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Ex8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Ex9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Ex10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Ex1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davidlevinson/Documents/Papers/~01-In Preparation/Xian - Reynolds Walsh - Walking Speeds/"/>
    </mc:Choice>
  </mc:AlternateContent>
  <xr:revisionPtr revIDLastSave="0" documentId="10_ncr:8100000_{086C9145-567C-2E46-87A2-75ABCC3F119E}" xr6:coauthVersionLast="34" xr6:coauthVersionMax="34" xr10:uidLastSave="{00000000-0000-0000-0000-000000000000}"/>
  <bookViews>
    <workbookView xWindow="1300" yWindow="0" windowWidth="49520" windowHeight="26160" activeTab="12" xr2:uid="{A791DFFB-6FFB-E146-B3E7-F77D47799F82}"/>
  </bookViews>
  <sheets>
    <sheet name="Bay St" sheetId="2" r:id="rId1"/>
    <sheet name="Useful data" sheetId="6" r:id="rId2"/>
    <sheet name="Z test (1 feature)" sheetId="28" r:id="rId3"/>
    <sheet name="Direction 0" sheetId="7" r:id="rId4"/>
    <sheet name="Direction 1" sheetId="8" r:id="rId5"/>
    <sheet name="Z test(direction)" sheetId="30" r:id="rId6"/>
    <sheet name="With phone" sheetId="9" r:id="rId7"/>
    <sheet name="Phone user follower" sheetId="10" r:id="rId8"/>
    <sheet name="Unaffected" sheetId="29" r:id="rId9"/>
    <sheet name="Z test(phone use)" sheetId="33" r:id="rId10"/>
    <sheet name=" Female" sheetId="11" r:id="rId11"/>
    <sheet name="Male" sheetId="12" r:id="rId12"/>
    <sheet name="Chart1" sheetId="38" r:id="rId13"/>
    <sheet name="Z test(gender)" sheetId="34" r:id="rId14"/>
    <sheet name="High heels" sheetId="13" r:id="rId15"/>
    <sheet name="Slippers" sheetId="14" r:id="rId16"/>
    <sheet name="Walking alone" sheetId="15" r:id="rId17"/>
    <sheet name="Walking in group" sheetId="16" r:id="rId18"/>
    <sheet name="Z test(walking alone)" sheetId="35" r:id="rId19"/>
    <sheet name="Backpack" sheetId="18" r:id="rId20"/>
    <sheet name="No backpack" sheetId="19" r:id="rId21"/>
    <sheet name="Z test(Backpack)" sheetId="36" r:id="rId22"/>
    <sheet name="Empty hands" sheetId="20" r:id="rId23"/>
    <sheet name="Carrying in one hand" sheetId="21" r:id="rId24"/>
    <sheet name="Carrying in both hands" sheetId="22" r:id="rId25"/>
    <sheet name="Z test(carrying)" sheetId="37" r:id="rId26"/>
    <sheet name="Heavy weight" sheetId="24" r:id="rId27"/>
    <sheet name="High" sheetId="25" r:id="rId28"/>
    <sheet name="short" sheetId="26" r:id="rId29"/>
    <sheet name="age" sheetId="23" r:id="rId30"/>
    <sheet name="Martin Place" sheetId="31" r:id="rId31"/>
    <sheet name="Historical" sheetId="32" r:id="rId32"/>
  </sheets>
  <definedNames>
    <definedName name="_xlnm._FilterDatabase" localSheetId="10" hidden="1">' Female'!$A$1:$AJ$271</definedName>
    <definedName name="_xlnm._FilterDatabase" localSheetId="29" hidden="1">age!$A$1:$AJ$478</definedName>
    <definedName name="_xlnm._FilterDatabase" localSheetId="19" hidden="1">Backpack!$A$1:$AJ$275</definedName>
    <definedName name="_xlnm._FilterDatabase" localSheetId="0" hidden="1">'Bay St'!$A$1:$AK$500</definedName>
    <definedName name="_xlnm._FilterDatabase" localSheetId="24" hidden="1">'Carrying in both hands'!$A$1:$AJ$24</definedName>
    <definedName name="_xlnm._FilterDatabase" localSheetId="23" hidden="1">'Carrying in one hand'!$A$1:$AJ$142</definedName>
    <definedName name="_xlnm._FilterDatabase" localSheetId="3" hidden="1">'Direction 0'!$A$1:$AJ$249</definedName>
    <definedName name="_xlnm._FilterDatabase" localSheetId="4" hidden="1">'Direction 1'!$A$1:$AJ$230</definedName>
    <definedName name="_xlnm._FilterDatabase" localSheetId="22" hidden="1">'Empty hands'!$A$1:$AJ$314</definedName>
    <definedName name="_xlnm._FilterDatabase" localSheetId="11" hidden="1">Male!$L$1:$AC$208</definedName>
    <definedName name="_xlnm._FilterDatabase" localSheetId="20" hidden="1">'No backpack'!$A$1:$AJ$204</definedName>
    <definedName name="_xlnm._FilterDatabase" localSheetId="1" hidden="1">'Useful data'!$A$1:$AJ$478</definedName>
    <definedName name="_xlnm._FilterDatabase" localSheetId="16" hidden="1">'Walking alone'!$A$1:$AJ$320</definedName>
    <definedName name="_xlnm._FilterDatabase" localSheetId="17" hidden="1">'Walking in group'!$A$1:$AJ$159</definedName>
    <definedName name="_xlchart.v1.0" hidden="1">'Z test (1 feature)'!$B$6:$B$482</definedName>
    <definedName name="_xlchart.v1.1" hidden="1">'Z test (1 feature)'!$DO$6:$DO$45</definedName>
    <definedName name="_xlchart.v1.10" hidden="1">'Z test (1 feature)'!$K$6:$K$234</definedName>
    <definedName name="_xlchart.v1.11" hidden="1">'Z test (1 feature)'!$B$6:$B$482</definedName>
    <definedName name="_xlchart.v1.12" hidden="1">'Z test (1 feature)'!$CW$6:$CW$22</definedName>
    <definedName name="_xlchart.v1.13" hidden="1">'Z test (1 feature)'!$DC$6:$DC$59</definedName>
    <definedName name="_xlchart.v1.14" hidden="1">'Z test (1 feature)'!$DI$6:$DI$77</definedName>
    <definedName name="_xlchart.v1.15" hidden="1">'Z test (1 feature)'!$AI$6:$AI$275</definedName>
    <definedName name="_xlchart.v1.16" hidden="1">'Z test (1 feature)'!$AO$6:$AO$212</definedName>
    <definedName name="_xlchart.v1.17" hidden="1">'Z test (1 feature)'!$AU$6:$AU$25</definedName>
    <definedName name="_xlchart.v1.18" hidden="1">'Z test (1 feature)'!$B$6:$B$482</definedName>
    <definedName name="_xlchart.v1.19" hidden="1">'Z test (1 feature)'!$BA$6:$BA$26</definedName>
    <definedName name="_xlchart.v1.2" hidden="1">'Z test (1 feature)'!$DU$6:$DU$19</definedName>
    <definedName name="_xlchart.v1.20" hidden="1">'Z test (1 feature)'!$BG$6:$BG$324</definedName>
    <definedName name="_xlchart.v1.21" hidden="1">'Z test (1 feature)'!$BM$6:$BM$163</definedName>
    <definedName name="_xlchart.v1.22" hidden="1">'Z test (1 feature)'!$B$6:$B$482</definedName>
    <definedName name="_xlchart.v1.23" hidden="1">'Z test (1 feature)'!$BS$6:$BS$279</definedName>
    <definedName name="_xlchart.v1.24" hidden="1">'Z test (1 feature)'!$BY$6:$BY$208</definedName>
    <definedName name="_xlchart.v1.25" hidden="1">'Z test (1 feature)'!$CE$6:$CE$318</definedName>
    <definedName name="_xlchart.v1.26" hidden="1">'Z test (1 feature)'!$CK$6:$CK$146</definedName>
    <definedName name="_xlchart.v1.27" hidden="1">'Z test (1 feature)'!$CQ$6:$CQ$28</definedName>
    <definedName name="_xlchart.v1.28" hidden="1">'Z test (1 feature)'!$E$6:$E$253</definedName>
    <definedName name="_xlchart.v1.29" hidden="1">'Z test(direction)'!$AB$7:$AB$235</definedName>
    <definedName name="_xlchart.v1.3" hidden="1">'Z test (1 feature)'!$EA$6:$EA$9</definedName>
    <definedName name="_xlchart.v1.30" hidden="1">'Z test(direction)'!$AY$7:$AY$38</definedName>
    <definedName name="_xlchart.v1.31" hidden="1">'Z test(direction)'!$AZ$7:$AZ$27</definedName>
    <definedName name="_xlchart.v1.32" hidden="1">'Z test(direction)'!$BA$7:$BA$201</definedName>
    <definedName name="_xlchart.v1.33" hidden="1">'Z test(direction)'!$BP$7:$BP$33</definedName>
    <definedName name="_xlchart.v1.34" hidden="1">'Z test(direction)'!$BQ$7:$BQ$42</definedName>
    <definedName name="_xlchart.v1.35" hidden="1">'Z test(direction)'!$BR$7:$BR$172</definedName>
    <definedName name="_xlchart.v1.36" hidden="1">'Z test(gender)'!$AI$17:$AI$47</definedName>
    <definedName name="_xlchart.v1.37" hidden="1">'Z test(gender)'!$AJ$17:$AJ$50</definedName>
    <definedName name="_xlchart.v1.38" hidden="1">'Z test(gender)'!$AK$17:$AK$221</definedName>
    <definedName name="_xlchart.v1.39" hidden="1">'Z test(gender)'!$AM$17:$AM$44</definedName>
    <definedName name="_xlchart.v1.4" hidden="1">'Z test (1 feature)'!$AC$6:$AC$366</definedName>
    <definedName name="_xlchart.v1.40" hidden="1">'Z test(gender)'!$AN$17:$AN$39</definedName>
    <definedName name="_xlchart.v1.41" hidden="1">'Z test(gender)'!$AO$17:$AO$172</definedName>
    <definedName name="_xlchart.v1.42" hidden="1">'Z test(gender)'!$AI$17:$AI$47</definedName>
    <definedName name="_xlchart.v1.43" hidden="1">'Z test(gender)'!$AJ$17:$AJ$50</definedName>
    <definedName name="_xlchart.v1.44" hidden="1">'Z test(gender)'!$AK$17:$AK$221</definedName>
    <definedName name="_xlchart.v1.45" hidden="1">'Z test(gender)'!$AM$17:$AM$44</definedName>
    <definedName name="_xlchart.v1.46" hidden="1">'Z test(gender)'!$AN$17:$AN$39</definedName>
    <definedName name="_xlchart.v1.47" hidden="1">'Z test(gender)'!$AO$17:$AO$172</definedName>
    <definedName name="_xlchart.v1.48" hidden="1">'Z test(walking alone)'!$AL$19:$AL$67</definedName>
    <definedName name="_xlchart.v1.49" hidden="1">'Z test(walking alone)'!$AM$19:$AM$50</definedName>
    <definedName name="_xlchart.v1.5" hidden="1">'Z test (1 feature)'!$B$6:$B$482</definedName>
    <definedName name="_xlchart.v1.50" hidden="1">'Z test(walking alone)'!$AN$19:$AN$256</definedName>
    <definedName name="_xlchart.v1.51" hidden="1">'Z test(walking alone)'!$AR$19:$AR$28</definedName>
    <definedName name="_xlchart.v1.52" hidden="1">'Z test(walking alone)'!$AS$19:$AS$43</definedName>
    <definedName name="_xlchart.v1.53" hidden="1">'Z test(walking alone)'!$AT$19:$AT$141</definedName>
    <definedName name="_xlchart.v1.54" hidden="1">'Z test(Backpack)'!$AK$19:$AK$54</definedName>
    <definedName name="_xlchart.v1.55" hidden="1">'Z test(Backpack)'!$AL$19:$AL$54</definedName>
    <definedName name="_xlchart.v1.56" hidden="1">'Z test(Backpack)'!$AM$19:$AM$220</definedName>
    <definedName name="_xlchart.v1.57" hidden="1">'Z test(Backpack)'!$AQ$19:$AQ$41</definedName>
    <definedName name="_xlchart.v1.58" hidden="1">'Z test(Backpack)'!$AR$19:$AR$39</definedName>
    <definedName name="_xlchart.v1.59" hidden="1">'Z test(Backpack)'!$AS$19:$AS$177</definedName>
    <definedName name="_xlchart.v1.6" hidden="1">'Z test (1 feature)'!$Q$6:$Q$64</definedName>
    <definedName name="_xlchart.v1.60" hidden="1">'Z test(carrying)'!$BE$19:$BE$59</definedName>
    <definedName name="_xlchart.v1.61" hidden="1">'Z test(carrying)'!$BF$19:$BF$54</definedName>
    <definedName name="_xlchart.v1.62" hidden="1">'Z test(carrying)'!$BG$19:$BG$254</definedName>
    <definedName name="_xlchart.v1.63" hidden="1">'Z test(carrying)'!$BK$19:$BK$32</definedName>
    <definedName name="_xlchart.v1.64" hidden="1">'Z test(carrying)'!$BL$19:$BL$34</definedName>
    <definedName name="_xlchart.v1.65" hidden="1">'Z test(carrying)'!$BM$19:$BM$129</definedName>
    <definedName name="_xlchart.v1.66" hidden="1">'Z test(carrying)'!$BQ$19:$BQ$22</definedName>
    <definedName name="_xlchart.v1.67" hidden="1">'Z test(carrying)'!$BR$19:$BR$23</definedName>
    <definedName name="_xlchart.v1.68" hidden="1">'Z test(carrying)'!$BS$19:$BS$32</definedName>
    <definedName name="_xlchart.v1.7" hidden="1">'Z test (1 feature)'!$W$6:$W$62</definedName>
    <definedName name="_xlchart.v1.8" hidden="1">'Z test (1 feature)'!$B$6:$B$482</definedName>
    <definedName name="_xlchart.v1.9" hidden="1">'Z test (1 feature)'!$E$6:$E$253</definedName>
    <definedName name="RN">'Bay St'!$AT$2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6" i="30" l="1"/>
  <c r="AI23" i="30"/>
  <c r="AA14" i="28" l="1"/>
  <c r="U14" i="28"/>
  <c r="O14" i="28"/>
  <c r="I14" i="28"/>
  <c r="BM16" i="37" l="1"/>
  <c r="BS17" i="37"/>
  <c r="BR17" i="37"/>
  <c r="BQ17" i="37"/>
  <c r="BP17" i="37"/>
  <c r="BS16" i="37"/>
  <c r="BR16" i="37"/>
  <c r="BQ16" i="37"/>
  <c r="BP16" i="37"/>
  <c r="BM17" i="37"/>
  <c r="BL17" i="37"/>
  <c r="BK17" i="37"/>
  <c r="BJ17" i="37"/>
  <c r="BL16" i="37"/>
  <c r="BK16" i="37"/>
  <c r="BJ16" i="37"/>
  <c r="BG17" i="37"/>
  <c r="BF17" i="37"/>
  <c r="BE17" i="37"/>
  <c r="BD17" i="37"/>
  <c r="BG16" i="37"/>
  <c r="BF16" i="37"/>
  <c r="BE16" i="37"/>
  <c r="BD16" i="37"/>
  <c r="AQ3" i="37"/>
  <c r="AQ4" i="37" s="1"/>
  <c r="AQ2" i="37"/>
  <c r="Y3" i="37"/>
  <c r="Y4" i="37" s="1"/>
  <c r="Y2" i="37"/>
  <c r="G3" i="37"/>
  <c r="G4" i="37" s="1"/>
  <c r="G2" i="37"/>
  <c r="T4" i="37"/>
  <c r="U4" i="37"/>
  <c r="V4" i="37"/>
  <c r="W4" i="37"/>
  <c r="X4" i="37"/>
  <c r="Z4" i="37"/>
  <c r="AA4" i="37"/>
  <c r="AB4" i="37"/>
  <c r="AC4" i="37"/>
  <c r="AD4" i="37"/>
  <c r="AE4" i="37"/>
  <c r="AF4" i="37"/>
  <c r="AG4" i="37"/>
  <c r="AH4" i="37"/>
  <c r="AL4" i="37"/>
  <c r="AM4" i="37"/>
  <c r="AN4" i="37"/>
  <c r="AO4" i="37"/>
  <c r="AP4" i="37"/>
  <c r="AR4" i="37"/>
  <c r="AS4" i="37"/>
  <c r="AT4" i="37"/>
  <c r="AU4" i="37"/>
  <c r="AV4" i="37"/>
  <c r="AW4" i="37"/>
  <c r="AX4" i="37"/>
  <c r="AY4" i="37"/>
  <c r="AZ4" i="37"/>
  <c r="T5" i="37"/>
  <c r="U5" i="37"/>
  <c r="V5" i="37"/>
  <c r="W5" i="37"/>
  <c r="X5" i="37"/>
  <c r="Z5" i="37"/>
  <c r="AA5" i="37"/>
  <c r="AB5" i="37"/>
  <c r="AC5" i="37"/>
  <c r="AD5" i="37"/>
  <c r="AE5" i="37"/>
  <c r="AF5" i="37"/>
  <c r="AG5" i="37"/>
  <c r="AH5" i="37"/>
  <c r="AL5" i="37"/>
  <c r="AM5" i="37"/>
  <c r="AN5" i="37"/>
  <c r="AO5" i="37"/>
  <c r="AP5" i="37"/>
  <c r="AR5" i="37"/>
  <c r="AS5" i="37"/>
  <c r="AT5" i="37"/>
  <c r="AU5" i="37"/>
  <c r="AV5" i="37"/>
  <c r="AW5" i="37"/>
  <c r="AX5" i="37"/>
  <c r="AY5" i="37"/>
  <c r="AZ5" i="37"/>
  <c r="C4" i="37"/>
  <c r="D4" i="37"/>
  <c r="E4" i="37"/>
  <c r="F4" i="37"/>
  <c r="H4" i="37"/>
  <c r="I4" i="37"/>
  <c r="J4" i="37"/>
  <c r="K4" i="37"/>
  <c r="L4" i="37"/>
  <c r="M4" i="37"/>
  <c r="N4" i="37"/>
  <c r="O4" i="37"/>
  <c r="P4" i="37"/>
  <c r="C5" i="37"/>
  <c r="D5" i="37"/>
  <c r="E5" i="37"/>
  <c r="F5" i="37"/>
  <c r="H5" i="37"/>
  <c r="I5" i="37"/>
  <c r="J5" i="37"/>
  <c r="K5" i="37"/>
  <c r="L5" i="37"/>
  <c r="M5" i="37"/>
  <c r="N5" i="37"/>
  <c r="O5" i="37"/>
  <c r="P5" i="37"/>
  <c r="B5" i="37"/>
  <c r="B4" i="37"/>
  <c r="AS17" i="36"/>
  <c r="AR17" i="36"/>
  <c r="AQ17" i="36"/>
  <c r="AP17" i="36"/>
  <c r="AM17" i="36"/>
  <c r="AL17" i="36"/>
  <c r="AK17" i="36"/>
  <c r="AJ17" i="36"/>
  <c r="AS16" i="36"/>
  <c r="AR16" i="36"/>
  <c r="AQ16" i="36"/>
  <c r="AP16" i="36"/>
  <c r="AM16" i="36"/>
  <c r="AL16" i="36"/>
  <c r="AK16" i="36"/>
  <c r="AJ16" i="36"/>
  <c r="X4" i="36"/>
  <c r="X3" i="36"/>
  <c r="X2" i="36"/>
  <c r="S5" i="36"/>
  <c r="T5" i="36"/>
  <c r="U5" i="36"/>
  <c r="V5" i="36"/>
  <c r="W5" i="36"/>
  <c r="Y5" i="36"/>
  <c r="Z5" i="36"/>
  <c r="AA5" i="36"/>
  <c r="AB5" i="36"/>
  <c r="AC5" i="36"/>
  <c r="AD5" i="36"/>
  <c r="AE5" i="36"/>
  <c r="AF5" i="36"/>
  <c r="S4" i="36"/>
  <c r="T4" i="36"/>
  <c r="U4" i="36"/>
  <c r="V4" i="36"/>
  <c r="W4" i="36"/>
  <c r="Y4" i="36"/>
  <c r="Z4" i="36"/>
  <c r="AA4" i="36"/>
  <c r="AB4" i="36"/>
  <c r="AC4" i="36"/>
  <c r="AD4" i="36"/>
  <c r="AE4" i="36"/>
  <c r="AF4" i="36"/>
  <c r="G4" i="36"/>
  <c r="C5" i="36"/>
  <c r="D5" i="36"/>
  <c r="E5" i="36"/>
  <c r="F5" i="36"/>
  <c r="H5" i="36"/>
  <c r="I5" i="36"/>
  <c r="J5" i="36"/>
  <c r="K5" i="36"/>
  <c r="L5" i="36"/>
  <c r="M5" i="36"/>
  <c r="N5" i="36"/>
  <c r="O5" i="36"/>
  <c r="H4" i="36"/>
  <c r="I4" i="36"/>
  <c r="J4" i="36"/>
  <c r="K4" i="36"/>
  <c r="L4" i="36"/>
  <c r="M4" i="36"/>
  <c r="N4" i="36"/>
  <c r="O4" i="36"/>
  <c r="C4" i="36"/>
  <c r="D4" i="36"/>
  <c r="E4" i="36"/>
  <c r="F4" i="36"/>
  <c r="B5" i="36"/>
  <c r="B4" i="36"/>
  <c r="G3" i="36"/>
  <c r="G2" i="36"/>
  <c r="AL17" i="35"/>
  <c r="AM17" i="35"/>
  <c r="AN17" i="35"/>
  <c r="AQ17" i="35"/>
  <c r="AR17" i="35"/>
  <c r="AS17" i="35"/>
  <c r="AT17" i="35"/>
  <c r="AK17" i="35"/>
  <c r="AL16" i="35"/>
  <c r="AM16" i="35"/>
  <c r="AN16" i="35"/>
  <c r="AQ16" i="35"/>
  <c r="AR16" i="35"/>
  <c r="AS16" i="35"/>
  <c r="AT16" i="35"/>
  <c r="AK16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AH5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F5" i="35"/>
  <c r="G5" i="35"/>
  <c r="H5" i="35"/>
  <c r="I5" i="35"/>
  <c r="J5" i="35"/>
  <c r="K5" i="35"/>
  <c r="L5" i="35"/>
  <c r="M5" i="35"/>
  <c r="N5" i="35"/>
  <c r="O5" i="35"/>
  <c r="P5" i="35"/>
  <c r="F4" i="35"/>
  <c r="G4" i="35"/>
  <c r="H4" i="35"/>
  <c r="I4" i="35"/>
  <c r="J4" i="35"/>
  <c r="K4" i="35"/>
  <c r="L4" i="35"/>
  <c r="M4" i="35"/>
  <c r="N4" i="35"/>
  <c r="O4" i="35"/>
  <c r="P4" i="35"/>
  <c r="E5" i="35"/>
  <c r="D5" i="35"/>
  <c r="C5" i="35"/>
  <c r="B5" i="35"/>
  <c r="E4" i="35"/>
  <c r="D4" i="35"/>
  <c r="C4" i="35"/>
  <c r="B4" i="35"/>
  <c r="AJ15" i="34" l="1"/>
  <c r="AK15" i="34"/>
  <c r="AM15" i="34"/>
  <c r="AN15" i="34"/>
  <c r="AO15" i="34"/>
  <c r="AI15" i="34"/>
  <c r="AJ14" i="34"/>
  <c r="AK14" i="34"/>
  <c r="AM14" i="34"/>
  <c r="AN14" i="34"/>
  <c r="AO14" i="34"/>
  <c r="AI14" i="34"/>
  <c r="W3" i="34"/>
  <c r="W4" i="34" s="1"/>
  <c r="W2" i="34"/>
  <c r="F3" i="34"/>
  <c r="F4" i="34" s="1"/>
  <c r="F2" i="34"/>
  <c r="AL3" i="33"/>
  <c r="AL4" i="33" s="1"/>
  <c r="AL2" i="33"/>
  <c r="V3" i="33"/>
  <c r="V2" i="33"/>
  <c r="F3" i="33"/>
  <c r="F4" i="33" s="1"/>
  <c r="F2" i="33"/>
  <c r="C5" i="34"/>
  <c r="D5" i="34"/>
  <c r="E5" i="34"/>
  <c r="G5" i="34"/>
  <c r="H5" i="34"/>
  <c r="I5" i="34"/>
  <c r="J5" i="34"/>
  <c r="K5" i="34"/>
  <c r="L5" i="34"/>
  <c r="M5" i="34"/>
  <c r="N5" i="34"/>
  <c r="O5" i="34"/>
  <c r="S5" i="34"/>
  <c r="T5" i="34"/>
  <c r="U5" i="34"/>
  <c r="V5" i="34"/>
  <c r="X5" i="34"/>
  <c r="Y5" i="34"/>
  <c r="Z5" i="34"/>
  <c r="AA5" i="34"/>
  <c r="AB5" i="34"/>
  <c r="AC5" i="34"/>
  <c r="AD5" i="34"/>
  <c r="AE5" i="34"/>
  <c r="AF5" i="34"/>
  <c r="J4" i="34"/>
  <c r="K4" i="34"/>
  <c r="L4" i="34"/>
  <c r="M4" i="34"/>
  <c r="N4" i="34"/>
  <c r="O4" i="34"/>
  <c r="S4" i="34"/>
  <c r="T4" i="34"/>
  <c r="U4" i="34"/>
  <c r="V4" i="34"/>
  <c r="X4" i="34"/>
  <c r="Y4" i="34"/>
  <c r="Z4" i="34"/>
  <c r="AA4" i="34"/>
  <c r="AB4" i="34"/>
  <c r="AC4" i="34"/>
  <c r="AD4" i="34"/>
  <c r="AE4" i="34"/>
  <c r="AF4" i="34"/>
  <c r="C4" i="34"/>
  <c r="D4" i="34"/>
  <c r="E4" i="34"/>
  <c r="G4" i="34"/>
  <c r="H4" i="34"/>
  <c r="I4" i="34"/>
  <c r="B5" i="34"/>
  <c r="B4" i="34"/>
  <c r="BS5" i="30"/>
  <c r="BS4" i="30"/>
  <c r="BB5" i="30"/>
  <c r="BB4" i="30"/>
  <c r="AC4" i="30"/>
  <c r="AC3" i="30"/>
  <c r="N4" i="30"/>
  <c r="N3" i="30"/>
  <c r="C5" i="33"/>
  <c r="D5" i="33"/>
  <c r="E5" i="33"/>
  <c r="G5" i="33"/>
  <c r="H5" i="33"/>
  <c r="I5" i="33"/>
  <c r="J5" i="33"/>
  <c r="K5" i="33"/>
  <c r="L5" i="33"/>
  <c r="M5" i="33"/>
  <c r="N5" i="33"/>
  <c r="R5" i="33"/>
  <c r="S5" i="33"/>
  <c r="T5" i="33"/>
  <c r="U5" i="33"/>
  <c r="W5" i="33"/>
  <c r="X5" i="33"/>
  <c r="Y5" i="33"/>
  <c r="Z5" i="33"/>
  <c r="AA5" i="33"/>
  <c r="AB5" i="33"/>
  <c r="AC5" i="33"/>
  <c r="AD5" i="33"/>
  <c r="AH5" i="33"/>
  <c r="AI5" i="33"/>
  <c r="AJ5" i="33"/>
  <c r="AK5" i="33"/>
  <c r="AM5" i="33"/>
  <c r="AN5" i="33"/>
  <c r="AO5" i="33"/>
  <c r="AP5" i="33"/>
  <c r="AQ5" i="33"/>
  <c r="AR5" i="33"/>
  <c r="AS5" i="33"/>
  <c r="AT5" i="33"/>
  <c r="C4" i="33"/>
  <c r="D4" i="33"/>
  <c r="E4" i="33"/>
  <c r="G4" i="33"/>
  <c r="H4" i="33"/>
  <c r="I4" i="33"/>
  <c r="J4" i="33"/>
  <c r="K4" i="33"/>
  <c r="L4" i="33"/>
  <c r="M4" i="33"/>
  <c r="N4" i="33"/>
  <c r="R4" i="33"/>
  <c r="S4" i="33"/>
  <c r="T4" i="33"/>
  <c r="U4" i="33"/>
  <c r="W4" i="33"/>
  <c r="X4" i="33"/>
  <c r="Y4" i="33"/>
  <c r="Z4" i="33"/>
  <c r="AA4" i="33"/>
  <c r="AB4" i="33"/>
  <c r="AC4" i="33"/>
  <c r="AD4" i="33"/>
  <c r="AH4" i="33"/>
  <c r="AI4" i="33"/>
  <c r="AJ4" i="33"/>
  <c r="AK4" i="33"/>
  <c r="AM4" i="33"/>
  <c r="AN4" i="33"/>
  <c r="AO4" i="33"/>
  <c r="AP4" i="33"/>
  <c r="AQ4" i="33"/>
  <c r="AR4" i="33"/>
  <c r="AS4" i="33"/>
  <c r="AT4" i="33"/>
  <c r="B5" i="33"/>
  <c r="B4" i="33"/>
  <c r="BP4" i="30"/>
  <c r="BR5" i="30"/>
  <c r="BQ5" i="30"/>
  <c r="BP5" i="30"/>
  <c r="BR4" i="30"/>
  <c r="BQ4" i="30"/>
  <c r="AB481" i="6"/>
  <c r="AB480" i="6"/>
  <c r="AB479" i="6"/>
  <c r="F482" i="6"/>
  <c r="G482" i="6"/>
  <c r="H482" i="6"/>
  <c r="I482" i="6"/>
  <c r="J482" i="6"/>
  <c r="F481" i="6"/>
  <c r="G481" i="6"/>
  <c r="H481" i="6"/>
  <c r="I481" i="6"/>
  <c r="J481" i="6"/>
  <c r="T480" i="6"/>
  <c r="T479" i="6"/>
  <c r="T481" i="6" s="1"/>
  <c r="K482" i="6"/>
  <c r="L482" i="6"/>
  <c r="M482" i="6"/>
  <c r="N482" i="6"/>
  <c r="O482" i="6"/>
  <c r="P482" i="6"/>
  <c r="Q482" i="6"/>
  <c r="R482" i="6"/>
  <c r="S482" i="6"/>
  <c r="U482" i="6"/>
  <c r="V482" i="6"/>
  <c r="W482" i="6"/>
  <c r="X482" i="6"/>
  <c r="Y482" i="6"/>
  <c r="Z482" i="6"/>
  <c r="AA482" i="6"/>
  <c r="K481" i="6"/>
  <c r="L481" i="6"/>
  <c r="M481" i="6"/>
  <c r="N481" i="6"/>
  <c r="O481" i="6"/>
  <c r="P481" i="6"/>
  <c r="Q481" i="6"/>
  <c r="R481" i="6"/>
  <c r="S481" i="6"/>
  <c r="U481" i="6"/>
  <c r="V481" i="6"/>
  <c r="W481" i="6"/>
  <c r="X481" i="6"/>
  <c r="Y481" i="6"/>
  <c r="Z481" i="6"/>
  <c r="AA481" i="6"/>
  <c r="AZ5" i="30"/>
  <c r="BA5" i="30"/>
  <c r="AY5" i="30"/>
  <c r="AZ4" i="30"/>
  <c r="BA4" i="30"/>
  <c r="AY4" i="30"/>
  <c r="Z3" i="30"/>
  <c r="Z4" i="30"/>
  <c r="T2" i="30"/>
  <c r="T1" i="30"/>
  <c r="E2" i="30"/>
  <c r="E1" i="30"/>
  <c r="AJ10" i="30"/>
  <c r="AK10" i="30"/>
  <c r="AM10" i="30"/>
  <c r="AN10" i="30"/>
  <c r="AO10" i="30"/>
  <c r="AP10" i="30"/>
  <c r="AQ10" i="30"/>
  <c r="AR10" i="30"/>
  <c r="AT10" i="30"/>
  <c r="AS10" i="30"/>
  <c r="AI10" i="30"/>
  <c r="AJ6" i="30"/>
  <c r="AK6" i="30"/>
  <c r="AM6" i="30"/>
  <c r="AN6" i="30"/>
  <c r="AO6" i="30"/>
  <c r="AP6" i="30"/>
  <c r="AQ6" i="30"/>
  <c r="AR6" i="30"/>
  <c r="AT6" i="30"/>
  <c r="AS6" i="30"/>
  <c r="AI6" i="30"/>
  <c r="R4" i="30"/>
  <c r="S4" i="30"/>
  <c r="U4" i="30"/>
  <c r="V4" i="30"/>
  <c r="W4" i="30"/>
  <c r="X4" i="30"/>
  <c r="Y4" i="30"/>
  <c r="AA4" i="30"/>
  <c r="AB4" i="30"/>
  <c r="R3" i="30"/>
  <c r="S3" i="30"/>
  <c r="U3" i="30"/>
  <c r="V3" i="30"/>
  <c r="W3" i="30"/>
  <c r="X3" i="30"/>
  <c r="Y3" i="30"/>
  <c r="AA3" i="30"/>
  <c r="AB3" i="30"/>
  <c r="Q4" i="30"/>
  <c r="Q3" i="30"/>
  <c r="C3" i="30"/>
  <c r="D3" i="30"/>
  <c r="F3" i="30"/>
  <c r="G3" i="30"/>
  <c r="H3" i="30"/>
  <c r="I3" i="30"/>
  <c r="J3" i="30"/>
  <c r="K3" i="30"/>
  <c r="L3" i="30"/>
  <c r="M3" i="30"/>
  <c r="B3" i="30"/>
  <c r="B4" i="30"/>
  <c r="C4" i="30"/>
  <c r="D4" i="30"/>
  <c r="F4" i="30"/>
  <c r="G4" i="30"/>
  <c r="H4" i="30"/>
  <c r="I4" i="30"/>
  <c r="J4" i="30"/>
  <c r="K4" i="30"/>
  <c r="L4" i="30"/>
  <c r="M4" i="30"/>
  <c r="EA3" i="28"/>
  <c r="EA2" i="28"/>
  <c r="DU3" i="28"/>
  <c r="DU2" i="28"/>
  <c r="DO3" i="28"/>
  <c r="DO2" i="28"/>
  <c r="A19" i="32"/>
  <c r="A18" i="32"/>
  <c r="A17" i="32"/>
  <c r="A16" i="32"/>
  <c r="A15" i="32"/>
  <c r="A14" i="32"/>
  <c r="A13" i="32"/>
  <c r="A12" i="32"/>
  <c r="A11" i="32"/>
  <c r="A10" i="32"/>
  <c r="A9" i="32"/>
  <c r="A8" i="32"/>
  <c r="A7" i="32"/>
  <c r="A6" i="32"/>
  <c r="A5" i="32"/>
  <c r="A3" i="32"/>
  <c r="V4" i="33" l="1"/>
  <c r="T3" i="30"/>
  <c r="AL5" i="30" s="1"/>
  <c r="E3" i="30"/>
  <c r="AL4" i="30" s="1"/>
  <c r="O41" i="31"/>
  <c r="N41" i="31"/>
  <c r="M41" i="31"/>
  <c r="O40" i="31"/>
  <c r="N40" i="31"/>
  <c r="P40" i="31" s="1"/>
  <c r="Q40" i="31" s="1"/>
  <c r="R40" i="31" s="1"/>
  <c r="M40" i="31"/>
  <c r="O39" i="31"/>
  <c r="N39" i="31"/>
  <c r="M39" i="31"/>
  <c r="O38" i="31"/>
  <c r="N38" i="31"/>
  <c r="P38" i="31" s="1"/>
  <c r="Q38" i="31" s="1"/>
  <c r="R38" i="31" s="1"/>
  <c r="M38" i="31"/>
  <c r="O37" i="31"/>
  <c r="N37" i="31"/>
  <c r="M37" i="31"/>
  <c r="O36" i="31"/>
  <c r="N36" i="31"/>
  <c r="P36" i="31" s="1"/>
  <c r="Q36" i="31" s="1"/>
  <c r="R36" i="31" s="1"/>
  <c r="M36" i="31"/>
  <c r="O35" i="31"/>
  <c r="P35" i="31" s="1"/>
  <c r="Q35" i="31" s="1"/>
  <c r="R35" i="31" s="1"/>
  <c r="N35" i="31"/>
  <c r="M35" i="31"/>
  <c r="O34" i="31"/>
  <c r="N34" i="31"/>
  <c r="P34" i="31" s="1"/>
  <c r="Q34" i="31" s="1"/>
  <c r="R34" i="31" s="1"/>
  <c r="M34" i="31"/>
  <c r="O33" i="31"/>
  <c r="N33" i="31"/>
  <c r="M33" i="31"/>
  <c r="O32" i="31"/>
  <c r="N32" i="31"/>
  <c r="P32" i="31" s="1"/>
  <c r="Q32" i="31" s="1"/>
  <c r="R32" i="31" s="1"/>
  <c r="M32" i="31"/>
  <c r="O31" i="31"/>
  <c r="P31" i="31" s="1"/>
  <c r="Q31" i="31" s="1"/>
  <c r="R31" i="31" s="1"/>
  <c r="N31" i="31"/>
  <c r="M31" i="31"/>
  <c r="O30" i="31"/>
  <c r="N30" i="31"/>
  <c r="P30" i="31" s="1"/>
  <c r="Q30" i="31" s="1"/>
  <c r="R30" i="31" s="1"/>
  <c r="M30" i="31"/>
  <c r="O29" i="31"/>
  <c r="N29" i="31"/>
  <c r="M29" i="31"/>
  <c r="O28" i="31"/>
  <c r="N28" i="31"/>
  <c r="P28" i="31" s="1"/>
  <c r="Q28" i="31" s="1"/>
  <c r="R28" i="31" s="1"/>
  <c r="M28" i="31"/>
  <c r="O27" i="31"/>
  <c r="P27" i="31" s="1"/>
  <c r="Q27" i="31" s="1"/>
  <c r="R27" i="31" s="1"/>
  <c r="N27" i="31"/>
  <c r="M27" i="31"/>
  <c r="O26" i="31"/>
  <c r="N26" i="31"/>
  <c r="P26" i="31" s="1"/>
  <c r="Q26" i="31" s="1"/>
  <c r="R26" i="31" s="1"/>
  <c r="M26" i="31"/>
  <c r="O25" i="31"/>
  <c r="N25" i="31"/>
  <c r="M25" i="31"/>
  <c r="O24" i="31"/>
  <c r="N24" i="31"/>
  <c r="P24" i="31" s="1"/>
  <c r="Q24" i="31" s="1"/>
  <c r="R24" i="31" s="1"/>
  <c r="M24" i="31"/>
  <c r="O23" i="31"/>
  <c r="P23" i="31" s="1"/>
  <c r="Q23" i="31" s="1"/>
  <c r="R23" i="31" s="1"/>
  <c r="N23" i="31"/>
  <c r="M23" i="31"/>
  <c r="O22" i="31"/>
  <c r="N22" i="31"/>
  <c r="P22" i="31" s="1"/>
  <c r="Q22" i="31" s="1"/>
  <c r="R22" i="31" s="1"/>
  <c r="M22" i="31"/>
  <c r="O21" i="31"/>
  <c r="N21" i="31"/>
  <c r="M21" i="31"/>
  <c r="O20" i="31"/>
  <c r="N20" i="31"/>
  <c r="P20" i="31" s="1"/>
  <c r="Q20" i="31" s="1"/>
  <c r="R20" i="31" s="1"/>
  <c r="M20" i="31"/>
  <c r="O19" i="31"/>
  <c r="P19" i="31" s="1"/>
  <c r="Q19" i="31" s="1"/>
  <c r="R19" i="31" s="1"/>
  <c r="N19" i="31"/>
  <c r="M19" i="31"/>
  <c r="O18" i="31"/>
  <c r="N18" i="31"/>
  <c r="P18" i="31" s="1"/>
  <c r="Q18" i="31" s="1"/>
  <c r="R18" i="31" s="1"/>
  <c r="M18" i="31"/>
  <c r="O17" i="31"/>
  <c r="N17" i="31"/>
  <c r="M17" i="31"/>
  <c r="O16" i="31"/>
  <c r="N16" i="31"/>
  <c r="P16" i="31" s="1"/>
  <c r="Q16" i="31" s="1"/>
  <c r="R16" i="31" s="1"/>
  <c r="M16" i="31"/>
  <c r="O15" i="31"/>
  <c r="P15" i="31" s="1"/>
  <c r="Q15" i="31" s="1"/>
  <c r="R15" i="31" s="1"/>
  <c r="N15" i="31"/>
  <c r="M15" i="31"/>
  <c r="O14" i="31"/>
  <c r="N14" i="31"/>
  <c r="P14" i="31" s="1"/>
  <c r="Q14" i="31" s="1"/>
  <c r="R14" i="31" s="1"/>
  <c r="M14" i="31"/>
  <c r="O13" i="31"/>
  <c r="N13" i="31"/>
  <c r="M13" i="31"/>
  <c r="O12" i="31"/>
  <c r="N12" i="31"/>
  <c r="P12" i="31" s="1"/>
  <c r="Q12" i="31" s="1"/>
  <c r="R12" i="31" s="1"/>
  <c r="M12" i="31"/>
  <c r="O11" i="31"/>
  <c r="P11" i="31" s="1"/>
  <c r="Q11" i="31" s="1"/>
  <c r="R11" i="31" s="1"/>
  <c r="N11" i="31"/>
  <c r="M11" i="31"/>
  <c r="O10" i="31"/>
  <c r="N10" i="31"/>
  <c r="P10" i="31" s="1"/>
  <c r="Q10" i="31" s="1"/>
  <c r="R10" i="31" s="1"/>
  <c r="M10" i="31"/>
  <c r="O9" i="31"/>
  <c r="N9" i="31"/>
  <c r="M9" i="31"/>
  <c r="O8" i="31"/>
  <c r="N8" i="31"/>
  <c r="P8" i="31" s="1"/>
  <c r="Q8" i="31" s="1"/>
  <c r="R8" i="31" s="1"/>
  <c r="M8" i="31"/>
  <c r="O7" i="31"/>
  <c r="P7" i="31" s="1"/>
  <c r="Q7" i="31" s="1"/>
  <c r="R7" i="31" s="1"/>
  <c r="N7" i="31"/>
  <c r="M7" i="31"/>
  <c r="O6" i="31"/>
  <c r="N6" i="31"/>
  <c r="P6" i="31" s="1"/>
  <c r="Q6" i="31" s="1"/>
  <c r="R6" i="31" s="1"/>
  <c r="M6" i="31"/>
  <c r="O5" i="31"/>
  <c r="N5" i="31"/>
  <c r="M5" i="31"/>
  <c r="O4" i="31"/>
  <c r="N4" i="31"/>
  <c r="P4" i="31" s="1"/>
  <c r="Q4" i="31" s="1"/>
  <c r="R4" i="31" s="1"/>
  <c r="M4" i="31"/>
  <c r="O3" i="31"/>
  <c r="P3" i="31" s="1"/>
  <c r="Q3" i="31" s="1"/>
  <c r="R3" i="31" s="1"/>
  <c r="N3" i="31"/>
  <c r="M3" i="31"/>
  <c r="O2" i="31"/>
  <c r="N2" i="31"/>
  <c r="N43" i="31" s="1"/>
  <c r="M2" i="31"/>
  <c r="O43" i="31" l="1"/>
  <c r="P9" i="31"/>
  <c r="Q9" i="31" s="1"/>
  <c r="R9" i="31" s="1"/>
  <c r="P13" i="31"/>
  <c r="Q13" i="31" s="1"/>
  <c r="R13" i="31" s="1"/>
  <c r="P17" i="31"/>
  <c r="Q17" i="31" s="1"/>
  <c r="R17" i="31" s="1"/>
  <c r="P21" i="31"/>
  <c r="Q21" i="31" s="1"/>
  <c r="R21" i="31" s="1"/>
  <c r="P25" i="31"/>
  <c r="Q25" i="31" s="1"/>
  <c r="R25" i="31" s="1"/>
  <c r="P29" i="31"/>
  <c r="Q29" i="31" s="1"/>
  <c r="R29" i="31" s="1"/>
  <c r="P33" i="31"/>
  <c r="Q33" i="31" s="1"/>
  <c r="R33" i="31" s="1"/>
  <c r="P37" i="31"/>
  <c r="Q37" i="31" s="1"/>
  <c r="R37" i="31" s="1"/>
  <c r="P5" i="31"/>
  <c r="Q5" i="31" s="1"/>
  <c r="R5" i="31" s="1"/>
  <c r="M43" i="31"/>
  <c r="P39" i="31"/>
  <c r="Q39" i="31" s="1"/>
  <c r="R39" i="31" s="1"/>
  <c r="P41" i="31"/>
  <c r="Q41" i="31" s="1"/>
  <c r="R41" i="31" s="1"/>
  <c r="P2" i="31"/>
  <c r="P43" i="31" l="1"/>
  <c r="Q2" i="31"/>
  <c r="Q43" i="31" l="1"/>
  <c r="R2" i="31"/>
  <c r="R43" i="31" s="1"/>
  <c r="Q323" i="15" l="1"/>
  <c r="Q25" i="14"/>
  <c r="Q365" i="29"/>
  <c r="Q63" i="9" l="1"/>
  <c r="AD365" i="29"/>
  <c r="AE365" i="29"/>
  <c r="AF365" i="29"/>
  <c r="AG365" i="29"/>
  <c r="AH365" i="29"/>
  <c r="AI365" i="29"/>
  <c r="AD366" i="29"/>
  <c r="AE366" i="29"/>
  <c r="AF366" i="29"/>
  <c r="AG366" i="29"/>
  <c r="AH366" i="29"/>
  <c r="AI366" i="29"/>
  <c r="AC366" i="29"/>
  <c r="AC365" i="29"/>
  <c r="AC481" i="6"/>
  <c r="AD481" i="23"/>
  <c r="AE481" i="23"/>
  <c r="AF481" i="23"/>
  <c r="AG481" i="23"/>
  <c r="AH481" i="23"/>
  <c r="AI481" i="23"/>
  <c r="AD482" i="23"/>
  <c r="AE482" i="23"/>
  <c r="AF482" i="23"/>
  <c r="AG482" i="23"/>
  <c r="AH482" i="23"/>
  <c r="AI482" i="23"/>
  <c r="AC482" i="23"/>
  <c r="AC481" i="23"/>
  <c r="AD76" i="26"/>
  <c r="AE76" i="26"/>
  <c r="AF76" i="26"/>
  <c r="AG76" i="26"/>
  <c r="AH76" i="26"/>
  <c r="AI76" i="26"/>
  <c r="AD77" i="26"/>
  <c r="AE77" i="26"/>
  <c r="AF77" i="26"/>
  <c r="AG77" i="26"/>
  <c r="AH77" i="26"/>
  <c r="AI77" i="26"/>
  <c r="AC77" i="26"/>
  <c r="AC76" i="26"/>
  <c r="AD58" i="25"/>
  <c r="AE58" i="25"/>
  <c r="AF58" i="25"/>
  <c r="AG58" i="25"/>
  <c r="AH58" i="25"/>
  <c r="AI58" i="25"/>
  <c r="AD59" i="25"/>
  <c r="AE59" i="25"/>
  <c r="AF59" i="25"/>
  <c r="AG59" i="25"/>
  <c r="AH59" i="25"/>
  <c r="AI59" i="25"/>
  <c r="AC59" i="25"/>
  <c r="AC58" i="25"/>
  <c r="AD21" i="24"/>
  <c r="AE21" i="24"/>
  <c r="AF21" i="24"/>
  <c r="AG21" i="24"/>
  <c r="AH21" i="24"/>
  <c r="AI21" i="24"/>
  <c r="AD22" i="24"/>
  <c r="AE22" i="24"/>
  <c r="AF22" i="24"/>
  <c r="AG22" i="24"/>
  <c r="AH22" i="24"/>
  <c r="AI22" i="24"/>
  <c r="AC21" i="24"/>
  <c r="AC22" i="24"/>
  <c r="AD27" i="22"/>
  <c r="AE27" i="22"/>
  <c r="AF27" i="22"/>
  <c r="AG27" i="22"/>
  <c r="AH27" i="22"/>
  <c r="AI27" i="22"/>
  <c r="AD28" i="22"/>
  <c r="AE28" i="22"/>
  <c r="AF28" i="22"/>
  <c r="AG28" i="22"/>
  <c r="AH28" i="22"/>
  <c r="AI28" i="22"/>
  <c r="AC28" i="22"/>
  <c r="AC27" i="22"/>
  <c r="AD145" i="21"/>
  <c r="AE145" i="21"/>
  <c r="AF145" i="21"/>
  <c r="AG145" i="21"/>
  <c r="AH145" i="21"/>
  <c r="AI145" i="21"/>
  <c r="AD146" i="21"/>
  <c r="AE146" i="21"/>
  <c r="AF146" i="21"/>
  <c r="AG146" i="21"/>
  <c r="AH146" i="21"/>
  <c r="AI146" i="21"/>
  <c r="AC146" i="21"/>
  <c r="AC145" i="21"/>
  <c r="AD317" i="20"/>
  <c r="AE317" i="20"/>
  <c r="AF317" i="20"/>
  <c r="AG317" i="20"/>
  <c r="AH317" i="20"/>
  <c r="AI317" i="20"/>
  <c r="AD318" i="20"/>
  <c r="AE318" i="20"/>
  <c r="AF318" i="20"/>
  <c r="AG318" i="20"/>
  <c r="AH318" i="20"/>
  <c r="AI318" i="20"/>
  <c r="AC318" i="20"/>
  <c r="AC317" i="20"/>
  <c r="AD207" i="19"/>
  <c r="AE207" i="19"/>
  <c r="AF207" i="19"/>
  <c r="AG207" i="19"/>
  <c r="AH207" i="19"/>
  <c r="AI207" i="19"/>
  <c r="AD208" i="19"/>
  <c r="AE208" i="19"/>
  <c r="AF208" i="19"/>
  <c r="AG208" i="19"/>
  <c r="AH208" i="19"/>
  <c r="AI208" i="19"/>
  <c r="AC208" i="19"/>
  <c r="AC207" i="19"/>
  <c r="AD278" i="18"/>
  <c r="AE278" i="18"/>
  <c r="AF278" i="18"/>
  <c r="AG278" i="18"/>
  <c r="AH278" i="18"/>
  <c r="AI278" i="18"/>
  <c r="AD279" i="18"/>
  <c r="AE279" i="18"/>
  <c r="AF279" i="18"/>
  <c r="AG279" i="18"/>
  <c r="AH279" i="18"/>
  <c r="AI279" i="18"/>
  <c r="AC278" i="18"/>
  <c r="AC279" i="18"/>
  <c r="AD162" i="16"/>
  <c r="AE162" i="16"/>
  <c r="AF162" i="16"/>
  <c r="AG162" i="16"/>
  <c r="AH162" i="16"/>
  <c r="AI162" i="16"/>
  <c r="AD163" i="16"/>
  <c r="AE163" i="16"/>
  <c r="AF163" i="16"/>
  <c r="AG163" i="16"/>
  <c r="AH163" i="16"/>
  <c r="AI163" i="16"/>
  <c r="AC163" i="16"/>
  <c r="AC162" i="16"/>
  <c r="AD323" i="15"/>
  <c r="AE323" i="15"/>
  <c r="AF323" i="15"/>
  <c r="AG323" i="15"/>
  <c r="AH323" i="15"/>
  <c r="AI323" i="15"/>
  <c r="AD324" i="15"/>
  <c r="AE324" i="15"/>
  <c r="AF324" i="15"/>
  <c r="AG324" i="15"/>
  <c r="AH324" i="15"/>
  <c r="AI324" i="15"/>
  <c r="AC324" i="15"/>
  <c r="AC323" i="15"/>
  <c r="AD25" i="14"/>
  <c r="AE25" i="14"/>
  <c r="AF25" i="14"/>
  <c r="AG25" i="14"/>
  <c r="AH25" i="14"/>
  <c r="AI25" i="14"/>
  <c r="AD26" i="14"/>
  <c r="AE26" i="14"/>
  <c r="AF26" i="14"/>
  <c r="AG26" i="14"/>
  <c r="AH26" i="14"/>
  <c r="AI26" i="14"/>
  <c r="AC26" i="14"/>
  <c r="AC25" i="14"/>
  <c r="AD24" i="13"/>
  <c r="AE24" i="13"/>
  <c r="AF24" i="13"/>
  <c r="AG24" i="13"/>
  <c r="AH24" i="13"/>
  <c r="AI24" i="13"/>
  <c r="AD25" i="13"/>
  <c r="AE25" i="13"/>
  <c r="AF25" i="13"/>
  <c r="AG25" i="13"/>
  <c r="AH25" i="13"/>
  <c r="AI25" i="13"/>
  <c r="AC25" i="13"/>
  <c r="AC24" i="13"/>
  <c r="AD211" i="12"/>
  <c r="AE211" i="12"/>
  <c r="AF211" i="12"/>
  <c r="AG211" i="12"/>
  <c r="AH211" i="12"/>
  <c r="AI211" i="12"/>
  <c r="AD212" i="12"/>
  <c r="AE212" i="12"/>
  <c r="AF212" i="12"/>
  <c r="AG212" i="12"/>
  <c r="AH212" i="12"/>
  <c r="AI212" i="12"/>
  <c r="AC212" i="12"/>
  <c r="AC211" i="12"/>
  <c r="AD274" i="11"/>
  <c r="AE274" i="11"/>
  <c r="AF274" i="11"/>
  <c r="AG274" i="11"/>
  <c r="AH274" i="11"/>
  <c r="AI274" i="11"/>
  <c r="AD275" i="11"/>
  <c r="AE275" i="11"/>
  <c r="AF275" i="11"/>
  <c r="AG275" i="11"/>
  <c r="AH275" i="11"/>
  <c r="AI275" i="11"/>
  <c r="AC275" i="11"/>
  <c r="AC274" i="11"/>
  <c r="AD61" i="10"/>
  <c r="AE61" i="10"/>
  <c r="AF61" i="10"/>
  <c r="AG61" i="10"/>
  <c r="AH61" i="10"/>
  <c r="AI61" i="10"/>
  <c r="AD62" i="10"/>
  <c r="AE62" i="10"/>
  <c r="AF62" i="10"/>
  <c r="AG62" i="10"/>
  <c r="AH62" i="10"/>
  <c r="AI62" i="10"/>
  <c r="AC62" i="10"/>
  <c r="AC61" i="10"/>
  <c r="AD63" i="9"/>
  <c r="AE63" i="9"/>
  <c r="AF63" i="9"/>
  <c r="AG63" i="9"/>
  <c r="AH63" i="9"/>
  <c r="AI63" i="9"/>
  <c r="AD64" i="9"/>
  <c r="AE64" i="9"/>
  <c r="AF64" i="9"/>
  <c r="AG64" i="9"/>
  <c r="AH64" i="9"/>
  <c r="AI64" i="9"/>
  <c r="AC64" i="9"/>
  <c r="AC63" i="9"/>
  <c r="AD233" i="8"/>
  <c r="AE233" i="8"/>
  <c r="AF233" i="8"/>
  <c r="AG233" i="8"/>
  <c r="AH233" i="8"/>
  <c r="AI233" i="8"/>
  <c r="AD234" i="8"/>
  <c r="AE234" i="8"/>
  <c r="AF234" i="8"/>
  <c r="AG234" i="8"/>
  <c r="AH234" i="8"/>
  <c r="AI234" i="8"/>
  <c r="AC234" i="8"/>
  <c r="AC233" i="8"/>
  <c r="AD252" i="7"/>
  <c r="AE252" i="7"/>
  <c r="AF252" i="7"/>
  <c r="AG252" i="7"/>
  <c r="AH252" i="7"/>
  <c r="AI252" i="7"/>
  <c r="AD253" i="7"/>
  <c r="AE253" i="7"/>
  <c r="AF253" i="7"/>
  <c r="AG253" i="7"/>
  <c r="AH253" i="7"/>
  <c r="AI253" i="7"/>
  <c r="AC253" i="7"/>
  <c r="AC252" i="7"/>
  <c r="AD482" i="6"/>
  <c r="AE482" i="6"/>
  <c r="AF482" i="6"/>
  <c r="AG482" i="6"/>
  <c r="AH482" i="6"/>
  <c r="AI482" i="6"/>
  <c r="AC482" i="6"/>
  <c r="AD481" i="6"/>
  <c r="AE481" i="6"/>
  <c r="AF481" i="6"/>
  <c r="AG481" i="6"/>
  <c r="AH481" i="6"/>
  <c r="AI481" i="6"/>
  <c r="AB26" i="2" l="1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51" i="2"/>
  <c r="AB52" i="2"/>
  <c r="AB57" i="2"/>
  <c r="AB59" i="2"/>
  <c r="AB61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92" i="2"/>
  <c r="AB93" i="2"/>
  <c r="AB94" i="2"/>
  <c r="AB95" i="2"/>
  <c r="AB96" i="2"/>
  <c r="AB97" i="2"/>
  <c r="AB100" i="2"/>
  <c r="AB101" i="2"/>
  <c r="AB102" i="2"/>
  <c r="AB103" i="2"/>
  <c r="AB107" i="2"/>
  <c r="AB108" i="2"/>
  <c r="AB113" i="2"/>
  <c r="AB114" i="2"/>
  <c r="AB115" i="2"/>
  <c r="AB116" i="2"/>
  <c r="AB117" i="2"/>
  <c r="AB118" i="2"/>
  <c r="AB119" i="2"/>
  <c r="AB120" i="2"/>
  <c r="AB122" i="2"/>
  <c r="AB123" i="2"/>
  <c r="AB124" i="2"/>
  <c r="AB125" i="2"/>
  <c r="AB126" i="2"/>
  <c r="AB127" i="2"/>
  <c r="AB128" i="2"/>
  <c r="AB129" i="2"/>
  <c r="AB130" i="2"/>
  <c r="AB131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2" i="2"/>
  <c r="AB163" i="2"/>
  <c r="AB164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6" i="2"/>
  <c r="AB187" i="2"/>
  <c r="AB189" i="2"/>
  <c r="AB190" i="2"/>
  <c r="AB191" i="2"/>
  <c r="AB192" i="2"/>
  <c r="AB193" i="2"/>
  <c r="AB194" i="2"/>
  <c r="AB195" i="2"/>
  <c r="AB196" i="2"/>
  <c r="AB198" i="2"/>
  <c r="AB199" i="2"/>
  <c r="AB200" i="2"/>
  <c r="AB201" i="2"/>
  <c r="AB202" i="2"/>
  <c r="AB203" i="2"/>
  <c r="AB204" i="2"/>
  <c r="AB205" i="2"/>
  <c r="AB206" i="2"/>
  <c r="AB208" i="2"/>
  <c r="AB209" i="2"/>
  <c r="AB210" i="2"/>
  <c r="AB211" i="2"/>
  <c r="AB214" i="2"/>
  <c r="AB215" i="2"/>
  <c r="AB216" i="2"/>
  <c r="AB217" i="2"/>
  <c r="AB220" i="2"/>
  <c r="AB223" i="2"/>
  <c r="AB230" i="2"/>
  <c r="AB231" i="2"/>
  <c r="AB232" i="2"/>
  <c r="AB233" i="2"/>
  <c r="AB239" i="2"/>
  <c r="AB243" i="2"/>
  <c r="AB244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4" i="2"/>
  <c r="AB265" i="2"/>
  <c r="AB266" i="2"/>
  <c r="AB267" i="2"/>
  <c r="AB268" i="2"/>
  <c r="AB269" i="2"/>
  <c r="AB271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8" i="2"/>
  <c r="AB370" i="2"/>
  <c r="AB371" i="2"/>
  <c r="AB372" i="2"/>
  <c r="AB373" i="2"/>
  <c r="AB374" i="2"/>
  <c r="AB375" i="2"/>
  <c r="AB376" i="2"/>
  <c r="AB377" i="2"/>
  <c r="AB378" i="2"/>
  <c r="AB379" i="2"/>
  <c r="AB380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24" i="2"/>
  <c r="AB425" i="2"/>
  <c r="AB427" i="2"/>
  <c r="AB428" i="2"/>
  <c r="AB429" i="2"/>
  <c r="AB430" i="2"/>
  <c r="AB431" i="2"/>
  <c r="AB432" i="2"/>
  <c r="AB433" i="2"/>
  <c r="AB434" i="2"/>
  <c r="AB435" i="2"/>
  <c r="AB436" i="2"/>
  <c r="AB438" i="2"/>
  <c r="AB439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8" i="2"/>
  <c r="AB493" i="2"/>
  <c r="AB494" i="2"/>
  <c r="AB496" i="2"/>
  <c r="AB497" i="2"/>
  <c r="AB498" i="2"/>
  <c r="AB499" i="2"/>
  <c r="AB500" i="2"/>
  <c r="AB3" i="2"/>
  <c r="AB4" i="2"/>
  <c r="AB5" i="2"/>
  <c r="AB6" i="2"/>
  <c r="AB7" i="2"/>
  <c r="AB8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5" i="2"/>
  <c r="AB2" i="2"/>
  <c r="AT2" i="2"/>
  <c r="AE500" i="2"/>
  <c r="AD500" i="2"/>
  <c r="C500" i="2"/>
  <c r="AE499" i="2"/>
  <c r="AD499" i="2"/>
  <c r="C499" i="2"/>
  <c r="E499" i="2" s="1"/>
  <c r="AE498" i="2"/>
  <c r="AD498" i="2"/>
  <c r="C498" i="2"/>
  <c r="E498" i="2" s="1"/>
  <c r="AE497" i="2"/>
  <c r="AD497" i="2"/>
  <c r="C497" i="2"/>
  <c r="AE496" i="2"/>
  <c r="AD496" i="2"/>
  <c r="C496" i="2"/>
  <c r="AE495" i="2"/>
  <c r="AD495" i="2"/>
  <c r="C495" i="2"/>
  <c r="AE494" i="2"/>
  <c r="AD494" i="2"/>
  <c r="C494" i="2"/>
  <c r="E494" i="2" s="1"/>
  <c r="AE493" i="2"/>
  <c r="AD493" i="2"/>
  <c r="C493" i="2"/>
  <c r="E493" i="2" s="1"/>
  <c r="AE492" i="2"/>
  <c r="AD492" i="2"/>
  <c r="C492" i="2"/>
  <c r="E492" i="2" s="1"/>
  <c r="AE491" i="2"/>
  <c r="AD491" i="2"/>
  <c r="C491" i="2"/>
  <c r="E491" i="2" s="1"/>
  <c r="AE490" i="2"/>
  <c r="AD490" i="2"/>
  <c r="C490" i="2"/>
  <c r="E490" i="2" s="1"/>
  <c r="AE489" i="2"/>
  <c r="AD489" i="2"/>
  <c r="C489" i="2"/>
  <c r="E489" i="2" s="1"/>
  <c r="AE488" i="2"/>
  <c r="AD488" i="2"/>
  <c r="C488" i="2"/>
  <c r="E488" i="2" s="1"/>
  <c r="AE487" i="2"/>
  <c r="AD487" i="2"/>
  <c r="C487" i="2"/>
  <c r="E487" i="2" s="1"/>
  <c r="AE486" i="2"/>
  <c r="AD486" i="2"/>
  <c r="C486" i="2"/>
  <c r="E486" i="2" s="1"/>
  <c r="AE485" i="2"/>
  <c r="AD485" i="2"/>
  <c r="C485" i="2"/>
  <c r="E485" i="2" s="1"/>
  <c r="AE484" i="2"/>
  <c r="AD484" i="2"/>
  <c r="C484" i="2"/>
  <c r="E484" i="2" s="1"/>
  <c r="AE483" i="2"/>
  <c r="AD483" i="2"/>
  <c r="C483" i="2"/>
  <c r="AE482" i="2"/>
  <c r="AD482" i="2"/>
  <c r="C482" i="2"/>
  <c r="E482" i="2" s="1"/>
  <c r="AE481" i="2"/>
  <c r="AD481" i="2"/>
  <c r="C481" i="2"/>
  <c r="E481" i="2" s="1"/>
  <c r="AE480" i="2"/>
  <c r="AD480" i="2"/>
  <c r="C480" i="2"/>
  <c r="AE479" i="2"/>
  <c r="AD479" i="2"/>
  <c r="C479" i="2"/>
  <c r="AE478" i="2"/>
  <c r="AD478" i="2"/>
  <c r="C478" i="2"/>
  <c r="E478" i="2" s="1"/>
  <c r="AE477" i="2"/>
  <c r="AD477" i="2"/>
  <c r="C477" i="2"/>
  <c r="E477" i="2" s="1"/>
  <c r="AE476" i="2"/>
  <c r="AD476" i="2"/>
  <c r="C476" i="2"/>
  <c r="AE475" i="2"/>
  <c r="AD475" i="2"/>
  <c r="C475" i="2"/>
  <c r="AE474" i="2"/>
  <c r="AD474" i="2"/>
  <c r="C474" i="2"/>
  <c r="E474" i="2" s="1"/>
  <c r="AE473" i="2"/>
  <c r="AD473" i="2"/>
  <c r="C473" i="2"/>
  <c r="E473" i="2" s="1"/>
  <c r="AE472" i="2"/>
  <c r="AD472" i="2"/>
  <c r="C472" i="2"/>
  <c r="AE471" i="2"/>
  <c r="AD471" i="2"/>
  <c r="C471" i="2"/>
  <c r="AE470" i="2"/>
  <c r="AD470" i="2"/>
  <c r="C470" i="2"/>
  <c r="E470" i="2" s="1"/>
  <c r="AE469" i="2"/>
  <c r="AD469" i="2"/>
  <c r="C469" i="2"/>
  <c r="E469" i="2" s="1"/>
  <c r="AE468" i="2"/>
  <c r="AD468" i="2"/>
  <c r="C468" i="2"/>
  <c r="E468" i="2" s="1"/>
  <c r="AE467" i="2"/>
  <c r="AD467" i="2"/>
  <c r="C467" i="2"/>
  <c r="AE466" i="2"/>
  <c r="AD466" i="2"/>
  <c r="C466" i="2"/>
  <c r="E466" i="2" s="1"/>
  <c r="AE465" i="2"/>
  <c r="AD465" i="2"/>
  <c r="C465" i="2"/>
  <c r="E465" i="2" s="1"/>
  <c r="AE464" i="2"/>
  <c r="AD464" i="2"/>
  <c r="C464" i="2"/>
  <c r="E464" i="2" s="1"/>
  <c r="AE463" i="2"/>
  <c r="AD463" i="2"/>
  <c r="C463" i="2"/>
  <c r="E463" i="2" s="1"/>
  <c r="AE462" i="2"/>
  <c r="AD462" i="2"/>
  <c r="C462" i="2"/>
  <c r="E462" i="2" s="1"/>
  <c r="AE461" i="2"/>
  <c r="AD461" i="2"/>
  <c r="C461" i="2"/>
  <c r="AE460" i="2"/>
  <c r="AD460" i="2"/>
  <c r="C460" i="2"/>
  <c r="E460" i="2" s="1"/>
  <c r="AE459" i="2"/>
  <c r="AD459" i="2"/>
  <c r="C459" i="2"/>
  <c r="AE458" i="2"/>
  <c r="AD458" i="2"/>
  <c r="C458" i="2"/>
  <c r="E458" i="2" s="1"/>
  <c r="AE457" i="2"/>
  <c r="AD457" i="2"/>
  <c r="C457" i="2"/>
  <c r="E457" i="2" s="1"/>
  <c r="AE456" i="2"/>
  <c r="AD456" i="2"/>
  <c r="C456" i="2"/>
  <c r="AE455" i="2"/>
  <c r="AD455" i="2"/>
  <c r="C455" i="2"/>
  <c r="E455" i="2" s="1"/>
  <c r="AE454" i="2"/>
  <c r="AD454" i="2"/>
  <c r="C454" i="2"/>
  <c r="E454" i="2" s="1"/>
  <c r="AE453" i="2"/>
  <c r="AD453" i="2"/>
  <c r="C453" i="2"/>
  <c r="E453" i="2" s="1"/>
  <c r="AE452" i="2"/>
  <c r="AD452" i="2"/>
  <c r="C452" i="2"/>
  <c r="AE451" i="2"/>
  <c r="AD451" i="2"/>
  <c r="C451" i="2"/>
  <c r="AE450" i="2"/>
  <c r="AD450" i="2"/>
  <c r="C450" i="2"/>
  <c r="E450" i="2" s="1"/>
  <c r="AE449" i="2"/>
  <c r="AD449" i="2"/>
  <c r="C449" i="2"/>
  <c r="E449" i="2" s="1"/>
  <c r="AE448" i="2"/>
  <c r="AD448" i="2"/>
  <c r="C448" i="2"/>
  <c r="AE447" i="2"/>
  <c r="AD447" i="2"/>
  <c r="C447" i="2"/>
  <c r="E447" i="2" s="1"/>
  <c r="AE446" i="2"/>
  <c r="AD446" i="2"/>
  <c r="C446" i="2"/>
  <c r="E446" i="2" s="1"/>
  <c r="AE445" i="2"/>
  <c r="AD445" i="2"/>
  <c r="C445" i="2"/>
  <c r="AE444" i="2"/>
  <c r="AD444" i="2"/>
  <c r="C444" i="2"/>
  <c r="AE443" i="2"/>
  <c r="AD443" i="2"/>
  <c r="C443" i="2"/>
  <c r="E443" i="2" s="1"/>
  <c r="AE442" i="2"/>
  <c r="AD442" i="2"/>
  <c r="C442" i="2"/>
  <c r="E442" i="2" s="1"/>
  <c r="AE441" i="2"/>
  <c r="AD441" i="2"/>
  <c r="C441" i="2"/>
  <c r="E441" i="2" s="1"/>
  <c r="AE440" i="2"/>
  <c r="AD440" i="2"/>
  <c r="C440" i="2"/>
  <c r="E440" i="2" s="1"/>
  <c r="AE439" i="2"/>
  <c r="AD439" i="2"/>
  <c r="C439" i="2"/>
  <c r="E439" i="2" s="1"/>
  <c r="AE438" i="2"/>
  <c r="AD438" i="2"/>
  <c r="C438" i="2"/>
  <c r="E438" i="2" s="1"/>
  <c r="AE437" i="2"/>
  <c r="AD437" i="2"/>
  <c r="C437" i="2"/>
  <c r="AE436" i="2"/>
  <c r="AD436" i="2"/>
  <c r="C436" i="2"/>
  <c r="AE435" i="2"/>
  <c r="AD435" i="2"/>
  <c r="C435" i="2"/>
  <c r="E435" i="2" s="1"/>
  <c r="AE434" i="2"/>
  <c r="AD434" i="2"/>
  <c r="C434" i="2"/>
  <c r="E434" i="2" s="1"/>
  <c r="AE433" i="2"/>
  <c r="AD433" i="2"/>
  <c r="C433" i="2"/>
  <c r="E433" i="2" s="1"/>
  <c r="AE432" i="2"/>
  <c r="AD432" i="2"/>
  <c r="C432" i="2"/>
  <c r="AE431" i="2"/>
  <c r="AD431" i="2"/>
  <c r="C431" i="2"/>
  <c r="E431" i="2" s="1"/>
  <c r="AE430" i="2"/>
  <c r="AD430" i="2"/>
  <c r="C430" i="2"/>
  <c r="E430" i="2" s="1"/>
  <c r="AE429" i="2"/>
  <c r="AD429" i="2"/>
  <c r="C429" i="2"/>
  <c r="AE428" i="2"/>
  <c r="AD428" i="2"/>
  <c r="C428" i="2"/>
  <c r="AE427" i="2"/>
  <c r="AD427" i="2"/>
  <c r="C427" i="2"/>
  <c r="E427" i="2" s="1"/>
  <c r="AE426" i="2"/>
  <c r="AD426" i="2"/>
  <c r="C426" i="2"/>
  <c r="E426" i="2" s="1"/>
  <c r="AE425" i="2"/>
  <c r="AD425" i="2"/>
  <c r="C425" i="2"/>
  <c r="E425" i="2" s="1"/>
  <c r="AE424" i="2"/>
  <c r="AD424" i="2"/>
  <c r="C424" i="2"/>
  <c r="AE423" i="2"/>
  <c r="AD423" i="2"/>
  <c r="C423" i="2"/>
  <c r="AE422" i="2"/>
  <c r="AD422" i="2"/>
  <c r="C422" i="2"/>
  <c r="AE421" i="2"/>
  <c r="AD421" i="2"/>
  <c r="C421" i="2"/>
  <c r="AE420" i="2"/>
  <c r="AD420" i="2"/>
  <c r="C420" i="2"/>
  <c r="AE419" i="2"/>
  <c r="AD419" i="2"/>
  <c r="C419" i="2"/>
  <c r="AE418" i="2"/>
  <c r="AD418" i="2"/>
  <c r="C418" i="2"/>
  <c r="AE417" i="2"/>
  <c r="AD417" i="2"/>
  <c r="C417" i="2"/>
  <c r="AE416" i="2"/>
  <c r="AD416" i="2"/>
  <c r="C416" i="2"/>
  <c r="AE415" i="2"/>
  <c r="AD415" i="2"/>
  <c r="C415" i="2"/>
  <c r="AE414" i="2"/>
  <c r="AD414" i="2"/>
  <c r="C414" i="2"/>
  <c r="E414" i="2" s="1"/>
  <c r="AE413" i="2"/>
  <c r="AD413" i="2"/>
  <c r="C413" i="2"/>
  <c r="E413" i="2" s="1"/>
  <c r="AE412" i="2"/>
  <c r="AD412" i="2"/>
  <c r="C412" i="2"/>
  <c r="AE411" i="2"/>
  <c r="AD411" i="2"/>
  <c r="C411" i="2"/>
  <c r="AE410" i="2"/>
  <c r="AD410" i="2"/>
  <c r="C410" i="2"/>
  <c r="E410" i="2" s="1"/>
  <c r="AE409" i="2"/>
  <c r="AD409" i="2"/>
  <c r="C409" i="2"/>
  <c r="E409" i="2" s="1"/>
  <c r="AE408" i="2"/>
  <c r="AD408" i="2"/>
  <c r="C408" i="2"/>
  <c r="E408" i="2" s="1"/>
  <c r="AE407" i="2"/>
  <c r="AD407" i="2"/>
  <c r="C407" i="2"/>
  <c r="AE406" i="2"/>
  <c r="AD406" i="2"/>
  <c r="C406" i="2"/>
  <c r="E406" i="2" s="1"/>
  <c r="AE405" i="2"/>
  <c r="AD405" i="2"/>
  <c r="C405" i="2"/>
  <c r="E405" i="2" s="1"/>
  <c r="AE404" i="2"/>
  <c r="AD404" i="2"/>
  <c r="C404" i="2"/>
  <c r="E404" i="2" s="1"/>
  <c r="AE403" i="2"/>
  <c r="AD403" i="2"/>
  <c r="C403" i="2"/>
  <c r="AE402" i="2"/>
  <c r="AD402" i="2"/>
  <c r="C402" i="2"/>
  <c r="AE401" i="2"/>
  <c r="AD401" i="2"/>
  <c r="C401" i="2"/>
  <c r="E401" i="2" s="1"/>
  <c r="AE400" i="2"/>
  <c r="AD400" i="2"/>
  <c r="C400" i="2"/>
  <c r="AE399" i="2"/>
  <c r="AD399" i="2"/>
  <c r="C399" i="2"/>
  <c r="AE398" i="2"/>
  <c r="AD398" i="2"/>
  <c r="C398" i="2"/>
  <c r="E398" i="2" s="1"/>
  <c r="AE397" i="2"/>
  <c r="AD397" i="2"/>
  <c r="C397" i="2"/>
  <c r="E397" i="2" s="1"/>
  <c r="AE396" i="2"/>
  <c r="AD396" i="2"/>
  <c r="C396" i="2"/>
  <c r="AE395" i="2"/>
  <c r="AD395" i="2"/>
  <c r="C395" i="2"/>
  <c r="AE394" i="2"/>
  <c r="AD394" i="2"/>
  <c r="C394" i="2"/>
  <c r="E394" i="2" s="1"/>
  <c r="AE393" i="2"/>
  <c r="AD393" i="2"/>
  <c r="C393" i="2"/>
  <c r="E393" i="2" s="1"/>
  <c r="AE392" i="2"/>
  <c r="AD392" i="2"/>
  <c r="C392" i="2"/>
  <c r="AE391" i="2"/>
  <c r="AD391" i="2"/>
  <c r="C391" i="2"/>
  <c r="E391" i="2" s="1"/>
  <c r="AE390" i="2"/>
  <c r="AD390" i="2"/>
  <c r="C390" i="2"/>
  <c r="E390" i="2" s="1"/>
  <c r="AE389" i="2"/>
  <c r="AD389" i="2"/>
  <c r="C389" i="2"/>
  <c r="E389" i="2" s="1"/>
  <c r="AE388" i="2"/>
  <c r="AD388" i="2"/>
  <c r="C388" i="2"/>
  <c r="AE387" i="2"/>
  <c r="AD387" i="2"/>
  <c r="C387" i="2"/>
  <c r="E387" i="2" s="1"/>
  <c r="AE386" i="2"/>
  <c r="AD386" i="2"/>
  <c r="C386" i="2"/>
  <c r="E386" i="2" s="1"/>
  <c r="AE385" i="2"/>
  <c r="AD385" i="2"/>
  <c r="C385" i="2"/>
  <c r="E385" i="2" s="1"/>
  <c r="AE384" i="2"/>
  <c r="AD384" i="2"/>
  <c r="C384" i="2"/>
  <c r="AE383" i="2"/>
  <c r="AD383" i="2"/>
  <c r="C383" i="2"/>
  <c r="AE382" i="2"/>
  <c r="AD382" i="2"/>
  <c r="C382" i="2"/>
  <c r="E382" i="2" s="1"/>
  <c r="AE381" i="2"/>
  <c r="AD381" i="2"/>
  <c r="C381" i="2"/>
  <c r="AE380" i="2"/>
  <c r="AD380" i="2"/>
  <c r="C380" i="2"/>
  <c r="E380" i="2" s="1"/>
  <c r="AE379" i="2"/>
  <c r="AD379" i="2"/>
  <c r="C379" i="2"/>
  <c r="AE378" i="2"/>
  <c r="AD378" i="2"/>
  <c r="C378" i="2"/>
  <c r="AE377" i="2"/>
  <c r="AD377" i="2"/>
  <c r="C377" i="2"/>
  <c r="E377" i="2" s="1"/>
  <c r="AE376" i="2"/>
  <c r="AD376" i="2"/>
  <c r="C376" i="2"/>
  <c r="E376" i="2" s="1"/>
  <c r="AE375" i="2"/>
  <c r="AD375" i="2"/>
  <c r="C375" i="2"/>
  <c r="AE374" i="2"/>
  <c r="AD374" i="2"/>
  <c r="C374" i="2"/>
  <c r="AE373" i="2"/>
  <c r="AD373" i="2"/>
  <c r="C373" i="2"/>
  <c r="E373" i="2" s="1"/>
  <c r="AE372" i="2"/>
  <c r="AD372" i="2"/>
  <c r="C372" i="2"/>
  <c r="E372" i="2" s="1"/>
  <c r="AE371" i="2"/>
  <c r="AD371" i="2"/>
  <c r="C371" i="2"/>
  <c r="E371" i="2" s="1"/>
  <c r="AE370" i="2"/>
  <c r="AD370" i="2"/>
  <c r="C370" i="2"/>
  <c r="AE369" i="2"/>
  <c r="AD369" i="2"/>
  <c r="C369" i="2"/>
  <c r="AE368" i="2"/>
  <c r="AD368" i="2"/>
  <c r="C368" i="2"/>
  <c r="E368" i="2" s="1"/>
  <c r="AE367" i="2"/>
  <c r="AD367" i="2"/>
  <c r="C367" i="2"/>
  <c r="AE366" i="2"/>
  <c r="AD366" i="2"/>
  <c r="C366" i="2"/>
  <c r="E366" i="2" s="1"/>
  <c r="AE365" i="2"/>
  <c r="AD365" i="2"/>
  <c r="C365" i="2"/>
  <c r="E365" i="2" s="1"/>
  <c r="AE364" i="2"/>
  <c r="AD364" i="2"/>
  <c r="C364" i="2"/>
  <c r="E364" i="2" s="1"/>
  <c r="AE363" i="2"/>
  <c r="AD363" i="2"/>
  <c r="C363" i="2"/>
  <c r="AE362" i="2"/>
  <c r="AD362" i="2"/>
  <c r="C362" i="2"/>
  <c r="E362" i="2" s="1"/>
  <c r="AE361" i="2"/>
  <c r="AD361" i="2"/>
  <c r="C361" i="2"/>
  <c r="E361" i="2" s="1"/>
  <c r="AE360" i="2"/>
  <c r="AD360" i="2"/>
  <c r="C360" i="2"/>
  <c r="AE359" i="2"/>
  <c r="AD359" i="2"/>
  <c r="C359" i="2"/>
  <c r="AE358" i="2"/>
  <c r="AD358" i="2"/>
  <c r="C358" i="2"/>
  <c r="E358" i="2" s="1"/>
  <c r="AE357" i="2"/>
  <c r="AD357" i="2"/>
  <c r="C357" i="2"/>
  <c r="E357" i="2" s="1"/>
  <c r="AE356" i="2"/>
  <c r="AD356" i="2"/>
  <c r="C356" i="2"/>
  <c r="AE355" i="2"/>
  <c r="AD355" i="2"/>
  <c r="C355" i="2"/>
  <c r="AE354" i="2"/>
  <c r="AD354" i="2"/>
  <c r="C354" i="2"/>
  <c r="E354" i="2" s="1"/>
  <c r="AE353" i="2"/>
  <c r="AD353" i="2"/>
  <c r="C353" i="2"/>
  <c r="E353" i="2" s="1"/>
  <c r="AE352" i="2"/>
  <c r="AD352" i="2"/>
  <c r="C352" i="2"/>
  <c r="AE351" i="2"/>
  <c r="AD351" i="2"/>
  <c r="C351" i="2"/>
  <c r="AE350" i="2"/>
  <c r="AD350" i="2"/>
  <c r="AF350" i="2" s="1"/>
  <c r="AG350" i="2" s="1"/>
  <c r="AI350" i="2" s="1"/>
  <c r="C350" i="2"/>
  <c r="E350" i="2" s="1"/>
  <c r="AE349" i="2"/>
  <c r="AD349" i="2"/>
  <c r="C349" i="2"/>
  <c r="E349" i="2" s="1"/>
  <c r="AE348" i="2"/>
  <c r="AD348" i="2"/>
  <c r="C348" i="2"/>
  <c r="AE347" i="2"/>
  <c r="AD347" i="2"/>
  <c r="C347" i="2"/>
  <c r="AE346" i="2"/>
  <c r="AD346" i="2"/>
  <c r="C346" i="2"/>
  <c r="E346" i="2" s="1"/>
  <c r="AE345" i="2"/>
  <c r="AD345" i="2"/>
  <c r="C345" i="2"/>
  <c r="E345" i="2" s="1"/>
  <c r="AE344" i="2"/>
  <c r="AD344" i="2"/>
  <c r="C344" i="2"/>
  <c r="AE343" i="2"/>
  <c r="AD343" i="2"/>
  <c r="C343" i="2"/>
  <c r="AE342" i="2"/>
  <c r="AD342" i="2"/>
  <c r="AF342" i="2" s="1"/>
  <c r="AG342" i="2" s="1"/>
  <c r="AI342" i="2" s="1"/>
  <c r="C342" i="2"/>
  <c r="E342" i="2" s="1"/>
  <c r="AE341" i="2"/>
  <c r="AD341" i="2"/>
  <c r="C341" i="2"/>
  <c r="E341" i="2" s="1"/>
  <c r="AE340" i="2"/>
  <c r="AD340" i="2"/>
  <c r="C340" i="2"/>
  <c r="AE339" i="2"/>
  <c r="AD339" i="2"/>
  <c r="C339" i="2"/>
  <c r="AE338" i="2"/>
  <c r="AD338" i="2"/>
  <c r="C338" i="2"/>
  <c r="E338" i="2" s="1"/>
  <c r="AE337" i="2"/>
  <c r="AD337" i="2"/>
  <c r="C337" i="2"/>
  <c r="E337" i="2" s="1"/>
  <c r="AE336" i="2"/>
  <c r="AD336" i="2"/>
  <c r="C336" i="2"/>
  <c r="AE335" i="2"/>
  <c r="AD335" i="2"/>
  <c r="C335" i="2"/>
  <c r="E335" i="2" s="1"/>
  <c r="AE334" i="2"/>
  <c r="AD334" i="2"/>
  <c r="C334" i="2"/>
  <c r="E334" i="2" s="1"/>
  <c r="AE333" i="2"/>
  <c r="AD333" i="2"/>
  <c r="C333" i="2"/>
  <c r="E333" i="2" s="1"/>
  <c r="AE332" i="2"/>
  <c r="AD332" i="2"/>
  <c r="C332" i="2"/>
  <c r="AE331" i="2"/>
  <c r="AD331" i="2"/>
  <c r="C331" i="2"/>
  <c r="E331" i="2" s="1"/>
  <c r="AE330" i="2"/>
  <c r="AD330" i="2"/>
  <c r="C330" i="2"/>
  <c r="AE329" i="2"/>
  <c r="AD329" i="2"/>
  <c r="C329" i="2"/>
  <c r="E329" i="2" s="1"/>
  <c r="AE328" i="2"/>
  <c r="AD328" i="2"/>
  <c r="C328" i="2"/>
  <c r="E328" i="2" s="1"/>
  <c r="AE327" i="2"/>
  <c r="AD327" i="2"/>
  <c r="C327" i="2"/>
  <c r="E327" i="2" s="1"/>
  <c r="AE326" i="2"/>
  <c r="AD326" i="2"/>
  <c r="C326" i="2"/>
  <c r="AE325" i="2"/>
  <c r="AD325" i="2"/>
  <c r="C325" i="2"/>
  <c r="E325" i="2" s="1"/>
  <c r="AE324" i="2"/>
  <c r="AD324" i="2"/>
  <c r="C324" i="2"/>
  <c r="E324" i="2" s="1"/>
  <c r="AE323" i="2"/>
  <c r="AD323" i="2"/>
  <c r="C323" i="2"/>
  <c r="E323" i="2" s="1"/>
  <c r="AE322" i="2"/>
  <c r="AD322" i="2"/>
  <c r="AF322" i="2" s="1"/>
  <c r="AG322" i="2" s="1"/>
  <c r="AI322" i="2" s="1"/>
  <c r="C322" i="2"/>
  <c r="AE321" i="2"/>
  <c r="AD321" i="2"/>
  <c r="C321" i="2"/>
  <c r="E321" i="2" s="1"/>
  <c r="AE320" i="2"/>
  <c r="AD320" i="2"/>
  <c r="C320" i="2"/>
  <c r="E320" i="2" s="1"/>
  <c r="AE319" i="2"/>
  <c r="AD319" i="2"/>
  <c r="C319" i="2"/>
  <c r="E319" i="2" s="1"/>
  <c r="AE318" i="2"/>
  <c r="AD318" i="2"/>
  <c r="AF318" i="2" s="1"/>
  <c r="AG318" i="2" s="1"/>
  <c r="AI318" i="2" s="1"/>
  <c r="C318" i="2"/>
  <c r="AE317" i="2"/>
  <c r="AD317" i="2"/>
  <c r="C317" i="2"/>
  <c r="E317" i="2" s="1"/>
  <c r="AE316" i="2"/>
  <c r="AD316" i="2"/>
  <c r="C316" i="2"/>
  <c r="E316" i="2" s="1"/>
  <c r="AE315" i="2"/>
  <c r="AD315" i="2"/>
  <c r="C315" i="2"/>
  <c r="E315" i="2" s="1"/>
  <c r="AE314" i="2"/>
  <c r="AD314" i="2"/>
  <c r="C314" i="2"/>
  <c r="E314" i="2" s="1"/>
  <c r="AE313" i="2"/>
  <c r="AD313" i="2"/>
  <c r="C313" i="2"/>
  <c r="E313" i="2" s="1"/>
  <c r="AE312" i="2"/>
  <c r="AD312" i="2"/>
  <c r="C312" i="2"/>
  <c r="E312" i="2" s="1"/>
  <c r="AE311" i="2"/>
  <c r="AD311" i="2"/>
  <c r="C311" i="2"/>
  <c r="E311" i="2" s="1"/>
  <c r="AE310" i="2"/>
  <c r="AD310" i="2"/>
  <c r="C310" i="2"/>
  <c r="E310" i="2" s="1"/>
  <c r="AE309" i="2"/>
  <c r="AD309" i="2"/>
  <c r="C309" i="2"/>
  <c r="AE308" i="2"/>
  <c r="AF308" i="2" s="1"/>
  <c r="AG308" i="2" s="1"/>
  <c r="AI308" i="2" s="1"/>
  <c r="AD308" i="2"/>
  <c r="C308" i="2"/>
  <c r="E308" i="2" s="1"/>
  <c r="AE307" i="2"/>
  <c r="AD307" i="2"/>
  <c r="C307" i="2"/>
  <c r="E307" i="2" s="1"/>
  <c r="AE306" i="2"/>
  <c r="AD306" i="2"/>
  <c r="C306" i="2"/>
  <c r="E306" i="2" s="1"/>
  <c r="AE305" i="2"/>
  <c r="AD305" i="2"/>
  <c r="C305" i="2"/>
  <c r="AE304" i="2"/>
  <c r="AF304" i="2" s="1"/>
  <c r="AG304" i="2" s="1"/>
  <c r="AI304" i="2" s="1"/>
  <c r="AD304" i="2"/>
  <c r="C304" i="2"/>
  <c r="E304" i="2" s="1"/>
  <c r="AE303" i="2"/>
  <c r="AD303" i="2"/>
  <c r="C303" i="2"/>
  <c r="E303" i="2" s="1"/>
  <c r="AE302" i="2"/>
  <c r="AD302" i="2"/>
  <c r="C302" i="2"/>
  <c r="E302" i="2" s="1"/>
  <c r="AE301" i="2"/>
  <c r="AD301" i="2"/>
  <c r="C301" i="2"/>
  <c r="AE300" i="2"/>
  <c r="AF300" i="2" s="1"/>
  <c r="AG300" i="2" s="1"/>
  <c r="AI300" i="2" s="1"/>
  <c r="AD300" i="2"/>
  <c r="C300" i="2"/>
  <c r="E300" i="2" s="1"/>
  <c r="AE299" i="2"/>
  <c r="AD299" i="2"/>
  <c r="C299" i="2"/>
  <c r="E299" i="2" s="1"/>
  <c r="AE298" i="2"/>
  <c r="AD298" i="2"/>
  <c r="C298" i="2"/>
  <c r="E298" i="2" s="1"/>
  <c r="AE297" i="2"/>
  <c r="AD297" i="2"/>
  <c r="C297" i="2"/>
  <c r="AE296" i="2"/>
  <c r="AD296" i="2"/>
  <c r="C296" i="2"/>
  <c r="E296" i="2" s="1"/>
  <c r="AE295" i="2"/>
  <c r="AD295" i="2"/>
  <c r="C295" i="2"/>
  <c r="E295" i="2" s="1"/>
  <c r="AE294" i="2"/>
  <c r="AD294" i="2"/>
  <c r="C294" i="2"/>
  <c r="E294" i="2" s="1"/>
  <c r="AE293" i="2"/>
  <c r="AD293" i="2"/>
  <c r="C293" i="2"/>
  <c r="AE292" i="2"/>
  <c r="AD292" i="2"/>
  <c r="C292" i="2"/>
  <c r="E292" i="2" s="1"/>
  <c r="AE291" i="2"/>
  <c r="AD291" i="2"/>
  <c r="C291" i="2"/>
  <c r="E291" i="2" s="1"/>
  <c r="AE290" i="2"/>
  <c r="AD290" i="2"/>
  <c r="C290" i="2"/>
  <c r="E290" i="2" s="1"/>
  <c r="AE289" i="2"/>
  <c r="AD289" i="2"/>
  <c r="C289" i="2"/>
  <c r="AE288" i="2"/>
  <c r="AD288" i="2"/>
  <c r="C288" i="2"/>
  <c r="E288" i="2" s="1"/>
  <c r="AE287" i="2"/>
  <c r="AD287" i="2"/>
  <c r="E287" i="2"/>
  <c r="AE286" i="2"/>
  <c r="AD286" i="2"/>
  <c r="C286" i="2"/>
  <c r="AE285" i="2"/>
  <c r="AD285" i="2"/>
  <c r="C285" i="2"/>
  <c r="E285" i="2" s="1"/>
  <c r="AE284" i="2"/>
  <c r="AD284" i="2"/>
  <c r="C284" i="2"/>
  <c r="E284" i="2" s="1"/>
  <c r="AE283" i="2"/>
  <c r="AD283" i="2"/>
  <c r="C283" i="2"/>
  <c r="E283" i="2" s="1"/>
  <c r="AE282" i="2"/>
  <c r="AD282" i="2"/>
  <c r="C282" i="2"/>
  <c r="AE281" i="2"/>
  <c r="AD281" i="2"/>
  <c r="C281" i="2"/>
  <c r="E281" i="2" s="1"/>
  <c r="AE280" i="2"/>
  <c r="AD280" i="2"/>
  <c r="C280" i="2"/>
  <c r="E280" i="2" s="1"/>
  <c r="AE279" i="2"/>
  <c r="AD279" i="2"/>
  <c r="C279" i="2"/>
  <c r="E279" i="2" s="1"/>
  <c r="AE278" i="2"/>
  <c r="AD278" i="2"/>
  <c r="C278" i="2"/>
  <c r="AE277" i="2"/>
  <c r="AD277" i="2"/>
  <c r="C277" i="2"/>
  <c r="E277" i="2" s="1"/>
  <c r="AE276" i="2"/>
  <c r="AD276" i="2"/>
  <c r="C276" i="2"/>
  <c r="E276" i="2" s="1"/>
  <c r="AE275" i="2"/>
  <c r="AD275" i="2"/>
  <c r="C275" i="2"/>
  <c r="E275" i="2" s="1"/>
  <c r="AE274" i="2"/>
  <c r="AD274" i="2"/>
  <c r="C274" i="2"/>
  <c r="AE273" i="2"/>
  <c r="AD273" i="2"/>
  <c r="C273" i="2"/>
  <c r="E273" i="2" s="1"/>
  <c r="AE272" i="2"/>
  <c r="AD272" i="2"/>
  <c r="C272" i="2"/>
  <c r="AE271" i="2"/>
  <c r="AD271" i="2"/>
  <c r="C271" i="2"/>
  <c r="E271" i="2" s="1"/>
  <c r="AE270" i="2"/>
  <c r="AD270" i="2"/>
  <c r="C270" i="2"/>
  <c r="E270" i="2" s="1"/>
  <c r="AE269" i="2"/>
  <c r="AD269" i="2"/>
  <c r="C269" i="2"/>
  <c r="E269" i="2" s="1"/>
  <c r="AE268" i="2"/>
  <c r="AD268" i="2"/>
  <c r="C268" i="2"/>
  <c r="E268" i="2" s="1"/>
  <c r="AE267" i="2"/>
  <c r="AD267" i="2"/>
  <c r="C267" i="2"/>
  <c r="AE266" i="2"/>
  <c r="AD266" i="2"/>
  <c r="C266" i="2"/>
  <c r="E266" i="2" s="1"/>
  <c r="AE265" i="2"/>
  <c r="AD265" i="2"/>
  <c r="C265" i="2"/>
  <c r="E265" i="2" s="1"/>
  <c r="AE264" i="2"/>
  <c r="AD264" i="2"/>
  <c r="C264" i="2"/>
  <c r="E264" i="2" s="1"/>
  <c r="AE263" i="2"/>
  <c r="AD263" i="2"/>
  <c r="C263" i="2"/>
  <c r="AE262" i="2"/>
  <c r="AD262" i="2"/>
  <c r="C262" i="2"/>
  <c r="AE261" i="2"/>
  <c r="AD261" i="2"/>
  <c r="C261" i="2"/>
  <c r="AE260" i="2"/>
  <c r="AD260" i="2"/>
  <c r="C260" i="2"/>
  <c r="E260" i="2" s="1"/>
  <c r="AE259" i="2"/>
  <c r="AD259" i="2"/>
  <c r="C259" i="2"/>
  <c r="E259" i="2" s="1"/>
  <c r="AE258" i="2"/>
  <c r="AD258" i="2"/>
  <c r="C258" i="2"/>
  <c r="AE257" i="2"/>
  <c r="AD257" i="2"/>
  <c r="C257" i="2"/>
  <c r="AE256" i="2"/>
  <c r="AD256" i="2"/>
  <c r="C256" i="2"/>
  <c r="E256" i="2" s="1"/>
  <c r="AE255" i="2"/>
  <c r="AD255" i="2"/>
  <c r="C255" i="2"/>
  <c r="E255" i="2" s="1"/>
  <c r="AE254" i="2"/>
  <c r="AD254" i="2"/>
  <c r="C254" i="2"/>
  <c r="AE253" i="2"/>
  <c r="AD253" i="2"/>
  <c r="C253" i="2"/>
  <c r="AE252" i="2"/>
  <c r="AD252" i="2"/>
  <c r="C252" i="2"/>
  <c r="E252" i="2" s="1"/>
  <c r="AE251" i="2"/>
  <c r="AD251" i="2"/>
  <c r="C251" i="2"/>
  <c r="E251" i="2" s="1"/>
  <c r="AE250" i="2"/>
  <c r="AD250" i="2"/>
  <c r="C250" i="2"/>
  <c r="AE249" i="2"/>
  <c r="AD249" i="2"/>
  <c r="C249" i="2"/>
  <c r="AE248" i="2"/>
  <c r="AD248" i="2"/>
  <c r="C248" i="2"/>
  <c r="E248" i="2" s="1"/>
  <c r="AE247" i="2"/>
  <c r="AD247" i="2"/>
  <c r="C247" i="2"/>
  <c r="E247" i="2" s="1"/>
  <c r="AE246" i="2"/>
  <c r="AD246" i="2"/>
  <c r="C246" i="2"/>
  <c r="E246" i="2" s="1"/>
  <c r="AE245" i="2"/>
  <c r="AD245" i="2"/>
  <c r="C245" i="2"/>
  <c r="E245" i="2" s="1"/>
  <c r="AE244" i="2"/>
  <c r="AD244" i="2"/>
  <c r="C244" i="2"/>
  <c r="E244" i="2" s="1"/>
  <c r="AE243" i="2"/>
  <c r="AD243" i="2"/>
  <c r="AF243" i="2" s="1"/>
  <c r="AG243" i="2" s="1"/>
  <c r="AI243" i="2" s="1"/>
  <c r="C243" i="2"/>
  <c r="AE242" i="2"/>
  <c r="AD242" i="2"/>
  <c r="C242" i="2"/>
  <c r="AE241" i="2"/>
  <c r="AD241" i="2"/>
  <c r="C241" i="2"/>
  <c r="AE240" i="2"/>
  <c r="AD240" i="2"/>
  <c r="C240" i="2"/>
  <c r="AE239" i="2"/>
  <c r="AD239" i="2"/>
  <c r="C239" i="2"/>
  <c r="E239" i="2" s="1"/>
  <c r="AE238" i="2"/>
  <c r="AD238" i="2"/>
  <c r="C238" i="2"/>
  <c r="E238" i="2" s="1"/>
  <c r="AE237" i="2"/>
  <c r="AD237" i="2"/>
  <c r="C237" i="2"/>
  <c r="E237" i="2" s="1"/>
  <c r="AE236" i="2"/>
  <c r="AD236" i="2"/>
  <c r="C236" i="2"/>
  <c r="E236" i="2" s="1"/>
  <c r="AE235" i="2"/>
  <c r="AD235" i="2"/>
  <c r="C235" i="2"/>
  <c r="E235" i="2" s="1"/>
  <c r="AE234" i="2"/>
  <c r="AD234" i="2"/>
  <c r="C234" i="2"/>
  <c r="E234" i="2" s="1"/>
  <c r="AE233" i="2"/>
  <c r="AD233" i="2"/>
  <c r="C233" i="2"/>
  <c r="E233" i="2" s="1"/>
  <c r="AE232" i="2"/>
  <c r="AD232" i="2"/>
  <c r="C232" i="2"/>
  <c r="E232" i="2" s="1"/>
  <c r="AE231" i="2"/>
  <c r="AD231" i="2"/>
  <c r="C231" i="2"/>
  <c r="AE230" i="2"/>
  <c r="AD230" i="2"/>
  <c r="C230" i="2"/>
  <c r="E230" i="2" s="1"/>
  <c r="AE229" i="2"/>
  <c r="AD229" i="2"/>
  <c r="C229" i="2"/>
  <c r="E229" i="2" s="1"/>
  <c r="AE228" i="2"/>
  <c r="AD228" i="2"/>
  <c r="C228" i="2"/>
  <c r="E228" i="2" s="1"/>
  <c r="AE227" i="2"/>
  <c r="AD227" i="2"/>
  <c r="C227" i="2"/>
  <c r="E227" i="2" s="1"/>
  <c r="AE226" i="2"/>
  <c r="AD226" i="2"/>
  <c r="C226" i="2"/>
  <c r="E226" i="2" s="1"/>
  <c r="AE225" i="2"/>
  <c r="AD225" i="2"/>
  <c r="C225" i="2"/>
  <c r="E225" i="2" s="1"/>
  <c r="AE224" i="2"/>
  <c r="AD224" i="2"/>
  <c r="C224" i="2"/>
  <c r="E224" i="2" s="1"/>
  <c r="AE223" i="2"/>
  <c r="AD223" i="2"/>
  <c r="C223" i="2"/>
  <c r="E223" i="2" s="1"/>
  <c r="AE222" i="2"/>
  <c r="AD222" i="2"/>
  <c r="C222" i="2"/>
  <c r="AE221" i="2"/>
  <c r="AD221" i="2"/>
  <c r="C221" i="2"/>
  <c r="AE220" i="2"/>
  <c r="AD220" i="2"/>
  <c r="C220" i="2"/>
  <c r="E220" i="2" s="1"/>
  <c r="AE219" i="2"/>
  <c r="AD219" i="2"/>
  <c r="C219" i="2"/>
  <c r="E219" i="2" s="1"/>
  <c r="AE218" i="2"/>
  <c r="AD218" i="2"/>
  <c r="C218" i="2"/>
  <c r="E218" i="2" s="1"/>
  <c r="AE217" i="2"/>
  <c r="AD217" i="2"/>
  <c r="C217" i="2"/>
  <c r="E217" i="2" s="1"/>
  <c r="AE216" i="2"/>
  <c r="AD216" i="2"/>
  <c r="C216" i="2"/>
  <c r="AE215" i="2"/>
  <c r="AD215" i="2"/>
  <c r="C215" i="2"/>
  <c r="E215" i="2" s="1"/>
  <c r="AE214" i="2"/>
  <c r="AD214" i="2"/>
  <c r="C214" i="2"/>
  <c r="E214" i="2" s="1"/>
  <c r="AE213" i="2"/>
  <c r="AD213" i="2"/>
  <c r="C213" i="2"/>
  <c r="AE212" i="2"/>
  <c r="AD212" i="2"/>
  <c r="C212" i="2"/>
  <c r="AE211" i="2"/>
  <c r="AD211" i="2"/>
  <c r="C211" i="2"/>
  <c r="E211" i="2" s="1"/>
  <c r="AE210" i="2"/>
  <c r="AD210" i="2"/>
  <c r="C210" i="2"/>
  <c r="AE209" i="2"/>
  <c r="AD209" i="2"/>
  <c r="C209" i="2"/>
  <c r="E209" i="2" s="1"/>
  <c r="AE208" i="2"/>
  <c r="AD208" i="2"/>
  <c r="C208" i="2"/>
  <c r="E208" i="2" s="1"/>
  <c r="AE207" i="2"/>
  <c r="AD207" i="2"/>
  <c r="C207" i="2"/>
  <c r="E207" i="2" s="1"/>
  <c r="AE206" i="2"/>
  <c r="AD206" i="2"/>
  <c r="C206" i="2"/>
  <c r="AE205" i="2"/>
  <c r="AD205" i="2"/>
  <c r="C205" i="2"/>
  <c r="AE204" i="2"/>
  <c r="AD204" i="2"/>
  <c r="C204" i="2"/>
  <c r="E204" i="2" s="1"/>
  <c r="AE203" i="2"/>
  <c r="AD203" i="2"/>
  <c r="C203" i="2"/>
  <c r="E203" i="2" s="1"/>
  <c r="AE202" i="2"/>
  <c r="AD202" i="2"/>
  <c r="C202" i="2"/>
  <c r="AE201" i="2"/>
  <c r="AD201" i="2"/>
  <c r="C201" i="2"/>
  <c r="AE200" i="2"/>
  <c r="AD200" i="2"/>
  <c r="C200" i="2"/>
  <c r="E200" i="2" s="1"/>
  <c r="AE199" i="2"/>
  <c r="AD199" i="2"/>
  <c r="C199" i="2"/>
  <c r="E199" i="2" s="1"/>
  <c r="AE198" i="2"/>
  <c r="AD198" i="2"/>
  <c r="C198" i="2"/>
  <c r="E198" i="2" s="1"/>
  <c r="AE197" i="2"/>
  <c r="AD197" i="2"/>
  <c r="C197" i="2"/>
  <c r="E197" i="2" s="1"/>
  <c r="AE196" i="2"/>
  <c r="AD196" i="2"/>
  <c r="C196" i="2"/>
  <c r="AE195" i="2"/>
  <c r="AD195" i="2"/>
  <c r="C195" i="2"/>
  <c r="AE194" i="2"/>
  <c r="AD194" i="2"/>
  <c r="C194" i="2"/>
  <c r="E194" i="2" s="1"/>
  <c r="AE193" i="2"/>
  <c r="AD193" i="2"/>
  <c r="C193" i="2"/>
  <c r="E193" i="2" s="1"/>
  <c r="AE192" i="2"/>
  <c r="AD192" i="2"/>
  <c r="C192" i="2"/>
  <c r="E192" i="2" s="1"/>
  <c r="AE191" i="2"/>
  <c r="AD191" i="2"/>
  <c r="C191" i="2"/>
  <c r="AE190" i="2"/>
  <c r="AD190" i="2"/>
  <c r="C190" i="2"/>
  <c r="E190" i="2" s="1"/>
  <c r="AE189" i="2"/>
  <c r="AD189" i="2"/>
  <c r="C189" i="2"/>
  <c r="E189" i="2" s="1"/>
  <c r="AE188" i="2"/>
  <c r="AD188" i="2"/>
  <c r="C188" i="2"/>
  <c r="E188" i="2" s="1"/>
  <c r="AE187" i="2"/>
  <c r="AD187" i="2"/>
  <c r="C187" i="2"/>
  <c r="AE186" i="2"/>
  <c r="AD186" i="2"/>
  <c r="AF186" i="2" s="1"/>
  <c r="AG186" i="2" s="1"/>
  <c r="AI186" i="2" s="1"/>
  <c r="C186" i="2"/>
  <c r="AE185" i="2"/>
  <c r="AD185" i="2"/>
  <c r="C185" i="2"/>
  <c r="E185" i="2" s="1"/>
  <c r="AE184" i="2"/>
  <c r="AD184" i="2"/>
  <c r="C184" i="2"/>
  <c r="E184" i="2" s="1"/>
  <c r="AE183" i="2"/>
  <c r="AD183" i="2"/>
  <c r="C183" i="2"/>
  <c r="E183" i="2" s="1"/>
  <c r="AE182" i="2"/>
  <c r="AD182" i="2"/>
  <c r="C182" i="2"/>
  <c r="E182" i="2" s="1"/>
  <c r="AE181" i="2"/>
  <c r="AD181" i="2"/>
  <c r="C181" i="2"/>
  <c r="E181" i="2" s="1"/>
  <c r="AE180" i="2"/>
  <c r="AD180" i="2"/>
  <c r="C180" i="2"/>
  <c r="AE179" i="2"/>
  <c r="AD179" i="2"/>
  <c r="C179" i="2"/>
  <c r="AE178" i="2"/>
  <c r="AD178" i="2"/>
  <c r="C178" i="2"/>
  <c r="E178" i="2" s="1"/>
  <c r="AE177" i="2"/>
  <c r="AD177" i="2"/>
  <c r="C177" i="2"/>
  <c r="E177" i="2" s="1"/>
  <c r="AE176" i="2"/>
  <c r="AD176" i="2"/>
  <c r="C176" i="2"/>
  <c r="AE175" i="2"/>
  <c r="AD175" i="2"/>
  <c r="C175" i="2"/>
  <c r="AE174" i="2"/>
  <c r="AD174" i="2"/>
  <c r="AF174" i="2" s="1"/>
  <c r="AG174" i="2" s="1"/>
  <c r="AI174" i="2" s="1"/>
  <c r="C174" i="2"/>
  <c r="E174" i="2" s="1"/>
  <c r="AE173" i="2"/>
  <c r="AD173" i="2"/>
  <c r="C173" i="2"/>
  <c r="E173" i="2" s="1"/>
  <c r="AE172" i="2"/>
  <c r="AD172" i="2"/>
  <c r="C172" i="2"/>
  <c r="AE171" i="2"/>
  <c r="AD171" i="2"/>
  <c r="C171" i="2"/>
  <c r="AE170" i="2"/>
  <c r="AD170" i="2"/>
  <c r="AF170" i="2" s="1"/>
  <c r="AG170" i="2" s="1"/>
  <c r="AI170" i="2" s="1"/>
  <c r="C170" i="2"/>
  <c r="E170" i="2" s="1"/>
  <c r="AE169" i="2"/>
  <c r="AD169" i="2"/>
  <c r="C169" i="2"/>
  <c r="E169" i="2" s="1"/>
  <c r="AE168" i="2"/>
  <c r="AD168" i="2"/>
  <c r="C168" i="2"/>
  <c r="AE167" i="2"/>
  <c r="AD167" i="2"/>
  <c r="C167" i="2"/>
  <c r="AE166" i="2"/>
  <c r="AD166" i="2"/>
  <c r="C166" i="2"/>
  <c r="E166" i="2" s="1"/>
  <c r="AE165" i="2"/>
  <c r="AD165" i="2"/>
  <c r="C165" i="2"/>
  <c r="AE164" i="2"/>
  <c r="AD164" i="2"/>
  <c r="C164" i="2"/>
  <c r="E164" i="2" s="1"/>
  <c r="AE163" i="2"/>
  <c r="AD163" i="2"/>
  <c r="C163" i="2"/>
  <c r="E163" i="2" s="1"/>
  <c r="AE162" i="2"/>
  <c r="AD162" i="2"/>
  <c r="C162" i="2"/>
  <c r="E162" i="2" s="1"/>
  <c r="AE161" i="2"/>
  <c r="AD161" i="2"/>
  <c r="C161" i="2"/>
  <c r="E161" i="2" s="1"/>
  <c r="AE160" i="2"/>
  <c r="AD160" i="2"/>
  <c r="C160" i="2"/>
  <c r="E160" i="2" s="1"/>
  <c r="AE159" i="2"/>
  <c r="AD159" i="2"/>
  <c r="C159" i="2"/>
  <c r="E159" i="2" s="1"/>
  <c r="AE158" i="2"/>
  <c r="AD158" i="2"/>
  <c r="AF158" i="2" s="1"/>
  <c r="AG158" i="2" s="1"/>
  <c r="AI158" i="2" s="1"/>
  <c r="C158" i="2"/>
  <c r="E158" i="2" s="1"/>
  <c r="AE157" i="2"/>
  <c r="AD157" i="2"/>
  <c r="C157" i="2"/>
  <c r="AE156" i="2"/>
  <c r="AD156" i="2"/>
  <c r="C156" i="2"/>
  <c r="E156" i="2" s="1"/>
  <c r="AE155" i="2"/>
  <c r="AD155" i="2"/>
  <c r="C155" i="2"/>
  <c r="E155" i="2" s="1"/>
  <c r="AE154" i="2"/>
  <c r="AD154" i="2"/>
  <c r="AF154" i="2" s="1"/>
  <c r="AG154" i="2" s="1"/>
  <c r="AI154" i="2" s="1"/>
  <c r="C154" i="2"/>
  <c r="AE153" i="2"/>
  <c r="AD153" i="2"/>
  <c r="C153" i="2"/>
  <c r="E153" i="2" s="1"/>
  <c r="AE152" i="2"/>
  <c r="AD152" i="2"/>
  <c r="C152" i="2"/>
  <c r="E152" i="2" s="1"/>
  <c r="AE151" i="2"/>
  <c r="AD151" i="2"/>
  <c r="C151" i="2"/>
  <c r="E151" i="2" s="1"/>
  <c r="AE150" i="2"/>
  <c r="AD150" i="2"/>
  <c r="C150" i="2"/>
  <c r="AE149" i="2"/>
  <c r="AD149" i="2"/>
  <c r="C149" i="2"/>
  <c r="E149" i="2" s="1"/>
  <c r="AE148" i="2"/>
  <c r="AD148" i="2"/>
  <c r="C148" i="2"/>
  <c r="AE147" i="2"/>
  <c r="AD147" i="2"/>
  <c r="C147" i="2"/>
  <c r="AE146" i="2"/>
  <c r="AD146" i="2"/>
  <c r="C146" i="2"/>
  <c r="E146" i="2" s="1"/>
  <c r="AE145" i="2"/>
  <c r="AD145" i="2"/>
  <c r="C145" i="2"/>
  <c r="E145" i="2" s="1"/>
  <c r="AE144" i="2"/>
  <c r="AD144" i="2"/>
  <c r="C144" i="2"/>
  <c r="AE143" i="2"/>
  <c r="AD143" i="2"/>
  <c r="C143" i="2"/>
  <c r="AE142" i="2"/>
  <c r="AD142" i="2"/>
  <c r="C142" i="2"/>
  <c r="E142" i="2" s="1"/>
  <c r="AE141" i="2"/>
  <c r="AD141" i="2"/>
  <c r="C141" i="2"/>
  <c r="E141" i="2" s="1"/>
  <c r="AE140" i="2"/>
  <c r="AD140" i="2"/>
  <c r="C140" i="2"/>
  <c r="AE139" i="2"/>
  <c r="AD139" i="2"/>
  <c r="C139" i="2"/>
  <c r="AE138" i="2"/>
  <c r="AD138" i="2"/>
  <c r="C138" i="2"/>
  <c r="E138" i="2" s="1"/>
  <c r="AE137" i="2"/>
  <c r="AD137" i="2"/>
  <c r="C137" i="2"/>
  <c r="E137" i="2" s="1"/>
  <c r="AE136" i="2"/>
  <c r="AD136" i="2"/>
  <c r="C136" i="2"/>
  <c r="AE135" i="2"/>
  <c r="AD135" i="2"/>
  <c r="C135" i="2"/>
  <c r="AE134" i="2"/>
  <c r="AD134" i="2"/>
  <c r="C134" i="2"/>
  <c r="AE133" i="2"/>
  <c r="AD133" i="2"/>
  <c r="C133" i="2"/>
  <c r="E133" i="2" s="1"/>
  <c r="AE132" i="2"/>
  <c r="AD132" i="2"/>
  <c r="C132" i="2"/>
  <c r="E132" i="2" s="1"/>
  <c r="AE131" i="2"/>
  <c r="AD131" i="2"/>
  <c r="C131" i="2"/>
  <c r="E131" i="2" s="1"/>
  <c r="AE130" i="2"/>
  <c r="AD130" i="2"/>
  <c r="C130" i="2"/>
  <c r="E130" i="2" s="1"/>
  <c r="AE129" i="2"/>
  <c r="AD129" i="2"/>
  <c r="C129" i="2"/>
  <c r="AE128" i="2"/>
  <c r="AD128" i="2"/>
  <c r="C128" i="2"/>
  <c r="E128" i="2" s="1"/>
  <c r="AE127" i="2"/>
  <c r="AD127" i="2"/>
  <c r="C127" i="2"/>
  <c r="E127" i="2" s="1"/>
  <c r="AE126" i="2"/>
  <c r="AD126" i="2"/>
  <c r="C126" i="2"/>
  <c r="AE125" i="2"/>
  <c r="AD125" i="2"/>
  <c r="C125" i="2"/>
  <c r="E125" i="2" s="1"/>
  <c r="AE124" i="2"/>
  <c r="AD124" i="2"/>
  <c r="C124" i="2"/>
  <c r="E124" i="2" s="1"/>
  <c r="AE123" i="2"/>
  <c r="AD123" i="2"/>
  <c r="C123" i="2"/>
  <c r="E123" i="2" s="1"/>
  <c r="AE122" i="2"/>
  <c r="AD122" i="2"/>
  <c r="C122" i="2"/>
  <c r="E122" i="2" s="1"/>
  <c r="AE121" i="2"/>
  <c r="AD121" i="2"/>
  <c r="C121" i="2"/>
  <c r="AE120" i="2"/>
  <c r="AD120" i="2"/>
  <c r="C120" i="2"/>
  <c r="E120" i="2" s="1"/>
  <c r="AE119" i="2"/>
  <c r="AD119" i="2"/>
  <c r="C119" i="2"/>
  <c r="E119" i="2" s="1"/>
  <c r="AE118" i="2"/>
  <c r="AD118" i="2"/>
  <c r="C118" i="2"/>
  <c r="AE117" i="2"/>
  <c r="AD117" i="2"/>
  <c r="C117" i="2"/>
  <c r="E117" i="2" s="1"/>
  <c r="AE116" i="2"/>
  <c r="AD116" i="2"/>
  <c r="C116" i="2"/>
  <c r="E116" i="2" s="1"/>
  <c r="AE115" i="2"/>
  <c r="AD115" i="2"/>
  <c r="C115" i="2"/>
  <c r="E115" i="2" s="1"/>
  <c r="AE114" i="2"/>
  <c r="AD114" i="2"/>
  <c r="C114" i="2"/>
  <c r="AE113" i="2"/>
  <c r="AD113" i="2"/>
  <c r="C113" i="2"/>
  <c r="AE112" i="2"/>
  <c r="AD112" i="2"/>
  <c r="C112" i="2"/>
  <c r="AE111" i="2"/>
  <c r="AD111" i="2"/>
  <c r="C111" i="2"/>
  <c r="AE110" i="2"/>
  <c r="AD110" i="2"/>
  <c r="C110" i="2"/>
  <c r="AE109" i="2"/>
  <c r="AD109" i="2"/>
  <c r="C109" i="2"/>
  <c r="AE108" i="2"/>
  <c r="AD108" i="2"/>
  <c r="C108" i="2"/>
  <c r="AE107" i="2"/>
  <c r="AD107" i="2"/>
  <c r="C107" i="2"/>
  <c r="E107" i="2" s="1"/>
  <c r="AE106" i="2"/>
  <c r="AD106" i="2"/>
  <c r="C106" i="2"/>
  <c r="AE105" i="2"/>
  <c r="AD105" i="2"/>
  <c r="C105" i="2"/>
  <c r="AE104" i="2"/>
  <c r="AD104" i="2"/>
  <c r="C104" i="2"/>
  <c r="AE103" i="2"/>
  <c r="AD103" i="2"/>
  <c r="AF103" i="2" s="1"/>
  <c r="AG103" i="2" s="1"/>
  <c r="AI103" i="2" s="1"/>
  <c r="C103" i="2"/>
  <c r="E103" i="2" s="1"/>
  <c r="AE102" i="2"/>
  <c r="AD102" i="2"/>
  <c r="C102" i="2"/>
  <c r="E102" i="2" s="1"/>
  <c r="AE101" i="2"/>
  <c r="AD101" i="2"/>
  <c r="C101" i="2"/>
  <c r="E101" i="2" s="1"/>
  <c r="AE100" i="2"/>
  <c r="AD100" i="2"/>
  <c r="C100" i="2"/>
  <c r="E100" i="2" s="1"/>
  <c r="AE99" i="2"/>
  <c r="AD99" i="2"/>
  <c r="C99" i="2"/>
  <c r="E99" i="2" s="1"/>
  <c r="AE98" i="2"/>
  <c r="AD98" i="2"/>
  <c r="C98" i="2"/>
  <c r="AE97" i="2"/>
  <c r="AD97" i="2"/>
  <c r="C97" i="2"/>
  <c r="E97" i="2" s="1"/>
  <c r="AE96" i="2"/>
  <c r="AD96" i="2"/>
  <c r="C96" i="2"/>
  <c r="E96" i="2" s="1"/>
  <c r="AE95" i="2"/>
  <c r="AD95" i="2"/>
  <c r="C95" i="2"/>
  <c r="AE94" i="2"/>
  <c r="AD94" i="2"/>
  <c r="C94" i="2"/>
  <c r="AE93" i="2"/>
  <c r="AD93" i="2"/>
  <c r="C93" i="2"/>
  <c r="E93" i="2" s="1"/>
  <c r="AE92" i="2"/>
  <c r="AD92" i="2"/>
  <c r="C92" i="2"/>
  <c r="E92" i="2" s="1"/>
  <c r="AE91" i="2"/>
  <c r="AD91" i="2"/>
  <c r="C91" i="2"/>
  <c r="E91" i="2" s="1"/>
  <c r="AE90" i="2"/>
  <c r="AD90" i="2"/>
  <c r="C90" i="2"/>
  <c r="AE89" i="2"/>
  <c r="AD89" i="2"/>
  <c r="C89" i="2"/>
  <c r="AE88" i="2"/>
  <c r="AD88" i="2"/>
  <c r="C88" i="2"/>
  <c r="E88" i="2" s="1"/>
  <c r="AE87" i="2"/>
  <c r="AD87" i="2"/>
  <c r="C87" i="2"/>
  <c r="E87" i="2" s="1"/>
  <c r="AE86" i="2"/>
  <c r="AD86" i="2"/>
  <c r="C86" i="2"/>
  <c r="E86" i="2" s="1"/>
  <c r="AE85" i="2"/>
  <c r="AD85" i="2"/>
  <c r="C85" i="2"/>
  <c r="AE84" i="2"/>
  <c r="AD84" i="2"/>
  <c r="C84" i="2"/>
  <c r="AE83" i="2"/>
  <c r="AD83" i="2"/>
  <c r="C83" i="2"/>
  <c r="AE82" i="2"/>
  <c r="AD82" i="2"/>
  <c r="C82" i="2"/>
  <c r="E82" i="2" s="1"/>
  <c r="AE81" i="2"/>
  <c r="AD81" i="2"/>
  <c r="C81" i="2"/>
  <c r="E81" i="2" s="1"/>
  <c r="AE80" i="2"/>
  <c r="AD80" i="2"/>
  <c r="C80" i="2"/>
  <c r="E80" i="2" s="1"/>
  <c r="AE79" i="2"/>
  <c r="AD79" i="2"/>
  <c r="C79" i="2"/>
  <c r="AE78" i="2"/>
  <c r="AD78" i="2"/>
  <c r="C78" i="2"/>
  <c r="E78" i="2" s="1"/>
  <c r="AE77" i="2"/>
  <c r="AD77" i="2"/>
  <c r="C77" i="2"/>
  <c r="E77" i="2" s="1"/>
  <c r="AE76" i="2"/>
  <c r="AD76" i="2"/>
  <c r="C76" i="2"/>
  <c r="AE75" i="2"/>
  <c r="AD75" i="2"/>
  <c r="C75" i="2"/>
  <c r="E75" i="2" s="1"/>
  <c r="AE74" i="2"/>
  <c r="AD74" i="2"/>
  <c r="C74" i="2"/>
  <c r="E74" i="2" s="1"/>
  <c r="AE73" i="2"/>
  <c r="AD73" i="2"/>
  <c r="C73" i="2"/>
  <c r="E73" i="2" s="1"/>
  <c r="AE72" i="2"/>
  <c r="AD72" i="2"/>
  <c r="C72" i="2"/>
  <c r="E72" i="2" s="1"/>
  <c r="AE71" i="2"/>
  <c r="AD71" i="2"/>
  <c r="C71" i="2"/>
  <c r="AE70" i="2"/>
  <c r="AD70" i="2"/>
  <c r="C70" i="2"/>
  <c r="E70" i="2" s="1"/>
  <c r="AE69" i="2"/>
  <c r="AD69" i="2"/>
  <c r="C69" i="2"/>
  <c r="E69" i="2" s="1"/>
  <c r="AE68" i="2"/>
  <c r="AD68" i="2"/>
  <c r="C68" i="2"/>
  <c r="AE67" i="2"/>
  <c r="AD67" i="2"/>
  <c r="C67" i="2"/>
  <c r="E67" i="2" s="1"/>
  <c r="AE66" i="2"/>
  <c r="AD66" i="2"/>
  <c r="C66" i="2"/>
  <c r="E66" i="2" s="1"/>
  <c r="AE65" i="2"/>
  <c r="AD65" i="2"/>
  <c r="C65" i="2"/>
  <c r="AE64" i="2"/>
  <c r="AD64" i="2"/>
  <c r="C64" i="2"/>
  <c r="AE63" i="2"/>
  <c r="AD63" i="2"/>
  <c r="C63" i="2"/>
  <c r="E63" i="2" s="1"/>
  <c r="AE62" i="2"/>
  <c r="AD62" i="2"/>
  <c r="C62" i="2"/>
  <c r="AE61" i="2"/>
  <c r="AD61" i="2"/>
  <c r="C61" i="2"/>
  <c r="E61" i="2" s="1"/>
  <c r="AE60" i="2"/>
  <c r="AD60" i="2"/>
  <c r="C60" i="2"/>
  <c r="AE59" i="2"/>
  <c r="AD59" i="2"/>
  <c r="C59" i="2"/>
  <c r="E59" i="2" s="1"/>
  <c r="AE58" i="2"/>
  <c r="AD58" i="2"/>
  <c r="C58" i="2"/>
  <c r="E58" i="2" s="1"/>
  <c r="AE57" i="2"/>
  <c r="AD57" i="2"/>
  <c r="C57" i="2"/>
  <c r="E57" i="2" s="1"/>
  <c r="AE56" i="2"/>
  <c r="AD56" i="2"/>
  <c r="C56" i="2"/>
  <c r="E56" i="2" s="1"/>
  <c r="AE55" i="2"/>
  <c r="AD55" i="2"/>
  <c r="C55" i="2"/>
  <c r="E55" i="2" s="1"/>
  <c r="AE54" i="2"/>
  <c r="AD54" i="2"/>
  <c r="C54" i="2"/>
  <c r="E54" i="2" s="1"/>
  <c r="AE53" i="2"/>
  <c r="AD53" i="2"/>
  <c r="C53" i="2"/>
  <c r="AE52" i="2"/>
  <c r="AD52" i="2"/>
  <c r="C52" i="2"/>
  <c r="AE51" i="2"/>
  <c r="AD51" i="2"/>
  <c r="C51" i="2"/>
  <c r="E51" i="2" s="1"/>
  <c r="AE50" i="2"/>
  <c r="AD50" i="2"/>
  <c r="C50" i="2"/>
  <c r="AE49" i="2"/>
  <c r="AD49" i="2"/>
  <c r="C49" i="2"/>
  <c r="E49" i="2" s="1"/>
  <c r="AE48" i="2"/>
  <c r="AD48" i="2"/>
  <c r="C48" i="2"/>
  <c r="AE47" i="2"/>
  <c r="AD47" i="2"/>
  <c r="C47" i="2"/>
  <c r="AE46" i="2"/>
  <c r="AD46" i="2"/>
  <c r="C46" i="2"/>
  <c r="E46" i="2" s="1"/>
  <c r="AE45" i="2"/>
  <c r="AD45" i="2"/>
  <c r="C45" i="2"/>
  <c r="E45" i="2" s="1"/>
  <c r="AE44" i="2"/>
  <c r="AD44" i="2"/>
  <c r="C44" i="2"/>
  <c r="AE43" i="2"/>
  <c r="AD43" i="2"/>
  <c r="C43" i="2"/>
  <c r="AE42" i="2"/>
  <c r="AD42" i="2"/>
  <c r="C42" i="2"/>
  <c r="E42" i="2" s="1"/>
  <c r="AE41" i="2"/>
  <c r="AD41" i="2"/>
  <c r="C41" i="2"/>
  <c r="E41" i="2" s="1"/>
  <c r="AE40" i="2"/>
  <c r="AD40" i="2"/>
  <c r="C40" i="2"/>
  <c r="E40" i="2" s="1"/>
  <c r="AE39" i="2"/>
  <c r="AD39" i="2"/>
  <c r="C39" i="2"/>
  <c r="AE38" i="2"/>
  <c r="AD38" i="2"/>
  <c r="C38" i="2"/>
  <c r="E38" i="2" s="1"/>
  <c r="AE37" i="2"/>
  <c r="AD37" i="2"/>
  <c r="C37" i="2"/>
  <c r="E37" i="2" s="1"/>
  <c r="AE36" i="2"/>
  <c r="AD36" i="2"/>
  <c r="C36" i="2"/>
  <c r="AE35" i="2"/>
  <c r="AD35" i="2"/>
  <c r="C35" i="2"/>
  <c r="E35" i="2" s="1"/>
  <c r="AE34" i="2"/>
  <c r="AD34" i="2"/>
  <c r="C34" i="2"/>
  <c r="E34" i="2" s="1"/>
  <c r="AE33" i="2"/>
  <c r="AD33" i="2"/>
  <c r="C33" i="2"/>
  <c r="E33" i="2" s="1"/>
  <c r="AE32" i="2"/>
  <c r="AD32" i="2"/>
  <c r="C32" i="2"/>
  <c r="E32" i="2" s="1"/>
  <c r="AE31" i="2"/>
  <c r="AD31" i="2"/>
  <c r="C31" i="2"/>
  <c r="AE30" i="2"/>
  <c r="AD30" i="2"/>
  <c r="C30" i="2"/>
  <c r="E30" i="2" s="1"/>
  <c r="AE29" i="2"/>
  <c r="AD29" i="2"/>
  <c r="C29" i="2"/>
  <c r="E29" i="2" s="1"/>
  <c r="AE28" i="2"/>
  <c r="AD28" i="2"/>
  <c r="C28" i="2"/>
  <c r="AE27" i="2"/>
  <c r="AD27" i="2"/>
  <c r="C27" i="2"/>
  <c r="E27" i="2" s="1"/>
  <c r="AE26" i="2"/>
  <c r="AD26" i="2"/>
  <c r="C26" i="2"/>
  <c r="E26" i="2" s="1"/>
  <c r="AE25" i="2"/>
  <c r="AD25" i="2"/>
  <c r="C25" i="2"/>
  <c r="E25" i="2" s="1"/>
  <c r="AE24" i="2"/>
  <c r="AD24" i="2"/>
  <c r="C24" i="2"/>
  <c r="AE23" i="2"/>
  <c r="AD23" i="2"/>
  <c r="C23" i="2"/>
  <c r="E23" i="2" s="1"/>
  <c r="AE22" i="2"/>
  <c r="AD22" i="2"/>
  <c r="C22" i="2"/>
  <c r="E22" i="2" s="1"/>
  <c r="AE21" i="2"/>
  <c r="AD21" i="2"/>
  <c r="C21" i="2"/>
  <c r="AE20" i="2"/>
  <c r="AD20" i="2"/>
  <c r="C20" i="2"/>
  <c r="E20" i="2" s="1"/>
  <c r="AE19" i="2"/>
  <c r="AD19" i="2"/>
  <c r="C19" i="2"/>
  <c r="E19" i="2" s="1"/>
  <c r="AE18" i="2"/>
  <c r="AD18" i="2"/>
  <c r="C18" i="2"/>
  <c r="E18" i="2" s="1"/>
  <c r="AE17" i="2"/>
  <c r="AD17" i="2"/>
  <c r="C17" i="2"/>
  <c r="AE16" i="2"/>
  <c r="AD16" i="2"/>
  <c r="C16" i="2"/>
  <c r="E16" i="2" s="1"/>
  <c r="AE15" i="2"/>
  <c r="AD15" i="2"/>
  <c r="C15" i="2"/>
  <c r="E15" i="2" s="1"/>
  <c r="AE14" i="2"/>
  <c r="AD14" i="2"/>
  <c r="C14" i="2"/>
  <c r="E14" i="2" s="1"/>
  <c r="AE13" i="2"/>
  <c r="AD13" i="2"/>
  <c r="C13" i="2"/>
  <c r="AE12" i="2"/>
  <c r="AD12" i="2"/>
  <c r="C12" i="2"/>
  <c r="E12" i="2" s="1"/>
  <c r="AE11" i="2"/>
  <c r="AD11" i="2"/>
  <c r="C11" i="2"/>
  <c r="E11" i="2" s="1"/>
  <c r="AE10" i="2"/>
  <c r="AD10" i="2"/>
  <c r="C10" i="2"/>
  <c r="E10" i="2" s="1"/>
  <c r="AE9" i="2"/>
  <c r="AD9" i="2"/>
  <c r="C9" i="2"/>
  <c r="E9" i="2" s="1"/>
  <c r="AE8" i="2"/>
  <c r="AD8" i="2"/>
  <c r="C8" i="2"/>
  <c r="E8" i="2" s="1"/>
  <c r="AE7" i="2"/>
  <c r="AD7" i="2"/>
  <c r="C7" i="2"/>
  <c r="E7" i="2" s="1"/>
  <c r="AE6" i="2"/>
  <c r="AD6" i="2"/>
  <c r="C6" i="2"/>
  <c r="I6" i="2" s="1"/>
  <c r="J6" i="2" s="1"/>
  <c r="AE5" i="2"/>
  <c r="AD5" i="2"/>
  <c r="I5" i="2"/>
  <c r="J5" i="2" s="1"/>
  <c r="AE4" i="2"/>
  <c r="AD4" i="2"/>
  <c r="I4" i="2"/>
  <c r="J4" i="2" s="1"/>
  <c r="AE3" i="2"/>
  <c r="AD3" i="2"/>
  <c r="I3" i="2"/>
  <c r="J3" i="2" s="1"/>
  <c r="AN2" i="2"/>
  <c r="AC231" i="2" s="1"/>
  <c r="AE2" i="2"/>
  <c r="AD2" i="2"/>
  <c r="I2" i="2"/>
  <c r="J2" i="2" s="1"/>
  <c r="AF498" i="2" l="1"/>
  <c r="AG498" i="2" s="1"/>
  <c r="AI498" i="2" s="1"/>
  <c r="AF10" i="2"/>
  <c r="AG10" i="2" s="1"/>
  <c r="AI10" i="2" s="1"/>
  <c r="AF14" i="2"/>
  <c r="AG14" i="2" s="1"/>
  <c r="AI14" i="2" s="1"/>
  <c r="AF210" i="2"/>
  <c r="AG210" i="2" s="1"/>
  <c r="AI210" i="2" s="1"/>
  <c r="E272" i="2"/>
  <c r="O272" i="2"/>
  <c r="AF198" i="2"/>
  <c r="AG198" i="2" s="1"/>
  <c r="AI198" i="2" s="1"/>
  <c r="AF266" i="2"/>
  <c r="AG266" i="2" s="1"/>
  <c r="AI266" i="2" s="1"/>
  <c r="AF263" i="2"/>
  <c r="AG263" i="2" s="1"/>
  <c r="AI263" i="2" s="1"/>
  <c r="AF262" i="2"/>
  <c r="AG262" i="2" s="1"/>
  <c r="AI262" i="2" s="1"/>
  <c r="AF301" i="2"/>
  <c r="AG301" i="2" s="1"/>
  <c r="AI301" i="2" s="1"/>
  <c r="AF305" i="2"/>
  <c r="AG305" i="2" s="1"/>
  <c r="AI305" i="2" s="1"/>
  <c r="AF256" i="2"/>
  <c r="AG256" i="2" s="1"/>
  <c r="AI256" i="2" s="1"/>
  <c r="AF216" i="2"/>
  <c r="AG216" i="2" s="1"/>
  <c r="AI216" i="2" s="1"/>
  <c r="AF220" i="2"/>
  <c r="AG220" i="2" s="1"/>
  <c r="AI220" i="2" s="1"/>
  <c r="O262" i="2"/>
  <c r="AB262" i="2" s="1"/>
  <c r="AF116" i="2"/>
  <c r="AG116" i="2" s="1"/>
  <c r="AI116" i="2" s="1"/>
  <c r="AF129" i="2"/>
  <c r="AG129" i="2" s="1"/>
  <c r="AI129" i="2" s="1"/>
  <c r="AF133" i="2"/>
  <c r="AG133" i="2" s="1"/>
  <c r="AI133" i="2" s="1"/>
  <c r="AF141" i="2"/>
  <c r="AG141" i="2" s="1"/>
  <c r="AI141" i="2" s="1"/>
  <c r="AF195" i="2"/>
  <c r="AG195" i="2" s="1"/>
  <c r="AI195" i="2" s="1"/>
  <c r="O213" i="2"/>
  <c r="AB213" i="2" s="1"/>
  <c r="AF447" i="2"/>
  <c r="AG447" i="2" s="1"/>
  <c r="AI447" i="2" s="1"/>
  <c r="AF471" i="2"/>
  <c r="AG471" i="2" s="1"/>
  <c r="AI471" i="2" s="1"/>
  <c r="AF29" i="2"/>
  <c r="AG29" i="2" s="1"/>
  <c r="AI29" i="2" s="1"/>
  <c r="AF33" i="2"/>
  <c r="AG33" i="2" s="1"/>
  <c r="AI33" i="2" s="1"/>
  <c r="AF37" i="2"/>
  <c r="AG37" i="2" s="1"/>
  <c r="AI37" i="2" s="1"/>
  <c r="AF45" i="2"/>
  <c r="AG45" i="2" s="1"/>
  <c r="AI45" i="2" s="1"/>
  <c r="AF49" i="2"/>
  <c r="AG49" i="2" s="1"/>
  <c r="AI49" i="2" s="1"/>
  <c r="AF73" i="2"/>
  <c r="AG73" i="2" s="1"/>
  <c r="AI73" i="2" s="1"/>
  <c r="AF85" i="2"/>
  <c r="AG85" i="2" s="1"/>
  <c r="AI85" i="2" s="1"/>
  <c r="AF102" i="2"/>
  <c r="AG102" i="2" s="1"/>
  <c r="AI102" i="2" s="1"/>
  <c r="AF140" i="2"/>
  <c r="AG140" i="2" s="1"/>
  <c r="AI140" i="2" s="1"/>
  <c r="AF157" i="2"/>
  <c r="AG157" i="2" s="1"/>
  <c r="AI157" i="2" s="1"/>
  <c r="AF161" i="2"/>
  <c r="AG161" i="2" s="1"/>
  <c r="AI161" i="2" s="1"/>
  <c r="AF185" i="2"/>
  <c r="AG185" i="2" s="1"/>
  <c r="AI185" i="2" s="1"/>
  <c r="AF197" i="2"/>
  <c r="AG197" i="2" s="1"/>
  <c r="AI197" i="2" s="1"/>
  <c r="AF201" i="2"/>
  <c r="AG201" i="2" s="1"/>
  <c r="AI201" i="2" s="1"/>
  <c r="AF221" i="2"/>
  <c r="AG221" i="2" s="1"/>
  <c r="AI221" i="2" s="1"/>
  <c r="AF466" i="2"/>
  <c r="AG466" i="2" s="1"/>
  <c r="AI466" i="2" s="1"/>
  <c r="AF355" i="2"/>
  <c r="AG355" i="2" s="1"/>
  <c r="AI355" i="2" s="1"/>
  <c r="AF371" i="2"/>
  <c r="AG371" i="2" s="1"/>
  <c r="AI371" i="2" s="1"/>
  <c r="AF400" i="2"/>
  <c r="AG400" i="2" s="1"/>
  <c r="AI400" i="2" s="1"/>
  <c r="AF445" i="2"/>
  <c r="AG445" i="2" s="1"/>
  <c r="AI445" i="2" s="1"/>
  <c r="AF478" i="2"/>
  <c r="AG478" i="2" s="1"/>
  <c r="AI478" i="2" s="1"/>
  <c r="AF17" i="2"/>
  <c r="AG17" i="2" s="1"/>
  <c r="AI17" i="2" s="1"/>
  <c r="AF24" i="2"/>
  <c r="AG24" i="2" s="1"/>
  <c r="AI24" i="2" s="1"/>
  <c r="AF64" i="2"/>
  <c r="AG64" i="2" s="1"/>
  <c r="AI64" i="2" s="1"/>
  <c r="AF135" i="2"/>
  <c r="AG135" i="2" s="1"/>
  <c r="AI135" i="2" s="1"/>
  <c r="AF143" i="2"/>
  <c r="AG143" i="2" s="1"/>
  <c r="AI143" i="2" s="1"/>
  <c r="AF160" i="2"/>
  <c r="AG160" i="2" s="1"/>
  <c r="AI160" i="2" s="1"/>
  <c r="AF200" i="2"/>
  <c r="AG200" i="2" s="1"/>
  <c r="AI200" i="2" s="1"/>
  <c r="O240" i="2"/>
  <c r="AB240" i="2" s="1"/>
  <c r="AF253" i="2"/>
  <c r="AG253" i="2" s="1"/>
  <c r="AI253" i="2" s="1"/>
  <c r="AF258" i="2"/>
  <c r="AG258" i="2" s="1"/>
  <c r="AI258" i="2" s="1"/>
  <c r="AF273" i="2"/>
  <c r="AG273" i="2" s="1"/>
  <c r="AI273" i="2" s="1"/>
  <c r="AF387" i="2"/>
  <c r="AG387" i="2" s="1"/>
  <c r="AI387" i="2" s="1"/>
  <c r="AF391" i="2"/>
  <c r="AG391" i="2" s="1"/>
  <c r="AI391" i="2" s="1"/>
  <c r="AF431" i="2"/>
  <c r="AG431" i="2" s="1"/>
  <c r="AI431" i="2" s="1"/>
  <c r="AF435" i="2"/>
  <c r="AG435" i="2" s="1"/>
  <c r="AI435" i="2" s="1"/>
  <c r="AF480" i="2"/>
  <c r="AG480" i="2" s="1"/>
  <c r="AI480" i="2" s="1"/>
  <c r="AF11" i="2"/>
  <c r="AG11" i="2" s="1"/>
  <c r="AI11" i="2" s="1"/>
  <c r="AF23" i="2"/>
  <c r="AG23" i="2" s="1"/>
  <c r="AI23" i="2" s="1"/>
  <c r="O62" i="2"/>
  <c r="AB62" i="2" s="1"/>
  <c r="AF83" i="2"/>
  <c r="AG83" i="2" s="1"/>
  <c r="AI83" i="2" s="1"/>
  <c r="AF100" i="2"/>
  <c r="AG100" i="2" s="1"/>
  <c r="AI100" i="2" s="1"/>
  <c r="AF126" i="2"/>
  <c r="AG126" i="2" s="1"/>
  <c r="AI126" i="2" s="1"/>
  <c r="AF134" i="2"/>
  <c r="AG134" i="2" s="1"/>
  <c r="AI134" i="2" s="1"/>
  <c r="AF171" i="2"/>
  <c r="AG171" i="2" s="1"/>
  <c r="AI171" i="2" s="1"/>
  <c r="AF175" i="2"/>
  <c r="AG175" i="2" s="1"/>
  <c r="AI175" i="2" s="1"/>
  <c r="AF211" i="2"/>
  <c r="AG211" i="2" s="1"/>
  <c r="AI211" i="2" s="1"/>
  <c r="AF231" i="2"/>
  <c r="AG231" i="2" s="1"/>
  <c r="AI231" i="2" s="1"/>
  <c r="AF311" i="2"/>
  <c r="AG311" i="2" s="1"/>
  <c r="AI311" i="2" s="1"/>
  <c r="AF315" i="2"/>
  <c r="AG315" i="2" s="1"/>
  <c r="AI315" i="2" s="1"/>
  <c r="AF323" i="2"/>
  <c r="AG323" i="2" s="1"/>
  <c r="AI323" i="2" s="1"/>
  <c r="AF331" i="2"/>
  <c r="AG331" i="2" s="1"/>
  <c r="AI331" i="2" s="1"/>
  <c r="AF377" i="2"/>
  <c r="AG377" i="2" s="1"/>
  <c r="AI377" i="2" s="1"/>
  <c r="AF47" i="2"/>
  <c r="AG47" i="2" s="1"/>
  <c r="AI47" i="2" s="1"/>
  <c r="AF104" i="2"/>
  <c r="AG104" i="2" s="1"/>
  <c r="AI104" i="2" s="1"/>
  <c r="AF42" i="2"/>
  <c r="AG42" i="2" s="1"/>
  <c r="AI42" i="2" s="1"/>
  <c r="AF248" i="2"/>
  <c r="AG248" i="2" s="1"/>
  <c r="AI248" i="2" s="1"/>
  <c r="AF274" i="2"/>
  <c r="AG274" i="2" s="1"/>
  <c r="AI274" i="2" s="1"/>
  <c r="AF326" i="2"/>
  <c r="AG326" i="2" s="1"/>
  <c r="AI326" i="2" s="1"/>
  <c r="AF460" i="2"/>
  <c r="AG460" i="2" s="1"/>
  <c r="AI460" i="2" s="1"/>
  <c r="AF32" i="2"/>
  <c r="AG32" i="2" s="1"/>
  <c r="AI32" i="2" s="1"/>
  <c r="AF101" i="2"/>
  <c r="AG101" i="2" s="1"/>
  <c r="AF105" i="2"/>
  <c r="AG105" i="2" s="1"/>
  <c r="AI105" i="2" s="1"/>
  <c r="AF113" i="2"/>
  <c r="AG113" i="2" s="1"/>
  <c r="AI113" i="2" s="1"/>
  <c r="AF180" i="2"/>
  <c r="AG180" i="2" s="1"/>
  <c r="AI180" i="2" s="1"/>
  <c r="AF184" i="2"/>
  <c r="AG184" i="2" s="1"/>
  <c r="AI184" i="2" s="1"/>
  <c r="AF188" i="2"/>
  <c r="AG188" i="2" s="1"/>
  <c r="AI188" i="2" s="1"/>
  <c r="AF246" i="2"/>
  <c r="AG246" i="2" s="1"/>
  <c r="AI246" i="2" s="1"/>
  <c r="AF289" i="2"/>
  <c r="AG289" i="2" s="1"/>
  <c r="AI289" i="2" s="1"/>
  <c r="AF293" i="2"/>
  <c r="AG293" i="2" s="1"/>
  <c r="AI293" i="2" s="1"/>
  <c r="AF297" i="2"/>
  <c r="AG297" i="2" s="1"/>
  <c r="AI297" i="2" s="1"/>
  <c r="AF309" i="2"/>
  <c r="AG309" i="2" s="1"/>
  <c r="AI309" i="2" s="1"/>
  <c r="AF384" i="2"/>
  <c r="AG384" i="2" s="1"/>
  <c r="AI384" i="2" s="1"/>
  <c r="AF338" i="2"/>
  <c r="AG338" i="2" s="1"/>
  <c r="AI338" i="2" s="1"/>
  <c r="AF366" i="2"/>
  <c r="AG366" i="2" s="1"/>
  <c r="AI366" i="2" s="1"/>
  <c r="AF440" i="2"/>
  <c r="AG440" i="2" s="1"/>
  <c r="AI440" i="2" s="1"/>
  <c r="AF457" i="2"/>
  <c r="AG457" i="2" s="1"/>
  <c r="AI457" i="2" s="1"/>
  <c r="AF461" i="2"/>
  <c r="AG461" i="2" s="1"/>
  <c r="AI461" i="2" s="1"/>
  <c r="AF27" i="2"/>
  <c r="AG27" i="2" s="1"/>
  <c r="AI27" i="2" s="1"/>
  <c r="AF31" i="2"/>
  <c r="AG31" i="2" s="1"/>
  <c r="AI31" i="2" s="1"/>
  <c r="AF78" i="2"/>
  <c r="AG78" i="2" s="1"/>
  <c r="AI78" i="2" s="1"/>
  <c r="AF82" i="2"/>
  <c r="AG82" i="2" s="1"/>
  <c r="AI82" i="2" s="1"/>
  <c r="AF94" i="2"/>
  <c r="AG94" i="2" s="1"/>
  <c r="AI94" i="2" s="1"/>
  <c r="AF153" i="2"/>
  <c r="AG153" i="2" s="1"/>
  <c r="AI153" i="2" s="1"/>
  <c r="AF230" i="2"/>
  <c r="AG230" i="2" s="1"/>
  <c r="AI230" i="2" s="1"/>
  <c r="AF245" i="2"/>
  <c r="AG245" i="2" s="1"/>
  <c r="AI245" i="2" s="1"/>
  <c r="AF249" i="2"/>
  <c r="AG249" i="2" s="1"/>
  <c r="AI249" i="2" s="1"/>
  <c r="AF288" i="2"/>
  <c r="AG288" i="2" s="1"/>
  <c r="AI288" i="2" s="1"/>
  <c r="AF335" i="2"/>
  <c r="AG335" i="2" s="1"/>
  <c r="AI335" i="2" s="1"/>
  <c r="AF340" i="2"/>
  <c r="AG340" i="2" s="1"/>
  <c r="AI340" i="2" s="1"/>
  <c r="AF344" i="2"/>
  <c r="AG344" i="2" s="1"/>
  <c r="AI344" i="2" s="1"/>
  <c r="AF359" i="2"/>
  <c r="AG359" i="2" s="1"/>
  <c r="AI359" i="2" s="1"/>
  <c r="AF363" i="2"/>
  <c r="AG363" i="2" s="1"/>
  <c r="AI363" i="2" s="1"/>
  <c r="AF374" i="2"/>
  <c r="AG374" i="2" s="1"/>
  <c r="AI374" i="2" s="1"/>
  <c r="AF428" i="2"/>
  <c r="AG428" i="2" s="1"/>
  <c r="AI428" i="2" s="1"/>
  <c r="AF438" i="2"/>
  <c r="AG438" i="2" s="1"/>
  <c r="AI438" i="2" s="1"/>
  <c r="AF450" i="2"/>
  <c r="AG450" i="2" s="1"/>
  <c r="AI450" i="2" s="1"/>
  <c r="O495" i="2"/>
  <c r="AB495" i="2" s="1"/>
  <c r="AF496" i="2"/>
  <c r="AG496" i="2" s="1"/>
  <c r="AI496" i="2" s="1"/>
  <c r="AF500" i="2"/>
  <c r="AG500" i="2" s="1"/>
  <c r="AI500" i="2" s="1"/>
  <c r="AF6" i="2"/>
  <c r="AG6" i="2" s="1"/>
  <c r="AI6" i="2" s="1"/>
  <c r="AF21" i="2"/>
  <c r="AG21" i="2" s="1"/>
  <c r="AI21" i="2" s="1"/>
  <c r="AF71" i="2"/>
  <c r="AG71" i="2" s="1"/>
  <c r="AI71" i="2" s="1"/>
  <c r="AF77" i="2"/>
  <c r="AG77" i="2" s="1"/>
  <c r="AI77" i="2" s="1"/>
  <c r="AF117" i="2"/>
  <c r="AG117" i="2" s="1"/>
  <c r="AI117" i="2" s="1"/>
  <c r="AF128" i="2"/>
  <c r="AG128" i="2" s="1"/>
  <c r="AI128" i="2" s="1"/>
  <c r="AF147" i="2"/>
  <c r="AG147" i="2" s="1"/>
  <c r="AI147" i="2" s="1"/>
  <c r="AF156" i="2"/>
  <c r="AG156" i="2" s="1"/>
  <c r="AI156" i="2" s="1"/>
  <c r="AF159" i="2"/>
  <c r="AG159" i="2" s="1"/>
  <c r="AI159" i="2" s="1"/>
  <c r="AF163" i="2"/>
  <c r="AG163" i="2" s="1"/>
  <c r="AI163" i="2" s="1"/>
  <c r="AF164" i="2"/>
  <c r="AG164" i="2" s="1"/>
  <c r="AI164" i="2" s="1"/>
  <c r="AF167" i="2"/>
  <c r="AG167" i="2" s="1"/>
  <c r="AI167" i="2" s="1"/>
  <c r="AF178" i="2"/>
  <c r="AG178" i="2" s="1"/>
  <c r="AI178" i="2" s="1"/>
  <c r="AF191" i="2"/>
  <c r="AG191" i="2" s="1"/>
  <c r="AI191" i="2" s="1"/>
  <c r="AF199" i="2"/>
  <c r="AG199" i="2" s="1"/>
  <c r="AI199" i="2" s="1"/>
  <c r="AF205" i="2"/>
  <c r="AG205" i="2" s="1"/>
  <c r="AI205" i="2" s="1"/>
  <c r="O219" i="2"/>
  <c r="AB219" i="2" s="1"/>
  <c r="AF244" i="2"/>
  <c r="AG244" i="2" s="1"/>
  <c r="AI244" i="2" s="1"/>
  <c r="AF261" i="2"/>
  <c r="AG261" i="2" s="1"/>
  <c r="AI261" i="2" s="1"/>
  <c r="AF267" i="2"/>
  <c r="AG267" i="2" s="1"/>
  <c r="AI267" i="2" s="1"/>
  <c r="AF286" i="2"/>
  <c r="AG286" i="2" s="1"/>
  <c r="AI286" i="2" s="1"/>
  <c r="AF290" i="2"/>
  <c r="AG290" i="2" s="1"/>
  <c r="AI290" i="2" s="1"/>
  <c r="AF303" i="2"/>
  <c r="AG303" i="2" s="1"/>
  <c r="AI303" i="2" s="1"/>
  <c r="AF307" i="2"/>
  <c r="AG307" i="2" s="1"/>
  <c r="AI307" i="2" s="1"/>
  <c r="AF347" i="2"/>
  <c r="AG347" i="2" s="1"/>
  <c r="AI347" i="2" s="1"/>
  <c r="AF352" i="2"/>
  <c r="AG352" i="2" s="1"/>
  <c r="AI352" i="2" s="1"/>
  <c r="AF365" i="2"/>
  <c r="AG365" i="2" s="1"/>
  <c r="AI365" i="2" s="1"/>
  <c r="AF382" i="2"/>
  <c r="AG382" i="2" s="1"/>
  <c r="AI382" i="2" s="1"/>
  <c r="AF394" i="2"/>
  <c r="AG394" i="2" s="1"/>
  <c r="AI394" i="2" s="1"/>
  <c r="AF398" i="2"/>
  <c r="AG398" i="2" s="1"/>
  <c r="AI398" i="2" s="1"/>
  <c r="AF403" i="2"/>
  <c r="AG403" i="2" s="1"/>
  <c r="AI403" i="2" s="1"/>
  <c r="AF407" i="2"/>
  <c r="AG407" i="2" s="1"/>
  <c r="AI407" i="2" s="1"/>
  <c r="AF411" i="2"/>
  <c r="AG411" i="2" s="1"/>
  <c r="AI411" i="2" s="1"/>
  <c r="AF415" i="2"/>
  <c r="AG415" i="2" s="1"/>
  <c r="AI415" i="2" s="1"/>
  <c r="AF427" i="2"/>
  <c r="AG427" i="2" s="1"/>
  <c r="AI427" i="2" s="1"/>
  <c r="AF432" i="2"/>
  <c r="AG432" i="2" s="1"/>
  <c r="AI432" i="2" s="1"/>
  <c r="AF473" i="2"/>
  <c r="AG473" i="2" s="1"/>
  <c r="AI473" i="2" s="1"/>
  <c r="AF477" i="2"/>
  <c r="AG477" i="2" s="1"/>
  <c r="AI477" i="2" s="1"/>
  <c r="O65" i="2"/>
  <c r="AB65" i="2" s="1"/>
  <c r="AF2" i="2"/>
  <c r="AG2" i="2" s="1"/>
  <c r="AF74" i="2"/>
  <c r="AG74" i="2" s="1"/>
  <c r="AI74" i="2" s="1"/>
  <c r="AF79" i="2"/>
  <c r="AG79" i="2" s="1"/>
  <c r="AI79" i="2" s="1"/>
  <c r="O86" i="2"/>
  <c r="AB86" i="2" s="1"/>
  <c r="O89" i="2"/>
  <c r="AB89" i="2" s="1"/>
  <c r="AF190" i="2"/>
  <c r="AG190" i="2" s="1"/>
  <c r="AI190" i="2" s="1"/>
  <c r="AF215" i="2"/>
  <c r="AG215" i="2" s="1"/>
  <c r="AI215" i="2" s="1"/>
  <c r="AF285" i="2"/>
  <c r="AG285" i="2" s="1"/>
  <c r="AI285" i="2" s="1"/>
  <c r="AF406" i="2"/>
  <c r="AG406" i="2" s="1"/>
  <c r="AI406" i="2" s="1"/>
  <c r="AF410" i="2"/>
  <c r="AG410" i="2" s="1"/>
  <c r="AI410" i="2" s="1"/>
  <c r="AF436" i="2"/>
  <c r="AG436" i="2" s="1"/>
  <c r="AI436" i="2" s="1"/>
  <c r="AF465" i="2"/>
  <c r="AG465" i="2" s="1"/>
  <c r="AI465" i="2" s="1"/>
  <c r="AF467" i="2"/>
  <c r="AG467" i="2" s="1"/>
  <c r="AI467" i="2" s="1"/>
  <c r="AF475" i="2"/>
  <c r="AG475" i="2" s="1"/>
  <c r="AI475" i="2" s="1"/>
  <c r="AF479" i="2"/>
  <c r="AG479" i="2" s="1"/>
  <c r="AI479" i="2" s="1"/>
  <c r="AF490" i="2"/>
  <c r="AG490" i="2" s="1"/>
  <c r="AI490" i="2" s="1"/>
  <c r="AF497" i="2"/>
  <c r="AG497" i="2" s="1"/>
  <c r="AI497" i="2" s="1"/>
  <c r="AF4" i="2"/>
  <c r="AG4" i="2" s="1"/>
  <c r="AF34" i="2"/>
  <c r="AG34" i="2" s="1"/>
  <c r="AI34" i="2" s="1"/>
  <c r="AF38" i="2"/>
  <c r="AG38" i="2" s="1"/>
  <c r="AI38" i="2" s="1"/>
  <c r="O53" i="2"/>
  <c r="AB53" i="2" s="1"/>
  <c r="AF54" i="2"/>
  <c r="AG54" i="2" s="1"/>
  <c r="AI54" i="2" s="1"/>
  <c r="AF61" i="2"/>
  <c r="AG61" i="2" s="1"/>
  <c r="AI61" i="2" s="1"/>
  <c r="AF70" i="2"/>
  <c r="AG70" i="2" s="1"/>
  <c r="AI70" i="2" s="1"/>
  <c r="AF81" i="2"/>
  <c r="AG81" i="2" s="1"/>
  <c r="AI81" i="2" s="1"/>
  <c r="AF87" i="2"/>
  <c r="AG87" i="2" s="1"/>
  <c r="AI87" i="2" s="1"/>
  <c r="AF90" i="2"/>
  <c r="AG90" i="2" s="1"/>
  <c r="AI90" i="2" s="1"/>
  <c r="AF114" i="2"/>
  <c r="AG114" i="2" s="1"/>
  <c r="AI114" i="2" s="1"/>
  <c r="AF115" i="2"/>
  <c r="AG115" i="2" s="1"/>
  <c r="AI115" i="2" s="1"/>
  <c r="O134" i="2"/>
  <c r="AB134" i="2" s="1"/>
  <c r="E134" i="2"/>
  <c r="AF150" i="2"/>
  <c r="AG150" i="2" s="1"/>
  <c r="AI150" i="2" s="1"/>
  <c r="AF166" i="2"/>
  <c r="AG166" i="2" s="1"/>
  <c r="AI166" i="2" s="1"/>
  <c r="O212" i="2"/>
  <c r="AB212" i="2" s="1"/>
  <c r="E212" i="2"/>
  <c r="AF282" i="2"/>
  <c r="AG282" i="2" s="1"/>
  <c r="AI282" i="2" s="1"/>
  <c r="AF414" i="2"/>
  <c r="AG414" i="2" s="1"/>
  <c r="AI414" i="2" s="1"/>
  <c r="O44" i="2"/>
  <c r="AB44" i="2" s="1"/>
  <c r="O367" i="2"/>
  <c r="AB367" i="2" s="1"/>
  <c r="AF5" i="2"/>
  <c r="AG5" i="2" s="1"/>
  <c r="AF13" i="2"/>
  <c r="AG13" i="2" s="1"/>
  <c r="AI13" i="2" s="1"/>
  <c r="AF18" i="2"/>
  <c r="AG18" i="2" s="1"/>
  <c r="AI18" i="2" s="1"/>
  <c r="AF25" i="2"/>
  <c r="AG25" i="2" s="1"/>
  <c r="AI25" i="2" s="1"/>
  <c r="AF26" i="2"/>
  <c r="AG26" i="2" s="1"/>
  <c r="AI26" i="2" s="1"/>
  <c r="AF30" i="2"/>
  <c r="AG30" i="2" s="1"/>
  <c r="AI30" i="2" s="1"/>
  <c r="AF35" i="2"/>
  <c r="AG35" i="2" s="1"/>
  <c r="AI35" i="2" s="1"/>
  <c r="AF52" i="2"/>
  <c r="AG52" i="2" s="1"/>
  <c r="AI52" i="2" s="1"/>
  <c r="AF53" i="2"/>
  <c r="AG53" i="2" s="1"/>
  <c r="AI53" i="2" s="1"/>
  <c r="AF58" i="2"/>
  <c r="AG58" i="2" s="1"/>
  <c r="AI58" i="2" s="1"/>
  <c r="O64" i="2"/>
  <c r="AB64" i="2" s="1"/>
  <c r="AF67" i="2"/>
  <c r="AG67" i="2" s="1"/>
  <c r="AI67" i="2" s="1"/>
  <c r="AF72" i="2"/>
  <c r="AG72" i="2" s="1"/>
  <c r="AI72" i="2" s="1"/>
  <c r="AF88" i="2"/>
  <c r="AG88" i="2" s="1"/>
  <c r="AI88" i="2" s="1"/>
  <c r="AF108" i="2"/>
  <c r="AG108" i="2" s="1"/>
  <c r="AI108" i="2" s="1"/>
  <c r="AF109" i="2"/>
  <c r="AG109" i="2" s="1"/>
  <c r="AI109" i="2" s="1"/>
  <c r="AF219" i="2"/>
  <c r="AG219" i="2" s="1"/>
  <c r="AI219" i="2" s="1"/>
  <c r="AF458" i="2"/>
  <c r="AG458" i="2" s="1"/>
  <c r="AI458" i="2" s="1"/>
  <c r="AF118" i="2"/>
  <c r="AG118" i="2" s="1"/>
  <c r="AI118" i="2" s="1"/>
  <c r="AF119" i="2"/>
  <c r="AG119" i="2" s="1"/>
  <c r="AI119" i="2" s="1"/>
  <c r="AF124" i="2"/>
  <c r="AG124" i="2" s="1"/>
  <c r="AI124" i="2" s="1"/>
  <c r="AF125" i="2"/>
  <c r="AG125" i="2" s="1"/>
  <c r="AI125" i="2" s="1"/>
  <c r="AF142" i="2"/>
  <c r="AG142" i="2" s="1"/>
  <c r="AI142" i="2" s="1"/>
  <c r="AF149" i="2"/>
  <c r="AG149" i="2" s="1"/>
  <c r="AI149" i="2" s="1"/>
  <c r="AF179" i="2"/>
  <c r="AG179" i="2" s="1"/>
  <c r="AI179" i="2" s="1"/>
  <c r="O186" i="2"/>
  <c r="AF187" i="2"/>
  <c r="AG187" i="2" s="1"/>
  <c r="AI187" i="2" s="1"/>
  <c r="AF194" i="2"/>
  <c r="AG194" i="2" s="1"/>
  <c r="AI194" i="2" s="1"/>
  <c r="AF202" i="2"/>
  <c r="AG202" i="2" s="1"/>
  <c r="AI202" i="2" s="1"/>
  <c r="AF204" i="2"/>
  <c r="AG204" i="2" s="1"/>
  <c r="AI204" i="2" s="1"/>
  <c r="AF232" i="2"/>
  <c r="AG232" i="2" s="1"/>
  <c r="AI232" i="2" s="1"/>
  <c r="AF233" i="2"/>
  <c r="AG233" i="2" s="1"/>
  <c r="AI233" i="2" s="1"/>
  <c r="AF237" i="2"/>
  <c r="AG237" i="2" s="1"/>
  <c r="AI237" i="2" s="1"/>
  <c r="AF242" i="2"/>
  <c r="AG242" i="2" s="1"/>
  <c r="AI242" i="2" s="1"/>
  <c r="AF252" i="2"/>
  <c r="AG252" i="2" s="1"/>
  <c r="AI252" i="2" s="1"/>
  <c r="AF257" i="2"/>
  <c r="AG257" i="2" s="1"/>
  <c r="AI257" i="2" s="1"/>
  <c r="O263" i="2"/>
  <c r="AB263" i="2" s="1"/>
  <c r="AF268" i="2"/>
  <c r="AG268" i="2" s="1"/>
  <c r="AI268" i="2" s="1"/>
  <c r="AF269" i="2"/>
  <c r="AG269" i="2" s="1"/>
  <c r="AI269" i="2" s="1"/>
  <c r="AF278" i="2"/>
  <c r="AG278" i="2" s="1"/>
  <c r="AI278" i="2" s="1"/>
  <c r="AF279" i="2"/>
  <c r="AG279" i="2" s="1"/>
  <c r="AI279" i="2" s="1"/>
  <c r="AF281" i="2"/>
  <c r="AG281" i="2" s="1"/>
  <c r="AI281" i="2" s="1"/>
  <c r="AF317" i="2"/>
  <c r="AG317" i="2" s="1"/>
  <c r="AI317" i="2" s="1"/>
  <c r="AF332" i="2"/>
  <c r="AG332" i="2" s="1"/>
  <c r="AI332" i="2" s="1"/>
  <c r="AF333" i="2"/>
  <c r="AG333" i="2" s="1"/>
  <c r="AI333" i="2" s="1"/>
  <c r="AF339" i="2"/>
  <c r="AG339" i="2" s="1"/>
  <c r="AI339" i="2" s="1"/>
  <c r="AF348" i="2"/>
  <c r="AG348" i="2" s="1"/>
  <c r="AI348" i="2" s="1"/>
  <c r="AF354" i="2"/>
  <c r="AG354" i="2" s="1"/>
  <c r="AI354" i="2" s="1"/>
  <c r="AF362" i="2"/>
  <c r="AG362" i="2" s="1"/>
  <c r="AI362" i="2" s="1"/>
  <c r="AF370" i="2"/>
  <c r="AG370" i="2" s="1"/>
  <c r="AI370" i="2" s="1"/>
  <c r="AF375" i="2"/>
  <c r="AG375" i="2" s="1"/>
  <c r="AI375" i="2" s="1"/>
  <c r="AF376" i="2"/>
  <c r="AG376" i="2" s="1"/>
  <c r="AI376" i="2" s="1"/>
  <c r="AF378" i="2"/>
  <c r="AG378" i="2" s="1"/>
  <c r="AI378" i="2" s="1"/>
  <c r="AF402" i="2"/>
  <c r="AG402" i="2" s="1"/>
  <c r="AF446" i="2"/>
  <c r="AG446" i="2" s="1"/>
  <c r="AI446" i="2" s="1"/>
  <c r="AF453" i="2"/>
  <c r="AG453" i="2" s="1"/>
  <c r="AI453" i="2" s="1"/>
  <c r="AF454" i="2"/>
  <c r="AG454" i="2" s="1"/>
  <c r="AI454" i="2" s="1"/>
  <c r="AF459" i="2"/>
  <c r="AG459" i="2" s="1"/>
  <c r="AI459" i="2" s="1"/>
  <c r="AF468" i="2"/>
  <c r="AG468" i="2" s="1"/>
  <c r="AI468" i="2" s="1"/>
  <c r="AF470" i="2"/>
  <c r="AG470" i="2" s="1"/>
  <c r="AI470" i="2" s="1"/>
  <c r="AF483" i="2"/>
  <c r="AG483" i="2" s="1"/>
  <c r="AI483" i="2" s="1"/>
  <c r="AF484" i="2"/>
  <c r="AG484" i="2" s="1"/>
  <c r="AI484" i="2" s="1"/>
  <c r="AF485" i="2"/>
  <c r="AG485" i="2" s="1"/>
  <c r="AI485" i="2" s="1"/>
  <c r="AF486" i="2"/>
  <c r="AG486" i="2" s="1"/>
  <c r="AI486" i="2" s="1"/>
  <c r="AF487" i="2"/>
  <c r="AG487" i="2" s="1"/>
  <c r="AI487" i="2" s="1"/>
  <c r="AF488" i="2"/>
  <c r="AG488" i="2" s="1"/>
  <c r="AI488" i="2" s="1"/>
  <c r="AF489" i="2"/>
  <c r="AG489" i="2" s="1"/>
  <c r="AI489" i="2" s="1"/>
  <c r="AF491" i="2"/>
  <c r="AG491" i="2" s="1"/>
  <c r="AI491" i="2" s="1"/>
  <c r="AF492" i="2"/>
  <c r="AG492" i="2" s="1"/>
  <c r="AI492" i="2" s="1"/>
  <c r="AF121" i="2"/>
  <c r="AG121" i="2" s="1"/>
  <c r="AF139" i="2"/>
  <c r="AG139" i="2" s="1"/>
  <c r="AI139" i="2" s="1"/>
  <c r="AF144" i="2"/>
  <c r="AG144" i="2" s="1"/>
  <c r="AI144" i="2" s="1"/>
  <c r="AF146" i="2"/>
  <c r="AG146" i="2" s="1"/>
  <c r="AI146" i="2" s="1"/>
  <c r="AF176" i="2"/>
  <c r="AG176" i="2" s="1"/>
  <c r="AI176" i="2" s="1"/>
  <c r="AF183" i="2"/>
  <c r="AG183" i="2" s="1"/>
  <c r="AI183" i="2" s="1"/>
  <c r="AF206" i="2"/>
  <c r="AG206" i="2" s="1"/>
  <c r="AI206" i="2" s="1"/>
  <c r="AF207" i="2"/>
  <c r="AG207" i="2" s="1"/>
  <c r="AI207" i="2" s="1"/>
  <c r="AF218" i="2"/>
  <c r="AG218" i="2" s="1"/>
  <c r="AI218" i="2" s="1"/>
  <c r="AF228" i="2"/>
  <c r="AG228" i="2" s="1"/>
  <c r="AI228" i="2" s="1"/>
  <c r="AF239" i="2"/>
  <c r="AG239" i="2" s="1"/>
  <c r="AI239" i="2" s="1"/>
  <c r="AF254" i="2"/>
  <c r="AG254" i="2" s="1"/>
  <c r="AI254" i="2" s="1"/>
  <c r="AF255" i="2"/>
  <c r="AG255" i="2" s="1"/>
  <c r="AI255" i="2" s="1"/>
  <c r="AF260" i="2"/>
  <c r="AG260" i="2" s="1"/>
  <c r="AI260" i="2" s="1"/>
  <c r="AF296" i="2"/>
  <c r="AG296" i="2" s="1"/>
  <c r="AI296" i="2" s="1"/>
  <c r="AF325" i="2"/>
  <c r="AG325" i="2" s="1"/>
  <c r="AI325" i="2" s="1"/>
  <c r="AF330" i="2"/>
  <c r="AG330" i="2" s="1"/>
  <c r="AI330" i="2" s="1"/>
  <c r="AF336" i="2"/>
  <c r="AG336" i="2" s="1"/>
  <c r="AI336" i="2" s="1"/>
  <c r="AF337" i="2"/>
  <c r="AG337" i="2" s="1"/>
  <c r="AI337" i="2" s="1"/>
  <c r="AF341" i="2"/>
  <c r="AG341" i="2" s="1"/>
  <c r="AI341" i="2" s="1"/>
  <c r="AF346" i="2"/>
  <c r="AG346" i="2" s="1"/>
  <c r="AI346" i="2" s="1"/>
  <c r="AF351" i="2"/>
  <c r="AG351" i="2" s="1"/>
  <c r="AI351" i="2" s="1"/>
  <c r="AF358" i="2"/>
  <c r="AG358" i="2" s="1"/>
  <c r="AI358" i="2" s="1"/>
  <c r="AF368" i="2"/>
  <c r="AG368" i="2" s="1"/>
  <c r="AI368" i="2" s="1"/>
  <c r="AF369" i="2"/>
  <c r="AG369" i="2" s="1"/>
  <c r="AI369" i="2" s="1"/>
  <c r="AF379" i="2"/>
  <c r="AG379" i="2" s="1"/>
  <c r="AI379" i="2" s="1"/>
  <c r="AF383" i="2"/>
  <c r="AG383" i="2" s="1"/>
  <c r="AI383" i="2" s="1"/>
  <c r="AF399" i="2"/>
  <c r="AG399" i="2" s="1"/>
  <c r="AI399" i="2" s="1"/>
  <c r="AF412" i="2"/>
  <c r="AG412" i="2" s="1"/>
  <c r="AI412" i="2" s="1"/>
  <c r="AF433" i="2"/>
  <c r="AG433" i="2" s="1"/>
  <c r="AI433" i="2" s="1"/>
  <c r="AF437" i="2"/>
  <c r="AG437" i="2" s="1"/>
  <c r="AI437" i="2" s="1"/>
  <c r="AF456" i="2"/>
  <c r="AG456" i="2" s="1"/>
  <c r="AI456" i="2" s="1"/>
  <c r="AF463" i="2"/>
  <c r="AG463" i="2" s="1"/>
  <c r="AI463" i="2" s="1"/>
  <c r="AF464" i="2"/>
  <c r="AG464" i="2" s="1"/>
  <c r="AI464" i="2" s="1"/>
  <c r="AF472" i="2"/>
  <c r="AG472" i="2" s="1"/>
  <c r="AI472" i="2" s="1"/>
  <c r="AF476" i="2"/>
  <c r="AG476" i="2" s="1"/>
  <c r="AI476" i="2" s="1"/>
  <c r="AF481" i="2"/>
  <c r="AG481" i="2" s="1"/>
  <c r="AI481" i="2" s="1"/>
  <c r="AF495" i="2"/>
  <c r="AG495" i="2" s="1"/>
  <c r="AI495" i="2" s="1"/>
  <c r="O111" i="2"/>
  <c r="AB111" i="2" s="1"/>
  <c r="E111" i="2"/>
  <c r="AC6" i="2"/>
  <c r="AH8" i="2"/>
  <c r="AF15" i="2"/>
  <c r="AG15" i="2" s="1"/>
  <c r="AI15" i="2" s="1"/>
  <c r="AF19" i="2"/>
  <c r="AG19" i="2" s="1"/>
  <c r="AI19" i="2" s="1"/>
  <c r="AF22" i="2"/>
  <c r="AG22" i="2" s="1"/>
  <c r="AI22" i="2" s="1"/>
  <c r="O41" i="2"/>
  <c r="AB41" i="2" s="1"/>
  <c r="AF46" i="2"/>
  <c r="AG46" i="2" s="1"/>
  <c r="AI46" i="2" s="1"/>
  <c r="E53" i="2"/>
  <c r="AF55" i="2"/>
  <c r="AG55" i="2" s="1"/>
  <c r="AI55" i="2" s="1"/>
  <c r="AF56" i="2"/>
  <c r="AG56" i="2" s="1"/>
  <c r="AI56" i="2" s="1"/>
  <c r="AF57" i="2"/>
  <c r="AG57" i="2" s="1"/>
  <c r="AI57" i="2" s="1"/>
  <c r="AF62" i="2"/>
  <c r="AG62" i="2" s="1"/>
  <c r="AI62" i="2" s="1"/>
  <c r="AF63" i="2"/>
  <c r="AG63" i="2" s="1"/>
  <c r="AI63" i="2" s="1"/>
  <c r="AF69" i="2"/>
  <c r="AG69" i="2" s="1"/>
  <c r="AI69" i="2" s="1"/>
  <c r="AF84" i="2"/>
  <c r="AG84" i="2" s="1"/>
  <c r="AI84" i="2" s="1"/>
  <c r="E85" i="2"/>
  <c r="O87" i="2"/>
  <c r="AB87" i="2" s="1"/>
  <c r="E89" i="2"/>
  <c r="O91" i="2"/>
  <c r="AB91" i="2" s="1"/>
  <c r="AF93" i="2"/>
  <c r="AG93" i="2" s="1"/>
  <c r="AI93" i="2" s="1"/>
  <c r="AF97" i="2"/>
  <c r="AG97" i="2" s="1"/>
  <c r="AI97" i="2" s="1"/>
  <c r="O109" i="2"/>
  <c r="AB109" i="2" s="1"/>
  <c r="AF123" i="2"/>
  <c r="AG123" i="2" s="1"/>
  <c r="AI123" i="2" s="1"/>
  <c r="E6" i="2"/>
  <c r="I7" i="2" s="1"/>
  <c r="J7" i="2" s="1"/>
  <c r="AF7" i="2"/>
  <c r="AG7" i="2" s="1"/>
  <c r="AI7" i="2" s="1"/>
  <c r="AF8" i="2"/>
  <c r="AG8" i="2" s="1"/>
  <c r="AI8" i="2" s="1"/>
  <c r="AC9" i="2"/>
  <c r="AF16" i="2"/>
  <c r="AG16" i="2" s="1"/>
  <c r="AI16" i="2" s="1"/>
  <c r="AF39" i="2"/>
  <c r="AG39" i="2" s="1"/>
  <c r="AI39" i="2" s="1"/>
  <c r="AF40" i="2"/>
  <c r="AG40" i="2" s="1"/>
  <c r="AI40" i="2" s="1"/>
  <c r="AF41" i="2"/>
  <c r="AG41" i="2" s="1"/>
  <c r="AI41" i="2" s="1"/>
  <c r="AF43" i="2"/>
  <c r="AG43" i="2" s="1"/>
  <c r="AI43" i="2" s="1"/>
  <c r="AF50" i="2"/>
  <c r="AG50" i="2" s="1"/>
  <c r="AI50" i="2" s="1"/>
  <c r="O54" i="2"/>
  <c r="AB54" i="2" s="1"/>
  <c r="AF65" i="2"/>
  <c r="AG65" i="2" s="1"/>
  <c r="AI65" i="2" s="1"/>
  <c r="AF66" i="2"/>
  <c r="AG66" i="2" s="1"/>
  <c r="AI66" i="2" s="1"/>
  <c r="AF75" i="2"/>
  <c r="AG75" i="2" s="1"/>
  <c r="AI75" i="2" s="1"/>
  <c r="AF80" i="2"/>
  <c r="AG80" i="2" s="1"/>
  <c r="AI80" i="2" s="1"/>
  <c r="AF91" i="2"/>
  <c r="AG91" i="2" s="1"/>
  <c r="AI91" i="2" s="1"/>
  <c r="AF92" i="2"/>
  <c r="AG92" i="2" s="1"/>
  <c r="AI92" i="2" s="1"/>
  <c r="AF95" i="2"/>
  <c r="AG95" i="2" s="1"/>
  <c r="AI95" i="2" s="1"/>
  <c r="AF96" i="2"/>
  <c r="AG96" i="2" s="1"/>
  <c r="AI96" i="2" s="1"/>
  <c r="AF98" i="2"/>
  <c r="AG98" i="2" s="1"/>
  <c r="AF99" i="2"/>
  <c r="AG99" i="2" s="1"/>
  <c r="AI99" i="2" s="1"/>
  <c r="E106" i="2"/>
  <c r="O106" i="2"/>
  <c r="AB106" i="2" s="1"/>
  <c r="AF131" i="2"/>
  <c r="AG131" i="2" s="1"/>
  <c r="AI131" i="2" s="1"/>
  <c r="AF132" i="2"/>
  <c r="AG132" i="2" s="1"/>
  <c r="AI132" i="2" s="1"/>
  <c r="AF148" i="2"/>
  <c r="AG148" i="2" s="1"/>
  <c r="AI148" i="2" s="1"/>
  <c r="AF152" i="2"/>
  <c r="AG152" i="2" s="1"/>
  <c r="AI152" i="2" s="1"/>
  <c r="AF155" i="2"/>
  <c r="AG155" i="2" s="1"/>
  <c r="AI155" i="2" s="1"/>
  <c r="AF162" i="2"/>
  <c r="AG162" i="2" s="1"/>
  <c r="AI162" i="2" s="1"/>
  <c r="AF168" i="2"/>
  <c r="AG168" i="2" s="1"/>
  <c r="AI168" i="2" s="1"/>
  <c r="AF172" i="2"/>
  <c r="AG172" i="2" s="1"/>
  <c r="AI172" i="2" s="1"/>
  <c r="AF182" i="2"/>
  <c r="AG182" i="2" s="1"/>
  <c r="AI182" i="2" s="1"/>
  <c r="O185" i="2"/>
  <c r="AB185" i="2" s="1"/>
  <c r="O187" i="2"/>
  <c r="AF214" i="2"/>
  <c r="AG214" i="2" s="1"/>
  <c r="AI214" i="2" s="1"/>
  <c r="AF217" i="2"/>
  <c r="AG217" i="2" s="1"/>
  <c r="AI217" i="2" s="1"/>
  <c r="AF222" i="2"/>
  <c r="AG222" i="2" s="1"/>
  <c r="AI222" i="2" s="1"/>
  <c r="O223" i="2"/>
  <c r="AF224" i="2"/>
  <c r="AG224" i="2" s="1"/>
  <c r="AI224" i="2" s="1"/>
  <c r="AF250" i="2"/>
  <c r="AG250" i="2" s="1"/>
  <c r="AI250" i="2" s="1"/>
  <c r="AF251" i="2"/>
  <c r="AG251" i="2" s="1"/>
  <c r="AI251" i="2" s="1"/>
  <c r="AF264" i="2"/>
  <c r="AG264" i="2" s="1"/>
  <c r="AI264" i="2" s="1"/>
  <c r="AF284" i="2"/>
  <c r="AG284" i="2" s="1"/>
  <c r="AI284" i="2" s="1"/>
  <c r="AF299" i="2"/>
  <c r="AG299" i="2" s="1"/>
  <c r="AI299" i="2" s="1"/>
  <c r="AF302" i="2"/>
  <c r="AG302" i="2" s="1"/>
  <c r="AI302" i="2" s="1"/>
  <c r="AF306" i="2"/>
  <c r="AG306" i="2" s="1"/>
  <c r="AI306" i="2" s="1"/>
  <c r="AF310" i="2"/>
  <c r="AG310" i="2" s="1"/>
  <c r="AI310" i="2" s="1"/>
  <c r="O420" i="2"/>
  <c r="AB420" i="2" s="1"/>
  <c r="E420" i="2"/>
  <c r="O424" i="2"/>
  <c r="E424" i="2"/>
  <c r="E445" i="2"/>
  <c r="O445" i="2"/>
  <c r="AB445" i="2" s="1"/>
  <c r="AF395" i="2"/>
  <c r="AG395" i="2" s="1"/>
  <c r="AI395" i="2" s="1"/>
  <c r="O419" i="2"/>
  <c r="AB419" i="2" s="1"/>
  <c r="E419" i="2"/>
  <c r="O423" i="2"/>
  <c r="AB423" i="2" s="1"/>
  <c r="E423" i="2"/>
  <c r="AF451" i="2"/>
  <c r="AG451" i="2" s="1"/>
  <c r="AI451" i="2" s="1"/>
  <c r="AF110" i="2"/>
  <c r="AG110" i="2" s="1"/>
  <c r="AI110" i="2" s="1"/>
  <c r="AF120" i="2"/>
  <c r="AG120" i="2" s="1"/>
  <c r="AI120" i="2" s="1"/>
  <c r="AF127" i="2"/>
  <c r="AG127" i="2" s="1"/>
  <c r="AI127" i="2" s="1"/>
  <c r="E186" i="2"/>
  <c r="AF189" i="2"/>
  <c r="AG189" i="2" s="1"/>
  <c r="AI189" i="2" s="1"/>
  <c r="AF192" i="2"/>
  <c r="AG192" i="2" s="1"/>
  <c r="AI192" i="2" s="1"/>
  <c r="AF209" i="2"/>
  <c r="AG209" i="2" s="1"/>
  <c r="AI209" i="2" s="1"/>
  <c r="AF212" i="2"/>
  <c r="AG212" i="2" s="1"/>
  <c r="AI212" i="2" s="1"/>
  <c r="E213" i="2"/>
  <c r="AF240" i="2"/>
  <c r="AG240" i="2" s="1"/>
  <c r="AI240" i="2" s="1"/>
  <c r="AF241" i="2"/>
  <c r="AG241" i="2" s="1"/>
  <c r="AI241" i="2" s="1"/>
  <c r="AF275" i="2"/>
  <c r="AG275" i="2" s="1"/>
  <c r="AI275" i="2" s="1"/>
  <c r="AF294" i="2"/>
  <c r="AG294" i="2" s="1"/>
  <c r="AI294" i="2" s="1"/>
  <c r="E367" i="2"/>
  <c r="AF390" i="2"/>
  <c r="AG390" i="2" s="1"/>
  <c r="AI390" i="2" s="1"/>
  <c r="O418" i="2"/>
  <c r="AB418" i="2" s="1"/>
  <c r="E418" i="2"/>
  <c r="O422" i="2"/>
  <c r="AB422" i="2" s="1"/>
  <c r="E422" i="2"/>
  <c r="AF111" i="2"/>
  <c r="AG111" i="2" s="1"/>
  <c r="AI111" i="2" s="1"/>
  <c r="AF112" i="2"/>
  <c r="AG112" i="2" s="1"/>
  <c r="AI112" i="2" s="1"/>
  <c r="AF130" i="2"/>
  <c r="AG130" i="2" s="1"/>
  <c r="AI130" i="2" s="1"/>
  <c r="O133" i="2"/>
  <c r="AB133" i="2" s="1"/>
  <c r="AF136" i="2"/>
  <c r="AG136" i="2" s="1"/>
  <c r="AI136" i="2" s="1"/>
  <c r="AF138" i="2"/>
  <c r="AG138" i="2" s="1"/>
  <c r="AI138" i="2" s="1"/>
  <c r="AF151" i="2"/>
  <c r="AG151" i="2" s="1"/>
  <c r="AI151" i="2" s="1"/>
  <c r="AF193" i="2"/>
  <c r="AG193" i="2" s="1"/>
  <c r="AI193" i="2" s="1"/>
  <c r="AF196" i="2"/>
  <c r="AG196" i="2" s="1"/>
  <c r="AI196" i="2" s="1"/>
  <c r="O207" i="2"/>
  <c r="AB207" i="2" s="1"/>
  <c r="AF213" i="2"/>
  <c r="AG213" i="2" s="1"/>
  <c r="AI213" i="2" s="1"/>
  <c r="AF235" i="2"/>
  <c r="AG235" i="2" s="1"/>
  <c r="AI235" i="2" s="1"/>
  <c r="AF236" i="2"/>
  <c r="AG236" i="2" s="1"/>
  <c r="AI236" i="2" s="1"/>
  <c r="O245" i="2"/>
  <c r="AB245" i="2" s="1"/>
  <c r="O246" i="2"/>
  <c r="AB246" i="2" s="1"/>
  <c r="AF271" i="2"/>
  <c r="AG271" i="2" s="1"/>
  <c r="AI271" i="2" s="1"/>
  <c r="AF272" i="2"/>
  <c r="AG272" i="2" s="1"/>
  <c r="AI272" i="2" s="1"/>
  <c r="AF276" i="2"/>
  <c r="AG276" i="2" s="1"/>
  <c r="AI276" i="2" s="1"/>
  <c r="AF277" i="2"/>
  <c r="AG277" i="2" s="1"/>
  <c r="AI277" i="2" s="1"/>
  <c r="AF280" i="2"/>
  <c r="AG280" i="2" s="1"/>
  <c r="AI280" i="2" s="1"/>
  <c r="AF283" i="2"/>
  <c r="AG283" i="2" s="1"/>
  <c r="AI283" i="2" s="1"/>
  <c r="AF287" i="2"/>
  <c r="AG287" i="2" s="1"/>
  <c r="AI287" i="2" s="1"/>
  <c r="AF291" i="2"/>
  <c r="AG291" i="2" s="1"/>
  <c r="AI291" i="2" s="1"/>
  <c r="AF292" i="2"/>
  <c r="AG292" i="2" s="1"/>
  <c r="AI292" i="2" s="1"/>
  <c r="AF295" i="2"/>
  <c r="AG295" i="2" s="1"/>
  <c r="AI295" i="2" s="1"/>
  <c r="AF298" i="2"/>
  <c r="AG298" i="2" s="1"/>
  <c r="AI298" i="2" s="1"/>
  <c r="AF319" i="2"/>
  <c r="AG319" i="2" s="1"/>
  <c r="AI319" i="2" s="1"/>
  <c r="AF320" i="2"/>
  <c r="AG320" i="2" s="1"/>
  <c r="AI320" i="2" s="1"/>
  <c r="AF321" i="2"/>
  <c r="AG321" i="2" s="1"/>
  <c r="AI321" i="2" s="1"/>
  <c r="AF343" i="2"/>
  <c r="AG343" i="2" s="1"/>
  <c r="AI343" i="2" s="1"/>
  <c r="AF360" i="2"/>
  <c r="AG360" i="2" s="1"/>
  <c r="AI360" i="2" s="1"/>
  <c r="AF364" i="2"/>
  <c r="AG364" i="2" s="1"/>
  <c r="AI364" i="2" s="1"/>
  <c r="AF373" i="2"/>
  <c r="AG373" i="2" s="1"/>
  <c r="AI373" i="2" s="1"/>
  <c r="O417" i="2"/>
  <c r="AB417" i="2" s="1"/>
  <c r="E417" i="2"/>
  <c r="O421" i="2"/>
  <c r="AB421" i="2" s="1"/>
  <c r="E421" i="2"/>
  <c r="AF439" i="2"/>
  <c r="AG439" i="2" s="1"/>
  <c r="AI439" i="2" s="1"/>
  <c r="AF452" i="2"/>
  <c r="AG452" i="2" s="1"/>
  <c r="AI452" i="2" s="1"/>
  <c r="AF494" i="2"/>
  <c r="AG494" i="2" s="1"/>
  <c r="AI494" i="2" s="1"/>
  <c r="AF334" i="2"/>
  <c r="AG334" i="2" s="1"/>
  <c r="AI334" i="2" s="1"/>
  <c r="AF367" i="2"/>
  <c r="AG367" i="2" s="1"/>
  <c r="AI367" i="2" s="1"/>
  <c r="O381" i="2"/>
  <c r="AB381" i="2" s="1"/>
  <c r="AF386" i="2"/>
  <c r="AG386" i="2" s="1"/>
  <c r="AI386" i="2" s="1"/>
  <c r="AF404" i="2"/>
  <c r="AG404" i="2" s="1"/>
  <c r="AI404" i="2" s="1"/>
  <c r="AF405" i="2"/>
  <c r="AG405" i="2" s="1"/>
  <c r="AI405" i="2" s="1"/>
  <c r="AF408" i="2"/>
  <c r="AG408" i="2" s="1"/>
  <c r="AI408" i="2" s="1"/>
  <c r="AF441" i="2"/>
  <c r="AG441" i="2" s="1"/>
  <c r="AI441" i="2" s="1"/>
  <c r="AF455" i="2"/>
  <c r="AG455" i="2" s="1"/>
  <c r="AI455" i="2" s="1"/>
  <c r="AF474" i="2"/>
  <c r="AG474" i="2" s="1"/>
  <c r="AI474" i="2" s="1"/>
  <c r="AF482" i="2"/>
  <c r="AG482" i="2" s="1"/>
  <c r="AI482" i="2" s="1"/>
  <c r="AF327" i="2"/>
  <c r="AG327" i="2" s="1"/>
  <c r="AI327" i="2" s="1"/>
  <c r="AF328" i="2"/>
  <c r="AG328" i="2" s="1"/>
  <c r="AI328" i="2" s="1"/>
  <c r="AF329" i="2"/>
  <c r="AG329" i="2" s="1"/>
  <c r="AI329" i="2" s="1"/>
  <c r="AF356" i="2"/>
  <c r="AG356" i="2" s="1"/>
  <c r="AI356" i="2" s="1"/>
  <c r="O366" i="2"/>
  <c r="AB366" i="2" s="1"/>
  <c r="AF372" i="2"/>
  <c r="AG372" i="2" s="1"/>
  <c r="AI372" i="2" s="1"/>
  <c r="E381" i="2"/>
  <c r="AF388" i="2"/>
  <c r="AG388" i="2" s="1"/>
  <c r="AI388" i="2" s="1"/>
  <c r="AF392" i="2"/>
  <c r="AG392" i="2" s="1"/>
  <c r="AI392" i="2" s="1"/>
  <c r="AF396" i="2"/>
  <c r="AG396" i="2" s="1"/>
  <c r="AI396" i="2" s="1"/>
  <c r="AF397" i="2"/>
  <c r="AG397" i="2" s="1"/>
  <c r="AI397" i="2" s="1"/>
  <c r="AF409" i="2"/>
  <c r="AG409" i="2" s="1"/>
  <c r="AI409" i="2" s="1"/>
  <c r="AF416" i="2"/>
  <c r="AG416" i="2" s="1"/>
  <c r="AI416" i="2" s="1"/>
  <c r="AF417" i="2"/>
  <c r="AG417" i="2" s="1"/>
  <c r="AI417" i="2" s="1"/>
  <c r="AF418" i="2"/>
  <c r="AG418" i="2" s="1"/>
  <c r="AI418" i="2" s="1"/>
  <c r="AF419" i="2"/>
  <c r="AG419" i="2" s="1"/>
  <c r="AI419" i="2" s="1"/>
  <c r="AF420" i="2"/>
  <c r="AG420" i="2" s="1"/>
  <c r="AI420" i="2" s="1"/>
  <c r="AF421" i="2"/>
  <c r="AG421" i="2" s="1"/>
  <c r="AI421" i="2" s="1"/>
  <c r="AF422" i="2"/>
  <c r="AG422" i="2" s="1"/>
  <c r="AI422" i="2" s="1"/>
  <c r="AF423" i="2"/>
  <c r="AG423" i="2" s="1"/>
  <c r="AI423" i="2" s="1"/>
  <c r="AF424" i="2"/>
  <c r="AG424" i="2" s="1"/>
  <c r="AI424" i="2" s="1"/>
  <c r="AF429" i="2"/>
  <c r="AG429" i="2" s="1"/>
  <c r="AI429" i="2" s="1"/>
  <c r="AF442" i="2"/>
  <c r="AG442" i="2" s="1"/>
  <c r="AI442" i="2" s="1"/>
  <c r="AF444" i="2"/>
  <c r="AG444" i="2" s="1"/>
  <c r="AI444" i="2" s="1"/>
  <c r="AF448" i="2"/>
  <c r="AG448" i="2" s="1"/>
  <c r="AI448" i="2" s="1"/>
  <c r="AF449" i="2"/>
  <c r="AG449" i="2" s="1"/>
  <c r="AI449" i="2" s="1"/>
  <c r="AF462" i="2"/>
  <c r="AG462" i="2" s="1"/>
  <c r="AI462" i="2" s="1"/>
  <c r="O485" i="2"/>
  <c r="AB485" i="2" s="1"/>
  <c r="O486" i="2"/>
  <c r="AB486" i="2" s="1"/>
  <c r="O487" i="2"/>
  <c r="AB487" i="2" s="1"/>
  <c r="O488" i="2"/>
  <c r="O489" i="2"/>
  <c r="AB489" i="2" s="1"/>
  <c r="O490" i="2"/>
  <c r="AB490" i="2" s="1"/>
  <c r="O491" i="2"/>
  <c r="AB491" i="2" s="1"/>
  <c r="O492" i="2"/>
  <c r="AB492" i="2" s="1"/>
  <c r="AF499" i="2"/>
  <c r="AG499" i="2" s="1"/>
  <c r="AI499" i="2" s="1"/>
  <c r="AH6" i="2"/>
  <c r="AC7" i="2"/>
  <c r="AH7" i="2"/>
  <c r="AF9" i="2"/>
  <c r="AG9" i="2" s="1"/>
  <c r="AI9" i="2" s="1"/>
  <c r="O10" i="2"/>
  <c r="AB10" i="2" s="1"/>
  <c r="AC10" i="2"/>
  <c r="AH12" i="2"/>
  <c r="AF20" i="2"/>
  <c r="AG20" i="2" s="1"/>
  <c r="AI20" i="2" s="1"/>
  <c r="AC26" i="2"/>
  <c r="AH29" i="2"/>
  <c r="AH32" i="2"/>
  <c r="AC36" i="2"/>
  <c r="AH40" i="2"/>
  <c r="O45" i="2"/>
  <c r="AB45" i="2" s="1"/>
  <c r="AH47" i="2"/>
  <c r="AC54" i="2"/>
  <c r="AH54" i="2"/>
  <c r="AC55" i="2"/>
  <c r="AH60" i="2"/>
  <c r="E68" i="2"/>
  <c r="E71" i="2"/>
  <c r="AH71" i="2"/>
  <c r="E76" i="2"/>
  <c r="E94" i="2"/>
  <c r="E98" i="2"/>
  <c r="O98" i="2"/>
  <c r="AB98" i="2" s="1"/>
  <c r="AH99" i="2"/>
  <c r="E108" i="2"/>
  <c r="E110" i="2"/>
  <c r="O110" i="2"/>
  <c r="AB110" i="2" s="1"/>
  <c r="AH136" i="2"/>
  <c r="AC140" i="2"/>
  <c r="AC151" i="2"/>
  <c r="AH151" i="2"/>
  <c r="E172" i="2"/>
  <c r="AC188" i="2"/>
  <c r="AH188" i="2"/>
  <c r="AH207" i="2"/>
  <c r="AC211" i="2"/>
  <c r="AH211" i="2"/>
  <c r="AC213" i="2"/>
  <c r="AH213" i="2"/>
  <c r="E222" i="2"/>
  <c r="O222" i="2"/>
  <c r="AB222" i="2" s="1"/>
  <c r="AH246" i="2"/>
  <c r="E297" i="2"/>
  <c r="E13" i="2"/>
  <c r="AC14" i="2"/>
  <c r="AH16" i="2"/>
  <c r="E28" i="2"/>
  <c r="AH37" i="2"/>
  <c r="E50" i="2"/>
  <c r="AC60" i="2"/>
  <c r="AC68" i="2"/>
  <c r="AH72" i="2"/>
  <c r="AC76" i="2"/>
  <c r="E79" i="2"/>
  <c r="AH83" i="2"/>
  <c r="AH85" i="2"/>
  <c r="E90" i="2"/>
  <c r="O90" i="2"/>
  <c r="AB90" i="2" s="1"/>
  <c r="AC91" i="2"/>
  <c r="AH91" i="2"/>
  <c r="AC95" i="2"/>
  <c r="AH95" i="2"/>
  <c r="AC98" i="2"/>
  <c r="E104" i="2"/>
  <c r="O104" i="2"/>
  <c r="AB104" i="2" s="1"/>
  <c r="O105" i="2"/>
  <c r="AB105" i="2" s="1"/>
  <c r="E105" i="2"/>
  <c r="AC110" i="2"/>
  <c r="AH113" i="2"/>
  <c r="AH115" i="2"/>
  <c r="O121" i="2"/>
  <c r="AB121" i="2" s="1"/>
  <c r="E121" i="2"/>
  <c r="AC147" i="2"/>
  <c r="E154" i="2"/>
  <c r="AH155" i="2"/>
  <c r="AC167" i="2"/>
  <c r="AH169" i="2"/>
  <c r="E180" i="2"/>
  <c r="AH187" i="2"/>
  <c r="E191" i="2"/>
  <c r="E195" i="2"/>
  <c r="E196" i="2"/>
  <c r="AC201" i="2"/>
  <c r="AH203" i="2"/>
  <c r="AH219" i="2"/>
  <c r="E339" i="2"/>
  <c r="I12" i="2"/>
  <c r="J12" i="2" s="1"/>
  <c r="AH499" i="2"/>
  <c r="AC498" i="2"/>
  <c r="AH495" i="2"/>
  <c r="AH494" i="2"/>
  <c r="AC493" i="2"/>
  <c r="AH482" i="2"/>
  <c r="AC481" i="2"/>
  <c r="AH478" i="2"/>
  <c r="AC477" i="2"/>
  <c r="AH474" i="2"/>
  <c r="AC473" i="2"/>
  <c r="AH470" i="2"/>
  <c r="AC469" i="2"/>
  <c r="AH466" i="2"/>
  <c r="AC465" i="2"/>
  <c r="AH460" i="2"/>
  <c r="AC459" i="2"/>
  <c r="AH500" i="2"/>
  <c r="AC499" i="2"/>
  <c r="AH496" i="2"/>
  <c r="AC495" i="2"/>
  <c r="AC494" i="2"/>
  <c r="AH483" i="2"/>
  <c r="AC482" i="2"/>
  <c r="AH479" i="2"/>
  <c r="AC478" i="2"/>
  <c r="AH475" i="2"/>
  <c r="AC474" i="2"/>
  <c r="AH471" i="2"/>
  <c r="AC470" i="2"/>
  <c r="AH467" i="2"/>
  <c r="AC466" i="2"/>
  <c r="AH461" i="2"/>
  <c r="AC460" i="2"/>
  <c r="AC500" i="2"/>
  <c r="AH497" i="2"/>
  <c r="AC497" i="2"/>
  <c r="AH468" i="2"/>
  <c r="AC468" i="2"/>
  <c r="AC461" i="2"/>
  <c r="AH459" i="2"/>
  <c r="AC458" i="2"/>
  <c r="AH455" i="2"/>
  <c r="AC454" i="2"/>
  <c r="AH451" i="2"/>
  <c r="AC450" i="2"/>
  <c r="AH447" i="2"/>
  <c r="AC446" i="2"/>
  <c r="AC445" i="2"/>
  <c r="AC444" i="2"/>
  <c r="AC443" i="2"/>
  <c r="AH493" i="2"/>
  <c r="AC491" i="2"/>
  <c r="AC489" i="2"/>
  <c r="AC487" i="2"/>
  <c r="AC485" i="2"/>
  <c r="AH480" i="2"/>
  <c r="AH476" i="2"/>
  <c r="AH472" i="2"/>
  <c r="AC467" i="2"/>
  <c r="AC455" i="2"/>
  <c r="AC451" i="2"/>
  <c r="AC447" i="2"/>
  <c r="AH443" i="2"/>
  <c r="AH435" i="2"/>
  <c r="AC434" i="2"/>
  <c r="AH431" i="2"/>
  <c r="AC430" i="2"/>
  <c r="AH427" i="2"/>
  <c r="AC426" i="2"/>
  <c r="AC425" i="2"/>
  <c r="AH414" i="2"/>
  <c r="AC413" i="2"/>
  <c r="AH410" i="2"/>
  <c r="AC409" i="2"/>
  <c r="AH406" i="2"/>
  <c r="AC405" i="2"/>
  <c r="AC401" i="2"/>
  <c r="AH398" i="2"/>
  <c r="AC397" i="2"/>
  <c r="AH498" i="2"/>
  <c r="AC496" i="2"/>
  <c r="AH491" i="2"/>
  <c r="AH489" i="2"/>
  <c r="AH487" i="2"/>
  <c r="AH485" i="2"/>
  <c r="AC483" i="2"/>
  <c r="AC479" i="2"/>
  <c r="AC475" i="2"/>
  <c r="AC471" i="2"/>
  <c r="AH469" i="2"/>
  <c r="AH464" i="2"/>
  <c r="AC464" i="2"/>
  <c r="AH463" i="2"/>
  <c r="AC463" i="2"/>
  <c r="AH462" i="2"/>
  <c r="AC462" i="2"/>
  <c r="AH458" i="2"/>
  <c r="AH454" i="2"/>
  <c r="AH450" i="2"/>
  <c r="AH446" i="2"/>
  <c r="AH438" i="2"/>
  <c r="AH437" i="2"/>
  <c r="AH436" i="2"/>
  <c r="AC435" i="2"/>
  <c r="AH432" i="2"/>
  <c r="AC431" i="2"/>
  <c r="AH428" i="2"/>
  <c r="AC427" i="2"/>
  <c r="AH415" i="2"/>
  <c r="AC414" i="2"/>
  <c r="AH411" i="2"/>
  <c r="AC410" i="2"/>
  <c r="AH407" i="2"/>
  <c r="AC406" i="2"/>
  <c r="AH403" i="2"/>
  <c r="AH399" i="2"/>
  <c r="AC398" i="2"/>
  <c r="AH395" i="2"/>
  <c r="AC394" i="2"/>
  <c r="AH391" i="2"/>
  <c r="AC390" i="2"/>
  <c r="AH387" i="2"/>
  <c r="AC386" i="2"/>
  <c r="AH490" i="2"/>
  <c r="AH486" i="2"/>
  <c r="AH481" i="2"/>
  <c r="AC476" i="2"/>
  <c r="AC438" i="2"/>
  <c r="AC437" i="2"/>
  <c r="AC436" i="2"/>
  <c r="AC432" i="2"/>
  <c r="AC428" i="2"/>
  <c r="AH424" i="2"/>
  <c r="AC424" i="2"/>
  <c r="AH423" i="2"/>
  <c r="AC423" i="2"/>
  <c r="AH422" i="2"/>
  <c r="AC422" i="2"/>
  <c r="AH421" i="2"/>
  <c r="AC421" i="2"/>
  <c r="AH420" i="2"/>
  <c r="AC420" i="2"/>
  <c r="AH419" i="2"/>
  <c r="AC419" i="2"/>
  <c r="AH418" i="2"/>
  <c r="AC418" i="2"/>
  <c r="AH417" i="2"/>
  <c r="AC417" i="2"/>
  <c r="AH416" i="2"/>
  <c r="AC416" i="2"/>
  <c r="AC411" i="2"/>
  <c r="AH409" i="2"/>
  <c r="AC399" i="2"/>
  <c r="AH397" i="2"/>
  <c r="AC395" i="2"/>
  <c r="AC391" i="2"/>
  <c r="AC387" i="2"/>
  <c r="AH382" i="2"/>
  <c r="AC381" i="2"/>
  <c r="AC380" i="2"/>
  <c r="AH377" i="2"/>
  <c r="AC376" i="2"/>
  <c r="AH373" i="2"/>
  <c r="AC372" i="2"/>
  <c r="AH369" i="2"/>
  <c r="AH368" i="2"/>
  <c r="AC367" i="2"/>
  <c r="AC366" i="2"/>
  <c r="AC365" i="2"/>
  <c r="AH362" i="2"/>
  <c r="AC361" i="2"/>
  <c r="AH358" i="2"/>
  <c r="AC357" i="2"/>
  <c r="AH354" i="2"/>
  <c r="AC353" i="2"/>
  <c r="AH350" i="2"/>
  <c r="AC349" i="2"/>
  <c r="AH346" i="2"/>
  <c r="AC345" i="2"/>
  <c r="AH342" i="2"/>
  <c r="AC341" i="2"/>
  <c r="AH338" i="2"/>
  <c r="AC337" i="2"/>
  <c r="AH334" i="2"/>
  <c r="AC333" i="2"/>
  <c r="AC492" i="2"/>
  <c r="AC488" i="2"/>
  <c r="AC484" i="2"/>
  <c r="AH477" i="2"/>
  <c r="AC472" i="2"/>
  <c r="AH456" i="2"/>
  <c r="AC456" i="2"/>
  <c r="AH452" i="2"/>
  <c r="AC452" i="2"/>
  <c r="AH448" i="2"/>
  <c r="AC448" i="2"/>
  <c r="AH442" i="2"/>
  <c r="AC442" i="2"/>
  <c r="AH441" i="2"/>
  <c r="AC441" i="2"/>
  <c r="AH440" i="2"/>
  <c r="AC440" i="2"/>
  <c r="AH439" i="2"/>
  <c r="AC439" i="2"/>
  <c r="AH433" i="2"/>
  <c r="AC433" i="2"/>
  <c r="AH429" i="2"/>
  <c r="AC429" i="2"/>
  <c r="AH412" i="2"/>
  <c r="AC412" i="2"/>
  <c r="AC407" i="2"/>
  <c r="AH405" i="2"/>
  <c r="AH400" i="2"/>
  <c r="AC400" i="2"/>
  <c r="AH394" i="2"/>
  <c r="AH390" i="2"/>
  <c r="AH386" i="2"/>
  <c r="AH383" i="2"/>
  <c r="AC382" i="2"/>
  <c r="AH378" i="2"/>
  <c r="AC377" i="2"/>
  <c r="AH374" i="2"/>
  <c r="AC373" i="2"/>
  <c r="AH370" i="2"/>
  <c r="AC369" i="2"/>
  <c r="AC368" i="2"/>
  <c r="AH363" i="2"/>
  <c r="AC362" i="2"/>
  <c r="AH359" i="2"/>
  <c r="AC358" i="2"/>
  <c r="AH355" i="2"/>
  <c r="AC354" i="2"/>
  <c r="AH351" i="2"/>
  <c r="AC350" i="2"/>
  <c r="AH347" i="2"/>
  <c r="AC346" i="2"/>
  <c r="AH343" i="2"/>
  <c r="AC342" i="2"/>
  <c r="AH488" i="2"/>
  <c r="AH473" i="2"/>
  <c r="AH465" i="2"/>
  <c r="AH426" i="2"/>
  <c r="AC403" i="2"/>
  <c r="AH396" i="2"/>
  <c r="AC396" i="2"/>
  <c r="AH379" i="2"/>
  <c r="AC379" i="2"/>
  <c r="AC374" i="2"/>
  <c r="AH372" i="2"/>
  <c r="AH367" i="2"/>
  <c r="AH366" i="2"/>
  <c r="AH365" i="2"/>
  <c r="AH356" i="2"/>
  <c r="AC356" i="2"/>
  <c r="AH352" i="2"/>
  <c r="AC352" i="2"/>
  <c r="AH348" i="2"/>
  <c r="AC348" i="2"/>
  <c r="AH344" i="2"/>
  <c r="AC344" i="2"/>
  <c r="AC339" i="2"/>
  <c r="AC335" i="2"/>
  <c r="AC331" i="2"/>
  <c r="AH329" i="2"/>
  <c r="AC328" i="2"/>
  <c r="AH325" i="2"/>
  <c r="AC324" i="2"/>
  <c r="AH321" i="2"/>
  <c r="AC320" i="2"/>
  <c r="AH317" i="2"/>
  <c r="AC316" i="2"/>
  <c r="AC315" i="2"/>
  <c r="AC314" i="2"/>
  <c r="AC313" i="2"/>
  <c r="AC312" i="2"/>
  <c r="AC311" i="2"/>
  <c r="AH308" i="2"/>
  <c r="AC307" i="2"/>
  <c r="AH304" i="2"/>
  <c r="AC303" i="2"/>
  <c r="AH300" i="2"/>
  <c r="AC299" i="2"/>
  <c r="AH296" i="2"/>
  <c r="AC295" i="2"/>
  <c r="AH292" i="2"/>
  <c r="AC291" i="2"/>
  <c r="AH288" i="2"/>
  <c r="AH285" i="2"/>
  <c r="AC284" i="2"/>
  <c r="AH281" i="2"/>
  <c r="AC280" i="2"/>
  <c r="AH277" i="2"/>
  <c r="AC276" i="2"/>
  <c r="AH273" i="2"/>
  <c r="AC272" i="2"/>
  <c r="AC271" i="2"/>
  <c r="AC270" i="2"/>
  <c r="AC269" i="2"/>
  <c r="AH266" i="2"/>
  <c r="AC265" i="2"/>
  <c r="AH260" i="2"/>
  <c r="AC259" i="2"/>
  <c r="AH256" i="2"/>
  <c r="AC255" i="2"/>
  <c r="AH252" i="2"/>
  <c r="AC251" i="2"/>
  <c r="AH248" i="2"/>
  <c r="AC247" i="2"/>
  <c r="AH242" i="2"/>
  <c r="AH241" i="2"/>
  <c r="AH240" i="2"/>
  <c r="AH239" i="2"/>
  <c r="AC238" i="2"/>
  <c r="AC237" i="2"/>
  <c r="AC236" i="2"/>
  <c r="AC235" i="2"/>
  <c r="AC234" i="2"/>
  <c r="AC233" i="2"/>
  <c r="AH230" i="2"/>
  <c r="AC229" i="2"/>
  <c r="AC228" i="2"/>
  <c r="AC227" i="2"/>
  <c r="AC226" i="2"/>
  <c r="AC225" i="2"/>
  <c r="AC224" i="2"/>
  <c r="AC223" i="2"/>
  <c r="AC222" i="2"/>
  <c r="AC221" i="2"/>
  <c r="AC220" i="2"/>
  <c r="AC219" i="2"/>
  <c r="AC490" i="2"/>
  <c r="AC480" i="2"/>
  <c r="AH457" i="2"/>
  <c r="AC457" i="2"/>
  <c r="AH449" i="2"/>
  <c r="AC449" i="2"/>
  <c r="AH444" i="2"/>
  <c r="AH430" i="2"/>
  <c r="AH413" i="2"/>
  <c r="AC404" i="2"/>
  <c r="AH393" i="2"/>
  <c r="AC393" i="2"/>
  <c r="AH392" i="2"/>
  <c r="AC392" i="2"/>
  <c r="AH375" i="2"/>
  <c r="AC375" i="2"/>
  <c r="AC370" i="2"/>
  <c r="AC363" i="2"/>
  <c r="AH361" i="2"/>
  <c r="AC338" i="2"/>
  <c r="AC334" i="2"/>
  <c r="AH330" i="2"/>
  <c r="AC329" i="2"/>
  <c r="AH326" i="2"/>
  <c r="AC325" i="2"/>
  <c r="AH322" i="2"/>
  <c r="AC321" i="2"/>
  <c r="AH318" i="2"/>
  <c r="AC317" i="2"/>
  <c r="AH309" i="2"/>
  <c r="AC308" i="2"/>
  <c r="AH305" i="2"/>
  <c r="AC304" i="2"/>
  <c r="AH301" i="2"/>
  <c r="AC300" i="2"/>
  <c r="AH297" i="2"/>
  <c r="AC296" i="2"/>
  <c r="AH293" i="2"/>
  <c r="AC292" i="2"/>
  <c r="AH289" i="2"/>
  <c r="AC288" i="2"/>
  <c r="AH286" i="2"/>
  <c r="AC285" i="2"/>
  <c r="AH282" i="2"/>
  <c r="AC281" i="2"/>
  <c r="AH278" i="2"/>
  <c r="AC277" i="2"/>
  <c r="AH274" i="2"/>
  <c r="AC273" i="2"/>
  <c r="AH267" i="2"/>
  <c r="AC266" i="2"/>
  <c r="AH263" i="2"/>
  <c r="AH262" i="2"/>
  <c r="AH261" i="2"/>
  <c r="AC260" i="2"/>
  <c r="AH257" i="2"/>
  <c r="AC256" i="2"/>
  <c r="AH253" i="2"/>
  <c r="AC252" i="2"/>
  <c r="AH249" i="2"/>
  <c r="AC248" i="2"/>
  <c r="AH243" i="2"/>
  <c r="AC242" i="2"/>
  <c r="AC241" i="2"/>
  <c r="AC240" i="2"/>
  <c r="AC239" i="2"/>
  <c r="AH231" i="2"/>
  <c r="AC230" i="2"/>
  <c r="AH484" i="2"/>
  <c r="AH385" i="2"/>
  <c r="AH381" i="2"/>
  <c r="AH371" i="2"/>
  <c r="AC371" i="2"/>
  <c r="AC359" i="2"/>
  <c r="AH345" i="2"/>
  <c r="AC343" i="2"/>
  <c r="AH335" i="2"/>
  <c r="AH332" i="2"/>
  <c r="AH315" i="2"/>
  <c r="AH311" i="2"/>
  <c r="AH307" i="2"/>
  <c r="AH303" i="2"/>
  <c r="AH299" i="2"/>
  <c r="AH295" i="2"/>
  <c r="AH291" i="2"/>
  <c r="AH287" i="2"/>
  <c r="AH284" i="2"/>
  <c r="AH280" i="2"/>
  <c r="AH276" i="2"/>
  <c r="AH272" i="2"/>
  <c r="AH236" i="2"/>
  <c r="AH228" i="2"/>
  <c r="AH224" i="2"/>
  <c r="AH221" i="2"/>
  <c r="AH215" i="2"/>
  <c r="AC214" i="2"/>
  <c r="AH209" i="2"/>
  <c r="AC208" i="2"/>
  <c r="AH204" i="2"/>
  <c r="AC203" i="2"/>
  <c r="AH200" i="2"/>
  <c r="AC199" i="2"/>
  <c r="AH194" i="2"/>
  <c r="AC193" i="2"/>
  <c r="AH190" i="2"/>
  <c r="AC189" i="2"/>
  <c r="AC187" i="2"/>
  <c r="AH186" i="2"/>
  <c r="AC183" i="2"/>
  <c r="AC181" i="2"/>
  <c r="AH178" i="2"/>
  <c r="AC177" i="2"/>
  <c r="AH174" i="2"/>
  <c r="AC173" i="2"/>
  <c r="AH170" i="2"/>
  <c r="AC169" i="2"/>
  <c r="AH166" i="2"/>
  <c r="AC165" i="2"/>
  <c r="AH164" i="2"/>
  <c r="AC163" i="2"/>
  <c r="AC159" i="2"/>
  <c r="AH156" i="2"/>
  <c r="AC155" i="2"/>
  <c r="AH153" i="2"/>
  <c r="AC152" i="2"/>
  <c r="AH149" i="2"/>
  <c r="AH146" i="2"/>
  <c r="AC145" i="2"/>
  <c r="AH142" i="2"/>
  <c r="AC141" i="2"/>
  <c r="AH138" i="2"/>
  <c r="AC137" i="2"/>
  <c r="AH134" i="2"/>
  <c r="AC131" i="2"/>
  <c r="AH128" i="2"/>
  <c r="AC127" i="2"/>
  <c r="AH124" i="2"/>
  <c r="AC123" i="2"/>
  <c r="AC121" i="2"/>
  <c r="AH120" i="2"/>
  <c r="AC119" i="2"/>
  <c r="AH116" i="2"/>
  <c r="AC115" i="2"/>
  <c r="AH112" i="2"/>
  <c r="AC109" i="2"/>
  <c r="AH108" i="2"/>
  <c r="AC107" i="2"/>
  <c r="AC105" i="2"/>
  <c r="AH104" i="2"/>
  <c r="AH102" i="2"/>
  <c r="AH100" i="2"/>
  <c r="AC99" i="2"/>
  <c r="AC97" i="2"/>
  <c r="AH94" i="2"/>
  <c r="AC93" i="2"/>
  <c r="AC89" i="2"/>
  <c r="AH88" i="2"/>
  <c r="AC85" i="2"/>
  <c r="AH82" i="2"/>
  <c r="AC81" i="2"/>
  <c r="AH78" i="2"/>
  <c r="AC77" i="2"/>
  <c r="AH74" i="2"/>
  <c r="AC73" i="2"/>
  <c r="AH70" i="2"/>
  <c r="AC69" i="2"/>
  <c r="AH66" i="2"/>
  <c r="AC65" i="2"/>
  <c r="AH64" i="2"/>
  <c r="AC61" i="2"/>
  <c r="AC59" i="2"/>
  <c r="AC57" i="2"/>
  <c r="AH56" i="2"/>
  <c r="AC53" i="2"/>
  <c r="AH52" i="2"/>
  <c r="AC51" i="2"/>
  <c r="AH50" i="2"/>
  <c r="AC47" i="2"/>
  <c r="AH46" i="2"/>
  <c r="AC43" i="2"/>
  <c r="AH42" i="2"/>
  <c r="AH38" i="2"/>
  <c r="AC37" i="2"/>
  <c r="AH34" i="2"/>
  <c r="AC33" i="2"/>
  <c r="AH30" i="2"/>
  <c r="AC29" i="2"/>
  <c r="AH26" i="2"/>
  <c r="AC25" i="2"/>
  <c r="AC23" i="2"/>
  <c r="AC486" i="2"/>
  <c r="AH453" i="2"/>
  <c r="AC453" i="2"/>
  <c r="AH434" i="2"/>
  <c r="AH404" i="2"/>
  <c r="AC384" i="2"/>
  <c r="AH376" i="2"/>
  <c r="AH357" i="2"/>
  <c r="AC355" i="2"/>
  <c r="AH341" i="2"/>
  <c r="AC340" i="2"/>
  <c r="AH331" i="2"/>
  <c r="AH328" i="2"/>
  <c r="AH324" i="2"/>
  <c r="AH320" i="2"/>
  <c r="AH316" i="2"/>
  <c r="AH312" i="2"/>
  <c r="AC309" i="2"/>
  <c r="AC305" i="2"/>
  <c r="AC301" i="2"/>
  <c r="AC297" i="2"/>
  <c r="AC293" i="2"/>
  <c r="AC289" i="2"/>
  <c r="AC286" i="2"/>
  <c r="AC282" i="2"/>
  <c r="AC278" i="2"/>
  <c r="AC274" i="2"/>
  <c r="AH269" i="2"/>
  <c r="AH265" i="2"/>
  <c r="AH259" i="2"/>
  <c r="AH255" i="2"/>
  <c r="AH251" i="2"/>
  <c r="AH247" i="2"/>
  <c r="AH237" i="2"/>
  <c r="AH233" i="2"/>
  <c r="AH229" i="2"/>
  <c r="AH225" i="2"/>
  <c r="AH220" i="2"/>
  <c r="AH216" i="2"/>
  <c r="AC215" i="2"/>
  <c r="AH210" i="2"/>
  <c r="AC209" i="2"/>
  <c r="AH205" i="2"/>
  <c r="AC204" i="2"/>
  <c r="AH201" i="2"/>
  <c r="AC200" i="2"/>
  <c r="AH197" i="2"/>
  <c r="AH195" i="2"/>
  <c r="AC194" i="2"/>
  <c r="AH191" i="2"/>
  <c r="AC190" i="2"/>
  <c r="AC186" i="2"/>
  <c r="AH185" i="2"/>
  <c r="AH179" i="2"/>
  <c r="AC178" i="2"/>
  <c r="AH175" i="2"/>
  <c r="AC174" i="2"/>
  <c r="AH171" i="2"/>
  <c r="AC170" i="2"/>
  <c r="AH167" i="2"/>
  <c r="AC166" i="2"/>
  <c r="AC164" i="2"/>
  <c r="AH161" i="2"/>
  <c r="AH157" i="2"/>
  <c r="AC156" i="2"/>
  <c r="AC153" i="2"/>
  <c r="AH150" i="2"/>
  <c r="AC149" i="2"/>
  <c r="AH147" i="2"/>
  <c r="AC146" i="2"/>
  <c r="AH143" i="2"/>
  <c r="AC142" i="2"/>
  <c r="AH139" i="2"/>
  <c r="AC138" i="2"/>
  <c r="AH135" i="2"/>
  <c r="AC134" i="2"/>
  <c r="AH133" i="2"/>
  <c r="AH129" i="2"/>
  <c r="AC128" i="2"/>
  <c r="AH408" i="2"/>
  <c r="AC408" i="2"/>
  <c r="AH353" i="2"/>
  <c r="AC351" i="2"/>
  <c r="AC332" i="2"/>
  <c r="AC326" i="2"/>
  <c r="AH323" i="2"/>
  <c r="AC318" i="2"/>
  <c r="AH298" i="2"/>
  <c r="AC298" i="2"/>
  <c r="AH283" i="2"/>
  <c r="AC283" i="2"/>
  <c r="AC267" i="2"/>
  <c r="AH264" i="2"/>
  <c r="AC261" i="2"/>
  <c r="AH258" i="2"/>
  <c r="AC254" i="2"/>
  <c r="AC245" i="2"/>
  <c r="AH238" i="2"/>
  <c r="AH234" i="2"/>
  <c r="AC232" i="2"/>
  <c r="AH227" i="2"/>
  <c r="AH223" i="2"/>
  <c r="AH445" i="2"/>
  <c r="AH425" i="2"/>
  <c r="AC415" i="2"/>
  <c r="AH384" i="2"/>
  <c r="AC383" i="2"/>
  <c r="AH380" i="2"/>
  <c r="AC378" i="2"/>
  <c r="AC360" i="2"/>
  <c r="AH337" i="2"/>
  <c r="AC336" i="2"/>
  <c r="AC327" i="2"/>
  <c r="AC319" i="2"/>
  <c r="AH314" i="2"/>
  <c r="AH310" i="2"/>
  <c r="AC310" i="2"/>
  <c r="AH294" i="2"/>
  <c r="AC294" i="2"/>
  <c r="AH279" i="2"/>
  <c r="AC279" i="2"/>
  <c r="AH270" i="2"/>
  <c r="AC268" i="2"/>
  <c r="AC262" i="2"/>
  <c r="AC257" i="2"/>
  <c r="AH254" i="2"/>
  <c r="AC250" i="2"/>
  <c r="AH245" i="2"/>
  <c r="AC243" i="2"/>
  <c r="AH232" i="2"/>
  <c r="AC216" i="2"/>
  <c r="AH214" i="2"/>
  <c r="AH202" i="2"/>
  <c r="AC202" i="2"/>
  <c r="AC197" i="2"/>
  <c r="AC195" i="2"/>
  <c r="AH193" i="2"/>
  <c r="AH189" i="2"/>
  <c r="AH180" i="2"/>
  <c r="AC180" i="2"/>
  <c r="AH176" i="2"/>
  <c r="AC176" i="2"/>
  <c r="AH172" i="2"/>
  <c r="AC172" i="2"/>
  <c r="AH168" i="2"/>
  <c r="AC168" i="2"/>
  <c r="AH163" i="2"/>
  <c r="AC157" i="2"/>
  <c r="AH152" i="2"/>
  <c r="AC129" i="2"/>
  <c r="AH125" i="2"/>
  <c r="AH122" i="2"/>
  <c r="AC122" i="2"/>
  <c r="AC117" i="2"/>
  <c r="AC113" i="2"/>
  <c r="AC111" i="2"/>
  <c r="AH107" i="2"/>
  <c r="AC103" i="2"/>
  <c r="AC94" i="2"/>
  <c r="AH89" i="2"/>
  <c r="AH87" i="2"/>
  <c r="AH86" i="2"/>
  <c r="AC86" i="2"/>
  <c r="AC83" i="2"/>
  <c r="AC79" i="2"/>
  <c r="AC75" i="2"/>
  <c r="AC71" i="2"/>
  <c r="AC67" i="2"/>
  <c r="AC64" i="2"/>
  <c r="AH61" i="2"/>
  <c r="AH58" i="2"/>
  <c r="AC58" i="2"/>
  <c r="AC56" i="2"/>
  <c r="AH53" i="2"/>
  <c r="AC49" i="2"/>
  <c r="AC41" i="2"/>
  <c r="AC39" i="2"/>
  <c r="AC35" i="2"/>
  <c r="AC31" i="2"/>
  <c r="AC27" i="2"/>
  <c r="AH21" i="2"/>
  <c r="AC20" i="2"/>
  <c r="AH17" i="2"/>
  <c r="AC16" i="2"/>
  <c r="AH13" i="2"/>
  <c r="AC12" i="2"/>
  <c r="AC8" i="2"/>
  <c r="AH492" i="2"/>
  <c r="AH401" i="2"/>
  <c r="AH389" i="2"/>
  <c r="AC389" i="2"/>
  <c r="AH388" i="2"/>
  <c r="AC388" i="2"/>
  <c r="AC385" i="2"/>
  <c r="AH360" i="2"/>
  <c r="AH333" i="2"/>
  <c r="AC330" i="2"/>
  <c r="AH327" i="2"/>
  <c r="AC322" i="2"/>
  <c r="AH319" i="2"/>
  <c r="AC306" i="2"/>
  <c r="AH290" i="2"/>
  <c r="AC290" i="2"/>
  <c r="AH275" i="2"/>
  <c r="AC275" i="2"/>
  <c r="AH268" i="2"/>
  <c r="AC263" i="2"/>
  <c r="AC253" i="2"/>
  <c r="AC246" i="2"/>
  <c r="AH235" i="2"/>
  <c r="AC217" i="2"/>
  <c r="AH198" i="2"/>
  <c r="AC198" i="2"/>
  <c r="AH196" i="2"/>
  <c r="AC191" i="2"/>
  <c r="AC161" i="2"/>
  <c r="AH158" i="2"/>
  <c r="AC158" i="2"/>
  <c r="AC150" i="2"/>
  <c r="AH145" i="2"/>
  <c r="AH137" i="2"/>
  <c r="AH130" i="2"/>
  <c r="AC130" i="2"/>
  <c r="AC125" i="2"/>
  <c r="AH109" i="2"/>
  <c r="AH106" i="2"/>
  <c r="AC106" i="2"/>
  <c r="AC104" i="2"/>
  <c r="AH97" i="2"/>
  <c r="AC87" i="2"/>
  <c r="AC82" i="2"/>
  <c r="AH336" i="2"/>
  <c r="AH306" i="2"/>
  <c r="AH250" i="2"/>
  <c r="AC244" i="2"/>
  <c r="AH226" i="2"/>
  <c r="AC218" i="2"/>
  <c r="AH217" i="2"/>
  <c r="AC210" i="2"/>
  <c r="AH208" i="2"/>
  <c r="AC196" i="2"/>
  <c r="AC185" i="2"/>
  <c r="AH182" i="2"/>
  <c r="AC182" i="2"/>
  <c r="P182" i="2" s="1"/>
  <c r="AC154" i="2"/>
  <c r="AH141" i="2"/>
  <c r="AC133" i="2"/>
  <c r="P133" i="2" s="1"/>
  <c r="AH126" i="2"/>
  <c r="AC126" i="2"/>
  <c r="AC120" i="2"/>
  <c r="AC116" i="2"/>
  <c r="AC112" i="2"/>
  <c r="AC102" i="2"/>
  <c r="AC101" i="2"/>
  <c r="AH93" i="2"/>
  <c r="AH349" i="2"/>
  <c r="AC347" i="2"/>
  <c r="AH340" i="2"/>
  <c r="AH339" i="2"/>
  <c r="AC323" i="2"/>
  <c r="AH302" i="2"/>
  <c r="AC302" i="2"/>
  <c r="AH271" i="2"/>
  <c r="AC249" i="2"/>
  <c r="AH222" i="2"/>
  <c r="AH212" i="2"/>
  <c r="AC212" i="2"/>
  <c r="P212" i="2" s="1"/>
  <c r="AC206" i="2"/>
  <c r="AH192" i="2"/>
  <c r="AC192" i="2"/>
  <c r="AH184" i="2"/>
  <c r="AC184" i="2"/>
  <c r="P184" i="2" s="1"/>
  <c r="AH183" i="2"/>
  <c r="AH181" i="2"/>
  <c r="AC179" i="2"/>
  <c r="AH165" i="2"/>
  <c r="AH160" i="2"/>
  <c r="AC160" i="2"/>
  <c r="P160" i="2" s="1"/>
  <c r="AH159" i="2"/>
  <c r="AC144" i="2"/>
  <c r="AC135" i="2"/>
  <c r="AH132" i="2"/>
  <c r="AC132" i="2"/>
  <c r="P132" i="2" s="1"/>
  <c r="AH131" i="2"/>
  <c r="AH119" i="2"/>
  <c r="AC118" i="2"/>
  <c r="AH105" i="2"/>
  <c r="AH103" i="2"/>
  <c r="AC78" i="2"/>
  <c r="AH75" i="2"/>
  <c r="AH73" i="2"/>
  <c r="AC72" i="2"/>
  <c r="AH68" i="2"/>
  <c r="AH62" i="2"/>
  <c r="AC62" i="2"/>
  <c r="AH59" i="2"/>
  <c r="AH48" i="2"/>
  <c r="AH45" i="2"/>
  <c r="AC40" i="2"/>
  <c r="AH36" i="2"/>
  <c r="AC30" i="2"/>
  <c r="AH27" i="2"/>
  <c r="AH25" i="2"/>
  <c r="AC24" i="2"/>
  <c r="P24" i="2" s="1"/>
  <c r="AH23" i="2"/>
  <c r="AH19" i="2"/>
  <c r="AC19" i="2"/>
  <c r="AH18" i="2"/>
  <c r="AH15" i="2"/>
  <c r="AC15" i="2"/>
  <c r="AH14" i="2"/>
  <c r="AH11" i="2"/>
  <c r="AC11" i="2"/>
  <c r="AH10" i="2"/>
  <c r="AH9" i="2"/>
  <c r="AH364" i="2"/>
  <c r="AC364" i="2"/>
  <c r="AH313" i="2"/>
  <c r="AH244" i="2"/>
  <c r="AH218" i="2"/>
  <c r="AC207" i="2"/>
  <c r="AC205" i="2"/>
  <c r="AH199" i="2"/>
  <c r="AH173" i="2"/>
  <c r="AC171" i="2"/>
  <c r="AH162" i="2"/>
  <c r="AC162" i="2"/>
  <c r="AC143" i="2"/>
  <c r="AH140" i="2"/>
  <c r="AC136" i="2"/>
  <c r="AC124" i="2"/>
  <c r="AH123" i="2"/>
  <c r="AH117" i="2"/>
  <c r="AH114" i="2"/>
  <c r="AH111" i="2"/>
  <c r="AH110" i="2"/>
  <c r="AC108" i="2"/>
  <c r="AH96" i="2"/>
  <c r="AC96" i="2"/>
  <c r="AH92" i="2"/>
  <c r="AC92" i="2"/>
  <c r="AH84" i="2"/>
  <c r="AH81" i="2"/>
  <c r="AC80" i="2"/>
  <c r="AH76" i="2"/>
  <c r="AC70" i="2"/>
  <c r="AH67" i="2"/>
  <c r="AH65" i="2"/>
  <c r="AH63" i="2"/>
  <c r="AC63" i="2"/>
  <c r="P63" i="2" s="1"/>
  <c r="AC52" i="2"/>
  <c r="AH51" i="2"/>
  <c r="AH49" i="2"/>
  <c r="AH44" i="2"/>
  <c r="AC44" i="2"/>
  <c r="AC42" i="2"/>
  <c r="AC38" i="2"/>
  <c r="AH35" i="2"/>
  <c r="AH33" i="2"/>
  <c r="AC32" i="2"/>
  <c r="AH28" i="2"/>
  <c r="AC21" i="2"/>
  <c r="AC17" i="2"/>
  <c r="AC13" i="2"/>
  <c r="AF3" i="2"/>
  <c r="AG3" i="2" s="1"/>
  <c r="O9" i="2"/>
  <c r="AB9" i="2" s="1"/>
  <c r="AF12" i="2"/>
  <c r="AG12" i="2" s="1"/>
  <c r="AI12" i="2" s="1"/>
  <c r="E17" i="2"/>
  <c r="AC18" i="2"/>
  <c r="AH20" i="2"/>
  <c r="E24" i="2"/>
  <c r="O24" i="2"/>
  <c r="AB24" i="2" s="1"/>
  <c r="AH24" i="2"/>
  <c r="AC28" i="2"/>
  <c r="E31" i="2"/>
  <c r="AC34" i="2"/>
  <c r="O43" i="2"/>
  <c r="AB43" i="2" s="1"/>
  <c r="E43" i="2"/>
  <c r="AH43" i="2"/>
  <c r="O50" i="2"/>
  <c r="AB50" i="2" s="1"/>
  <c r="E62" i="2"/>
  <c r="E64" i="2"/>
  <c r="AH69" i="2"/>
  <c r="AH79" i="2"/>
  <c r="E83" i="2"/>
  <c r="AC90" i="2"/>
  <c r="AH90" i="2"/>
  <c r="AC100" i="2"/>
  <c r="E112" i="2"/>
  <c r="O112" i="2"/>
  <c r="AB112" i="2" s="1"/>
  <c r="E113" i="2"/>
  <c r="AH118" i="2"/>
  <c r="E126" i="2"/>
  <c r="AH127" i="2"/>
  <c r="AC139" i="2"/>
  <c r="AC175" i="2"/>
  <c r="AH177" i="2"/>
  <c r="E370" i="2"/>
  <c r="E21" i="2"/>
  <c r="AC22" i="2"/>
  <c r="AH22" i="2"/>
  <c r="AH31" i="2"/>
  <c r="E36" i="2"/>
  <c r="O46" i="2"/>
  <c r="AB46" i="2" s="1"/>
  <c r="E39" i="2"/>
  <c r="AH39" i="2"/>
  <c r="AH41" i="2"/>
  <c r="E44" i="2"/>
  <c r="AC45" i="2"/>
  <c r="AC46" i="2"/>
  <c r="AC48" i="2"/>
  <c r="AC50" i="2"/>
  <c r="AH55" i="2"/>
  <c r="AH57" i="2"/>
  <c r="E65" i="2"/>
  <c r="AC66" i="2"/>
  <c r="AC74" i="2"/>
  <c r="AH77" i="2"/>
  <c r="AH80" i="2"/>
  <c r="AC84" i="2"/>
  <c r="AC88" i="2"/>
  <c r="AC114" i="2"/>
  <c r="E118" i="2"/>
  <c r="AH144" i="2"/>
  <c r="AC148" i="2"/>
  <c r="AH206" i="2"/>
  <c r="AC258" i="2"/>
  <c r="AC264" i="2"/>
  <c r="E282" i="2"/>
  <c r="AF36" i="2"/>
  <c r="AG36" i="2" s="1"/>
  <c r="AI36" i="2" s="1"/>
  <c r="E47" i="2"/>
  <c r="E48" i="2"/>
  <c r="O48" i="2"/>
  <c r="AB48" i="2" s="1"/>
  <c r="AF48" i="2"/>
  <c r="AG48" i="2" s="1"/>
  <c r="AI48" i="2" s="1"/>
  <c r="O49" i="2"/>
  <c r="AB49" i="2" s="1"/>
  <c r="O58" i="2"/>
  <c r="AB58" i="2" s="1"/>
  <c r="AF59" i="2"/>
  <c r="AG59" i="2" s="1"/>
  <c r="AI59" i="2" s="1"/>
  <c r="E60" i="2"/>
  <c r="AF68" i="2"/>
  <c r="AG68" i="2" s="1"/>
  <c r="AI68" i="2" s="1"/>
  <c r="E84" i="2"/>
  <c r="O88" i="2"/>
  <c r="AB88" i="2" s="1"/>
  <c r="AF89" i="2"/>
  <c r="AG89" i="2" s="1"/>
  <c r="AI89" i="2" s="1"/>
  <c r="E95" i="2"/>
  <c r="O99" i="2"/>
  <c r="AB99" i="2" s="1"/>
  <c r="AF107" i="2"/>
  <c r="AG107" i="2" s="1"/>
  <c r="AI107" i="2" s="1"/>
  <c r="E114" i="2"/>
  <c r="AF122" i="2"/>
  <c r="AG122" i="2" s="1"/>
  <c r="AI122" i="2" s="1"/>
  <c r="E129" i="2"/>
  <c r="AF145" i="2"/>
  <c r="AG145" i="2" s="1"/>
  <c r="AI145" i="2" s="1"/>
  <c r="E157" i="2"/>
  <c r="E168" i="2"/>
  <c r="E202" i="2"/>
  <c r="E210" i="2"/>
  <c r="E241" i="2"/>
  <c r="O241" i="2"/>
  <c r="AB241" i="2" s="1"/>
  <c r="E388" i="2"/>
  <c r="E392" i="2"/>
  <c r="AF28" i="2"/>
  <c r="AG28" i="2" s="1"/>
  <c r="AI28" i="2" s="1"/>
  <c r="O42" i="2"/>
  <c r="AB42" i="2" s="1"/>
  <c r="O47" i="2"/>
  <c r="AB47" i="2" s="1"/>
  <c r="O51" i="2"/>
  <c r="AF51" i="2"/>
  <c r="AG51" i="2" s="1"/>
  <c r="AI51" i="2" s="1"/>
  <c r="E52" i="2"/>
  <c r="O56" i="2"/>
  <c r="AB56" i="2" s="1"/>
  <c r="O57" i="2"/>
  <c r="O60" i="2"/>
  <c r="AB60" i="2" s="1"/>
  <c r="AF76" i="2"/>
  <c r="AG76" i="2" s="1"/>
  <c r="AI76" i="2" s="1"/>
  <c r="AF86" i="2"/>
  <c r="AG86" i="2" s="1"/>
  <c r="AI86" i="2" s="1"/>
  <c r="AF137" i="2"/>
  <c r="AG137" i="2" s="1"/>
  <c r="AI137" i="2" s="1"/>
  <c r="E150" i="2"/>
  <c r="E165" i="2"/>
  <c r="O165" i="2"/>
  <c r="AB165" i="2" s="1"/>
  <c r="E176" i="2"/>
  <c r="AF208" i="2"/>
  <c r="AG208" i="2" s="1"/>
  <c r="AI208" i="2" s="1"/>
  <c r="E216" i="2"/>
  <c r="E429" i="2"/>
  <c r="E167" i="2"/>
  <c r="E171" i="2"/>
  <c r="E179" i="2"/>
  <c r="E369" i="2"/>
  <c r="O369" i="2"/>
  <c r="AB369" i="2" s="1"/>
  <c r="O161" i="2"/>
  <c r="AB161" i="2" s="1"/>
  <c r="E175" i="2"/>
  <c r="E201" i="2"/>
  <c r="E286" i="2"/>
  <c r="I287" i="2" s="1"/>
  <c r="J287" i="2" s="1"/>
  <c r="E301" i="2"/>
  <c r="E336" i="2"/>
  <c r="E340" i="2"/>
  <c r="E348" i="2"/>
  <c r="E374" i="2"/>
  <c r="E436" i="2"/>
  <c r="E451" i="2"/>
  <c r="E459" i="2"/>
  <c r="AF44" i="2"/>
  <c r="AG44" i="2" s="1"/>
  <c r="AI44" i="2" s="1"/>
  <c r="O55" i="2"/>
  <c r="AB55" i="2" s="1"/>
  <c r="AF60" i="2"/>
  <c r="AG60" i="2" s="1"/>
  <c r="AI60" i="2" s="1"/>
  <c r="O63" i="2"/>
  <c r="AB63" i="2" s="1"/>
  <c r="AF106" i="2"/>
  <c r="AG106" i="2" s="1"/>
  <c r="AI106" i="2" s="1"/>
  <c r="E109" i="2"/>
  <c r="E135" i="2"/>
  <c r="E136" i="2"/>
  <c r="E139" i="2"/>
  <c r="E140" i="2"/>
  <c r="E143" i="2"/>
  <c r="E144" i="2"/>
  <c r="E147" i="2"/>
  <c r="E148" i="2"/>
  <c r="AF165" i="2"/>
  <c r="AG165" i="2" s="1"/>
  <c r="AI165" i="2" s="1"/>
  <c r="AF169" i="2"/>
  <c r="AG169" i="2" s="1"/>
  <c r="AI169" i="2" s="1"/>
  <c r="AF173" i="2"/>
  <c r="AG173" i="2" s="1"/>
  <c r="AI173" i="2" s="1"/>
  <c r="AF177" i="2"/>
  <c r="AG177" i="2" s="1"/>
  <c r="AI177" i="2" s="1"/>
  <c r="AF181" i="2"/>
  <c r="AG181" i="2" s="1"/>
  <c r="AI181" i="2" s="1"/>
  <c r="E187" i="2"/>
  <c r="O197" i="2"/>
  <c r="AB197" i="2" s="1"/>
  <c r="AF203" i="2"/>
  <c r="AG203" i="2" s="1"/>
  <c r="AI203" i="2" s="1"/>
  <c r="E205" i="2"/>
  <c r="E206" i="2"/>
  <c r="O218" i="2"/>
  <c r="AB218" i="2" s="1"/>
  <c r="AF259" i="2"/>
  <c r="AG259" i="2" s="1"/>
  <c r="AI259" i="2" s="1"/>
  <c r="AF265" i="2"/>
  <c r="AG265" i="2" s="1"/>
  <c r="AI265" i="2" s="1"/>
  <c r="E274" i="2"/>
  <c r="I289" i="2"/>
  <c r="J289" i="2" s="1"/>
  <c r="E289" i="2"/>
  <c r="I292" i="2" s="1"/>
  <c r="J292" i="2" s="1"/>
  <c r="E305" i="2"/>
  <c r="AF312" i="2"/>
  <c r="AG312" i="2" s="1"/>
  <c r="AI312" i="2" s="1"/>
  <c r="AF316" i="2"/>
  <c r="AG316" i="2" s="1"/>
  <c r="AI316" i="2" s="1"/>
  <c r="AF324" i="2"/>
  <c r="AG324" i="2" s="1"/>
  <c r="AI324" i="2" s="1"/>
  <c r="E363" i="2"/>
  <c r="E375" i="2"/>
  <c r="E221" i="2"/>
  <c r="O221" i="2"/>
  <c r="AB221" i="2" s="1"/>
  <c r="AF225" i="2"/>
  <c r="AG225" i="2" s="1"/>
  <c r="AI225" i="2" s="1"/>
  <c r="AF229" i="2"/>
  <c r="AG229" i="2" s="1"/>
  <c r="AI229" i="2" s="1"/>
  <c r="E242" i="2"/>
  <c r="O242" i="2"/>
  <c r="AB242" i="2" s="1"/>
  <c r="AF247" i="2"/>
  <c r="AG247" i="2" s="1"/>
  <c r="AI247" i="2" s="1"/>
  <c r="E278" i="2"/>
  <c r="E293" i="2"/>
  <c r="E309" i="2"/>
  <c r="E344" i="2"/>
  <c r="E395" i="2"/>
  <c r="E456" i="2"/>
  <c r="O132" i="2"/>
  <c r="AB132" i="2" s="1"/>
  <c r="O160" i="2"/>
  <c r="AB160" i="2" s="1"/>
  <c r="O182" i="2"/>
  <c r="O184" i="2"/>
  <c r="O188" i="2"/>
  <c r="AB188" i="2" s="1"/>
  <c r="O220" i="2"/>
  <c r="AF223" i="2"/>
  <c r="AG223" i="2" s="1"/>
  <c r="AI223" i="2" s="1"/>
  <c r="AF227" i="2"/>
  <c r="AG227" i="2" s="1"/>
  <c r="AI227" i="2" s="1"/>
  <c r="E240" i="2"/>
  <c r="I288" i="2"/>
  <c r="J288" i="2" s="1"/>
  <c r="AF314" i="2"/>
  <c r="AG314" i="2" s="1"/>
  <c r="AI314" i="2" s="1"/>
  <c r="E352" i="2"/>
  <c r="E379" i="2"/>
  <c r="E448" i="2"/>
  <c r="AF226" i="2"/>
  <c r="AG226" i="2" s="1"/>
  <c r="AI226" i="2" s="1"/>
  <c r="E231" i="2"/>
  <c r="AF234" i="2"/>
  <c r="AG234" i="2" s="1"/>
  <c r="AI234" i="2" s="1"/>
  <c r="AF238" i="2"/>
  <c r="AG238" i="2" s="1"/>
  <c r="AI238" i="2" s="1"/>
  <c r="E243" i="2"/>
  <c r="E249" i="2"/>
  <c r="E250" i="2"/>
  <c r="E253" i="2"/>
  <c r="E254" i="2"/>
  <c r="E257" i="2"/>
  <c r="E258" i="2"/>
  <c r="E261" i="2"/>
  <c r="E262" i="2"/>
  <c r="E263" i="2"/>
  <c r="E267" i="2"/>
  <c r="AF270" i="2"/>
  <c r="AG270" i="2" s="1"/>
  <c r="AI270" i="2" s="1"/>
  <c r="AF313" i="2"/>
  <c r="AG313" i="2" s="1"/>
  <c r="AI313" i="2" s="1"/>
  <c r="E318" i="2"/>
  <c r="E322" i="2"/>
  <c r="E326" i="2"/>
  <c r="E330" i="2"/>
  <c r="E332" i="2"/>
  <c r="E356" i="2"/>
  <c r="AF361" i="2"/>
  <c r="AG361" i="2" s="1"/>
  <c r="AI361" i="2" s="1"/>
  <c r="E399" i="2"/>
  <c r="E412" i="2"/>
  <c r="O438" i="2"/>
  <c r="O224" i="2"/>
  <c r="AB224" i="2" s="1"/>
  <c r="O225" i="2"/>
  <c r="AB225" i="2" s="1"/>
  <c r="O226" i="2"/>
  <c r="AB226" i="2" s="1"/>
  <c r="O227" i="2"/>
  <c r="AB227" i="2" s="1"/>
  <c r="O228" i="2"/>
  <c r="AB228" i="2" s="1"/>
  <c r="O229" i="2"/>
  <c r="AB229" i="2" s="1"/>
  <c r="O234" i="2"/>
  <c r="AB234" i="2" s="1"/>
  <c r="O235" i="2"/>
  <c r="AB235" i="2" s="1"/>
  <c r="O236" i="2"/>
  <c r="AB236" i="2" s="1"/>
  <c r="O237" i="2"/>
  <c r="AB237" i="2" s="1"/>
  <c r="O238" i="2"/>
  <c r="AB238" i="2" s="1"/>
  <c r="O270" i="2"/>
  <c r="AB270" i="2" s="1"/>
  <c r="O271" i="2"/>
  <c r="AB272" i="2"/>
  <c r="O312" i="2"/>
  <c r="O313" i="2"/>
  <c r="AB313" i="2" s="1"/>
  <c r="O314" i="2"/>
  <c r="AB314" i="2" s="1"/>
  <c r="O315" i="2"/>
  <c r="AB315" i="2" s="1"/>
  <c r="O316" i="2"/>
  <c r="AB316" i="2" s="1"/>
  <c r="E343" i="2"/>
  <c r="E347" i="2"/>
  <c r="E351" i="2"/>
  <c r="E355" i="2"/>
  <c r="E378" i="2"/>
  <c r="E396" i="2"/>
  <c r="E407" i="2"/>
  <c r="E416" i="2"/>
  <c r="E432" i="2"/>
  <c r="O437" i="2"/>
  <c r="AB437" i="2" s="1"/>
  <c r="E452" i="2"/>
  <c r="AF345" i="2"/>
  <c r="AG345" i="2" s="1"/>
  <c r="AI345" i="2" s="1"/>
  <c r="AF349" i="2"/>
  <c r="AG349" i="2" s="1"/>
  <c r="AI349" i="2" s="1"/>
  <c r="AF353" i="2"/>
  <c r="AG353" i="2" s="1"/>
  <c r="AI353" i="2" s="1"/>
  <c r="AF357" i="2"/>
  <c r="AG357" i="2" s="1"/>
  <c r="AI357" i="2" s="1"/>
  <c r="E359" i="2"/>
  <c r="E360" i="2"/>
  <c r="AF380" i="2"/>
  <c r="AG380" i="2" s="1"/>
  <c r="AI380" i="2" s="1"/>
  <c r="AF381" i="2"/>
  <c r="AG381" i="2" s="1"/>
  <c r="AI381" i="2" s="1"/>
  <c r="E383" i="2"/>
  <c r="E384" i="2"/>
  <c r="E400" i="2"/>
  <c r="E411" i="2"/>
  <c r="E428" i="2"/>
  <c r="E437" i="2"/>
  <c r="E444" i="2"/>
  <c r="O446" i="2"/>
  <c r="AB446" i="2" s="1"/>
  <c r="O444" i="2"/>
  <c r="AB444" i="2" s="1"/>
  <c r="AF385" i="2"/>
  <c r="AG385" i="2" s="1"/>
  <c r="AI385" i="2" s="1"/>
  <c r="AF389" i="2"/>
  <c r="AG389" i="2" s="1"/>
  <c r="AI389" i="2" s="1"/>
  <c r="AF393" i="2"/>
  <c r="AG393" i="2" s="1"/>
  <c r="AI393" i="2" s="1"/>
  <c r="AF401" i="2"/>
  <c r="AG401" i="2" s="1"/>
  <c r="AI401" i="2" s="1"/>
  <c r="AF413" i="2"/>
  <c r="AG413" i="2" s="1"/>
  <c r="AI413" i="2" s="1"/>
  <c r="E415" i="2"/>
  <c r="AF426" i="2"/>
  <c r="AG426" i="2" s="1"/>
  <c r="AI426" i="2" s="1"/>
  <c r="AF430" i="2"/>
  <c r="AG430" i="2" s="1"/>
  <c r="AI430" i="2" s="1"/>
  <c r="AF434" i="2"/>
  <c r="AG434" i="2" s="1"/>
  <c r="AI434" i="2" s="1"/>
  <c r="AF443" i="2"/>
  <c r="AG443" i="2" s="1"/>
  <c r="AI443" i="2" s="1"/>
  <c r="E403" i="2"/>
  <c r="AF425" i="2"/>
  <c r="AG425" i="2" s="1"/>
  <c r="AI425" i="2" s="1"/>
  <c r="O440" i="2"/>
  <c r="AB440" i="2" s="1"/>
  <c r="O441" i="2"/>
  <c r="AB441" i="2" s="1"/>
  <c r="O442" i="2"/>
  <c r="AB442" i="2" s="1"/>
  <c r="O443" i="2"/>
  <c r="AB443" i="2" s="1"/>
  <c r="O426" i="2"/>
  <c r="AB426" i="2" s="1"/>
  <c r="E467" i="2"/>
  <c r="E461" i="2"/>
  <c r="E472" i="2"/>
  <c r="E476" i="2"/>
  <c r="E480" i="2"/>
  <c r="AF493" i="2"/>
  <c r="AG493" i="2" s="1"/>
  <c r="AI493" i="2" s="1"/>
  <c r="E497" i="2"/>
  <c r="E496" i="2"/>
  <c r="O463" i="2"/>
  <c r="AB463" i="2" s="1"/>
  <c r="O464" i="2"/>
  <c r="AB464" i="2" s="1"/>
  <c r="AF469" i="2"/>
  <c r="AG469" i="2" s="1"/>
  <c r="AI469" i="2" s="1"/>
  <c r="E471" i="2"/>
  <c r="E475" i="2"/>
  <c r="E479" i="2"/>
  <c r="E483" i="2"/>
  <c r="E495" i="2"/>
  <c r="E500" i="2"/>
  <c r="P240" i="2" l="1"/>
  <c r="P226" i="2"/>
  <c r="P9" i="2"/>
  <c r="P99" i="2"/>
  <c r="P486" i="2"/>
  <c r="P236" i="2"/>
  <c r="P224" i="2"/>
  <c r="P228" i="2"/>
  <c r="P234" i="2"/>
  <c r="P238" i="2"/>
  <c r="P270" i="2"/>
  <c r="P369" i="2"/>
  <c r="P437" i="2"/>
  <c r="P426" i="2"/>
  <c r="P417" i="2"/>
  <c r="P207" i="2"/>
  <c r="P419" i="2"/>
  <c r="P222" i="2"/>
  <c r="P272" i="2"/>
  <c r="P367" i="2"/>
  <c r="P485" i="2"/>
  <c r="P446" i="2"/>
  <c r="P418" i="2"/>
  <c r="P487" i="2"/>
  <c r="P366" i="2"/>
  <c r="P445" i="2"/>
  <c r="P219" i="2"/>
  <c r="P223" i="2"/>
  <c r="P227" i="2"/>
  <c r="P237" i="2"/>
  <c r="P313" i="2"/>
  <c r="P213" i="2"/>
  <c r="P218" i="2"/>
  <c r="P220" i="2"/>
  <c r="P314" i="2"/>
  <c r="P50" i="2"/>
  <c r="I22" i="2"/>
  <c r="J22" i="2" s="1"/>
  <c r="P221" i="2"/>
  <c r="P225" i="2"/>
  <c r="P229" i="2"/>
  <c r="P235" i="2"/>
  <c r="I13" i="2"/>
  <c r="J13" i="2" s="1"/>
  <c r="P88" i="2"/>
  <c r="P10" i="2"/>
  <c r="P90" i="2"/>
  <c r="I17" i="2"/>
  <c r="J17" i="2" s="1"/>
  <c r="I14" i="2"/>
  <c r="J14" i="2" s="1"/>
  <c r="I15" i="2"/>
  <c r="J15" i="2" s="1"/>
  <c r="P64" i="2"/>
  <c r="I16" i="2"/>
  <c r="J16" i="2" s="1"/>
  <c r="I9" i="2"/>
  <c r="J9" i="2" s="1"/>
  <c r="I134" i="2"/>
  <c r="J134" i="2" s="1"/>
  <c r="I8" i="2"/>
  <c r="J8" i="2" s="1"/>
  <c r="I11" i="2"/>
  <c r="J11" i="2" s="1"/>
  <c r="I10" i="2"/>
  <c r="J10" i="2" s="1"/>
  <c r="P86" i="2"/>
  <c r="I444" i="2"/>
  <c r="J444" i="2" s="1"/>
  <c r="I244" i="2"/>
  <c r="J244" i="2" s="1"/>
  <c r="P87" i="2"/>
  <c r="AW2" i="2"/>
  <c r="I300" i="2"/>
  <c r="J300" i="2" s="1"/>
  <c r="I408" i="2"/>
  <c r="J408" i="2" s="1"/>
  <c r="I72" i="2"/>
  <c r="J72" i="2" s="1"/>
  <c r="AW3" i="2"/>
  <c r="I186" i="2"/>
  <c r="J186" i="2" s="1"/>
  <c r="I101" i="2"/>
  <c r="J101" i="2" s="1"/>
  <c r="I80" i="2"/>
  <c r="J80" i="2" s="1"/>
  <c r="I139" i="2"/>
  <c r="J139" i="2" s="1"/>
  <c r="I88" i="2"/>
  <c r="J88" i="2" s="1"/>
  <c r="I283" i="2"/>
  <c r="J283" i="2" s="1"/>
  <c r="I411" i="2"/>
  <c r="J411" i="2" s="1"/>
  <c r="I383" i="2"/>
  <c r="J383" i="2" s="1"/>
  <c r="I109" i="2"/>
  <c r="J109" i="2" s="1"/>
  <c r="I468" i="2"/>
  <c r="J468" i="2" s="1"/>
  <c r="I428" i="2"/>
  <c r="J428" i="2" s="1"/>
  <c r="I243" i="2"/>
  <c r="J243" i="2" s="1"/>
  <c r="I231" i="2"/>
  <c r="J231" i="2" s="1"/>
  <c r="I304" i="2"/>
  <c r="J304" i="2" s="1"/>
  <c r="I25" i="2"/>
  <c r="J25" i="2" s="1"/>
  <c r="I44" i="2"/>
  <c r="J44" i="2" s="1"/>
  <c r="I294" i="2"/>
  <c r="J294" i="2" s="1"/>
  <c r="I40" i="2"/>
  <c r="J40" i="2" s="1"/>
  <c r="I415" i="2"/>
  <c r="J415" i="2" s="1"/>
  <c r="I437" i="2"/>
  <c r="J437" i="2" s="1"/>
  <c r="I416" i="2"/>
  <c r="J416" i="2" s="1"/>
  <c r="I378" i="2"/>
  <c r="J378" i="2" s="1"/>
  <c r="I399" i="2"/>
  <c r="J399" i="2" s="1"/>
  <c r="I322" i="2"/>
  <c r="J322" i="2" s="1"/>
  <c r="I496" i="2"/>
  <c r="J496" i="2" s="1"/>
  <c r="I461" i="2"/>
  <c r="J461" i="2" s="1"/>
  <c r="I467" i="2"/>
  <c r="J467" i="2" s="1"/>
  <c r="I462" i="2"/>
  <c r="J462" i="2" s="1"/>
  <c r="I412" i="2"/>
  <c r="J412" i="2" s="1"/>
  <c r="I343" i="2"/>
  <c r="J343" i="2" s="1"/>
  <c r="I335" i="2"/>
  <c r="J335" i="2" s="1"/>
  <c r="I386" i="2"/>
  <c r="J386" i="2" s="1"/>
  <c r="I302" i="2"/>
  <c r="J302" i="2" s="1"/>
  <c r="I249" i="2"/>
  <c r="J249" i="2" s="1"/>
  <c r="I308" i="2"/>
  <c r="J308" i="2" s="1"/>
  <c r="I250" i="2"/>
  <c r="J250" i="2" s="1"/>
  <c r="I211" i="2"/>
  <c r="J211" i="2" s="1"/>
  <c r="I89" i="2"/>
  <c r="J89" i="2" s="1"/>
  <c r="I53" i="2"/>
  <c r="J53" i="2" s="1"/>
  <c r="I103" i="2"/>
  <c r="J103" i="2" s="1"/>
  <c r="I67" i="2"/>
  <c r="J67" i="2" s="1"/>
  <c r="I52" i="2"/>
  <c r="J52" i="2" s="1"/>
  <c r="I51" i="2"/>
  <c r="J51" i="2" s="1"/>
  <c r="I32" i="2"/>
  <c r="J32" i="2" s="1"/>
  <c r="I47" i="2"/>
  <c r="J47" i="2" s="1"/>
  <c r="I27" i="2"/>
  <c r="J27" i="2" s="1"/>
  <c r="P46" i="2"/>
  <c r="I21" i="2"/>
  <c r="J21" i="2" s="1"/>
  <c r="P44" i="2"/>
  <c r="P62" i="2"/>
  <c r="I96" i="2"/>
  <c r="J96" i="2" s="1"/>
  <c r="I476" i="2"/>
  <c r="J476" i="2" s="1"/>
  <c r="I452" i="2"/>
  <c r="J452" i="2" s="1"/>
  <c r="I364" i="2"/>
  <c r="J364" i="2" s="1"/>
  <c r="I439" i="2"/>
  <c r="J439" i="2" s="1"/>
  <c r="I432" i="2"/>
  <c r="J432" i="2" s="1"/>
  <c r="I362" i="2"/>
  <c r="J362" i="2" s="1"/>
  <c r="I324" i="2"/>
  <c r="J324" i="2" s="1"/>
  <c r="I315" i="2"/>
  <c r="J315" i="2" s="1"/>
  <c r="I298" i="2"/>
  <c r="J298" i="2" s="1"/>
  <c r="I263" i="2"/>
  <c r="J263" i="2" s="1"/>
  <c r="I253" i="2"/>
  <c r="J253" i="2" s="1"/>
  <c r="I171" i="2"/>
  <c r="J171" i="2" s="1"/>
  <c r="I135" i="2"/>
  <c r="J135" i="2" s="1"/>
  <c r="I106" i="2"/>
  <c r="J106" i="2" s="1"/>
  <c r="I130" i="2"/>
  <c r="J130" i="2" s="1"/>
  <c r="I75" i="2"/>
  <c r="J75" i="2" s="1"/>
  <c r="I42" i="2"/>
  <c r="J42" i="2" s="1"/>
  <c r="P45" i="2"/>
  <c r="I41" i="2"/>
  <c r="J41" i="2" s="1"/>
  <c r="I39" i="2"/>
  <c r="J39" i="2" s="1"/>
  <c r="I26" i="2"/>
  <c r="J26" i="2" s="1"/>
  <c r="I24" i="2"/>
  <c r="J24" i="2" s="1"/>
  <c r="I433" i="2"/>
  <c r="J433" i="2" s="1"/>
  <c r="I336" i="2"/>
  <c r="J336" i="2" s="1"/>
  <c r="I310" i="2"/>
  <c r="J310" i="2" s="1"/>
  <c r="I275" i="2"/>
  <c r="J275" i="2" s="1"/>
  <c r="I257" i="2"/>
  <c r="J257" i="2" s="1"/>
  <c r="I217" i="2"/>
  <c r="J217" i="2" s="1"/>
  <c r="I175" i="2"/>
  <c r="J175" i="2" s="1"/>
  <c r="I114" i="2"/>
  <c r="J114" i="2" s="1"/>
  <c r="I100" i="2"/>
  <c r="J100" i="2" s="1"/>
  <c r="I35" i="2"/>
  <c r="J35" i="2" s="1"/>
  <c r="I18" i="2"/>
  <c r="J18" i="2" s="1"/>
  <c r="I99" i="2"/>
  <c r="J99" i="2" s="1"/>
  <c r="I65" i="2"/>
  <c r="J65" i="2" s="1"/>
  <c r="P48" i="2"/>
  <c r="I36" i="2"/>
  <c r="J36" i="2" s="1"/>
  <c r="P42" i="2"/>
  <c r="P112" i="2"/>
  <c r="P104" i="2"/>
  <c r="P161" i="2"/>
  <c r="P41" i="2"/>
  <c r="P58" i="2"/>
  <c r="P111" i="2"/>
  <c r="P134" i="2"/>
  <c r="P98" i="2"/>
  <c r="I356" i="2"/>
  <c r="J356" i="2" s="1"/>
  <c r="I367" i="2"/>
  <c r="J367" i="2" s="1"/>
  <c r="I406" i="2"/>
  <c r="J406" i="2" s="1"/>
  <c r="I372" i="2"/>
  <c r="J372" i="2" s="1"/>
  <c r="I331" i="2"/>
  <c r="J331" i="2" s="1"/>
  <c r="I262" i="2"/>
  <c r="J262" i="2" s="1"/>
  <c r="I346" i="2"/>
  <c r="J346" i="2" s="1"/>
  <c r="I278" i="2"/>
  <c r="J278" i="2" s="1"/>
  <c r="I242" i="2"/>
  <c r="J242" i="2" s="1"/>
  <c r="I363" i="2"/>
  <c r="J363" i="2" s="1"/>
  <c r="I274" i="2"/>
  <c r="J274" i="2" s="1"/>
  <c r="I500" i="2"/>
  <c r="J500" i="2" s="1"/>
  <c r="I483" i="2"/>
  <c r="J483" i="2" s="1"/>
  <c r="I475" i="2"/>
  <c r="J475" i="2" s="1"/>
  <c r="I484" i="2"/>
  <c r="J484" i="2" s="1"/>
  <c r="I445" i="2"/>
  <c r="J445" i="2" s="1"/>
  <c r="I403" i="2"/>
  <c r="J403" i="2" s="1"/>
  <c r="I498" i="2"/>
  <c r="J498" i="2" s="1"/>
  <c r="I499" i="2"/>
  <c r="J499" i="2" s="1"/>
  <c r="I493" i="2"/>
  <c r="J493" i="2" s="1"/>
  <c r="I492" i="2"/>
  <c r="J492" i="2" s="1"/>
  <c r="I491" i="2"/>
  <c r="J491" i="2" s="1"/>
  <c r="I490" i="2"/>
  <c r="J490" i="2" s="1"/>
  <c r="I489" i="2"/>
  <c r="J489" i="2" s="1"/>
  <c r="I488" i="2"/>
  <c r="J488" i="2" s="1"/>
  <c r="I487" i="2"/>
  <c r="J487" i="2" s="1"/>
  <c r="I486" i="2"/>
  <c r="J486" i="2" s="1"/>
  <c r="I485" i="2"/>
  <c r="J485" i="2" s="1"/>
  <c r="I481" i="2"/>
  <c r="J481" i="2" s="1"/>
  <c r="I477" i="2"/>
  <c r="J477" i="2" s="1"/>
  <c r="I473" i="2"/>
  <c r="J473" i="2" s="1"/>
  <c r="I460" i="2"/>
  <c r="J460" i="2" s="1"/>
  <c r="I469" i="2"/>
  <c r="J469" i="2" s="1"/>
  <c r="I494" i="2"/>
  <c r="J494" i="2" s="1"/>
  <c r="I482" i="2"/>
  <c r="J482" i="2" s="1"/>
  <c r="I478" i="2"/>
  <c r="J478" i="2" s="1"/>
  <c r="I474" i="2"/>
  <c r="J474" i="2" s="1"/>
  <c r="I470" i="2"/>
  <c r="J470" i="2" s="1"/>
  <c r="I464" i="2"/>
  <c r="J464" i="2" s="1"/>
  <c r="I446" i="2"/>
  <c r="J446" i="2" s="1"/>
  <c r="I435" i="2"/>
  <c r="J435" i="2" s="1"/>
  <c r="I431" i="2"/>
  <c r="J431" i="2" s="1"/>
  <c r="I427" i="2"/>
  <c r="J427" i="2" s="1"/>
  <c r="I410" i="2"/>
  <c r="J410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66" i="2"/>
  <c r="J466" i="2" s="1"/>
  <c r="I454" i="2"/>
  <c r="J454" i="2" s="1"/>
  <c r="I453" i="2"/>
  <c r="J453" i="2" s="1"/>
  <c r="I443" i="2"/>
  <c r="J443" i="2" s="1"/>
  <c r="I441" i="2"/>
  <c r="J441" i="2" s="1"/>
  <c r="I430" i="2"/>
  <c r="J430" i="2" s="1"/>
  <c r="I426" i="2"/>
  <c r="J426" i="2" s="1"/>
  <c r="I413" i="2"/>
  <c r="J413" i="2" s="1"/>
  <c r="I434" i="2"/>
  <c r="J434" i="2" s="1"/>
  <c r="I414" i="2"/>
  <c r="J414" i="2" s="1"/>
  <c r="I463" i="2"/>
  <c r="J463" i="2" s="1"/>
  <c r="I449" i="2"/>
  <c r="J449" i="2" s="1"/>
  <c r="I442" i="2"/>
  <c r="J442" i="2" s="1"/>
  <c r="I465" i="2"/>
  <c r="J465" i="2" s="1"/>
  <c r="I457" i="2"/>
  <c r="J457" i="2" s="1"/>
  <c r="I447" i="2"/>
  <c r="J447" i="2" s="1"/>
  <c r="I455" i="2"/>
  <c r="J455" i="2" s="1"/>
  <c r="I409" i="2"/>
  <c r="J409" i="2" s="1"/>
  <c r="I458" i="2"/>
  <c r="J458" i="2" s="1"/>
  <c r="I450" i="2"/>
  <c r="J450" i="2" s="1"/>
  <c r="I440" i="2"/>
  <c r="J440" i="2" s="1"/>
  <c r="I436" i="2"/>
  <c r="J436" i="2" s="1"/>
  <c r="I429" i="2"/>
  <c r="J429" i="2" s="1"/>
  <c r="I459" i="2"/>
  <c r="J459" i="2" s="1"/>
  <c r="I396" i="2"/>
  <c r="J396" i="2" s="1"/>
  <c r="I360" i="2"/>
  <c r="J360" i="2" s="1"/>
  <c r="I351" i="2"/>
  <c r="J351" i="2" s="1"/>
  <c r="I438" i="2"/>
  <c r="J438" i="2" s="1"/>
  <c r="I376" i="2"/>
  <c r="J376" i="2" s="1"/>
  <c r="I338" i="2"/>
  <c r="J338" i="2" s="1"/>
  <c r="I332" i="2"/>
  <c r="J332" i="2" s="1"/>
  <c r="I326" i="2"/>
  <c r="J326" i="2" s="1"/>
  <c r="I320" i="2"/>
  <c r="J320" i="2" s="1"/>
  <c r="I345" i="2"/>
  <c r="J345" i="2" s="1"/>
  <c r="I380" i="2"/>
  <c r="J380" i="2" s="1"/>
  <c r="I368" i="2"/>
  <c r="J368" i="2" s="1"/>
  <c r="I405" i="2"/>
  <c r="J405" i="2" s="1"/>
  <c r="I382" i="2"/>
  <c r="J382" i="2" s="1"/>
  <c r="I327" i="2"/>
  <c r="J327" i="2" s="1"/>
  <c r="I258" i="2"/>
  <c r="J258" i="2" s="1"/>
  <c r="I303" i="2"/>
  <c r="J303" i="2" s="1"/>
  <c r="I387" i="2"/>
  <c r="J387" i="2" s="1"/>
  <c r="I381" i="2"/>
  <c r="J381" i="2" s="1"/>
  <c r="I337" i="2"/>
  <c r="J337" i="2" s="1"/>
  <c r="I325" i="2"/>
  <c r="J325" i="2" s="1"/>
  <c r="I317" i="2"/>
  <c r="J317" i="2" s="1"/>
  <c r="I313" i="2"/>
  <c r="J313" i="2" s="1"/>
  <c r="I311" i="2"/>
  <c r="J311" i="2" s="1"/>
  <c r="I295" i="2"/>
  <c r="J295" i="2" s="1"/>
  <c r="I391" i="2"/>
  <c r="J391" i="2" s="1"/>
  <c r="I390" i="2"/>
  <c r="J390" i="2" s="1"/>
  <c r="I342" i="2"/>
  <c r="J342" i="2" s="1"/>
  <c r="I389" i="2"/>
  <c r="J389" i="2" s="1"/>
  <c r="I291" i="2"/>
  <c r="J291" i="2" s="1"/>
  <c r="I358" i="2"/>
  <c r="J358" i="2" s="1"/>
  <c r="I307" i="2"/>
  <c r="J307" i="2" s="1"/>
  <c r="I339" i="2"/>
  <c r="J339" i="2" s="1"/>
  <c r="I388" i="2"/>
  <c r="J388" i="2" s="1"/>
  <c r="I370" i="2"/>
  <c r="J370" i="2" s="1"/>
  <c r="I369" i="2"/>
  <c r="J369" i="2" s="1"/>
  <c r="I297" i="2"/>
  <c r="J297" i="2" s="1"/>
  <c r="I392" i="2"/>
  <c r="J392" i="2" s="1"/>
  <c r="I301" i="2"/>
  <c r="J301" i="2" s="1"/>
  <c r="I340" i="2"/>
  <c r="J340" i="2" s="1"/>
  <c r="I374" i="2"/>
  <c r="J374" i="2" s="1"/>
  <c r="I299" i="2"/>
  <c r="J299" i="2" s="1"/>
  <c r="I314" i="2"/>
  <c r="J314" i="2" s="1"/>
  <c r="I309" i="2"/>
  <c r="J309" i="2" s="1"/>
  <c r="I341" i="2"/>
  <c r="J341" i="2" s="1"/>
  <c r="I394" i="2"/>
  <c r="J394" i="2" s="1"/>
  <c r="I401" i="2"/>
  <c r="J401" i="2" s="1"/>
  <c r="I305" i="2"/>
  <c r="J305" i="2" s="1"/>
  <c r="I293" i="2"/>
  <c r="J293" i="2" s="1"/>
  <c r="I344" i="2"/>
  <c r="J344" i="2" s="1"/>
  <c r="I395" i="2"/>
  <c r="J395" i="2" s="1"/>
  <c r="I296" i="2"/>
  <c r="J296" i="2" s="1"/>
  <c r="I312" i="2"/>
  <c r="J312" i="2" s="1"/>
  <c r="I323" i="2"/>
  <c r="J323" i="2" s="1"/>
  <c r="I350" i="2"/>
  <c r="J350" i="2" s="1"/>
  <c r="I377" i="2"/>
  <c r="J377" i="2" s="1"/>
  <c r="I393" i="2"/>
  <c r="J393" i="2" s="1"/>
  <c r="I398" i="2"/>
  <c r="J398" i="2" s="1"/>
  <c r="I373" i="2"/>
  <c r="J373" i="2" s="1"/>
  <c r="I361" i="2"/>
  <c r="J361" i="2" s="1"/>
  <c r="I357" i="2"/>
  <c r="J357" i="2" s="1"/>
  <c r="I290" i="2"/>
  <c r="J290" i="2" s="1"/>
  <c r="I306" i="2"/>
  <c r="J306" i="2" s="1"/>
  <c r="I318" i="2"/>
  <c r="J318" i="2" s="1"/>
  <c r="I328" i="2"/>
  <c r="J328" i="2" s="1"/>
  <c r="I354" i="2"/>
  <c r="J354" i="2" s="1"/>
  <c r="I365" i="2"/>
  <c r="J365" i="2" s="1"/>
  <c r="I347" i="2"/>
  <c r="J347" i="2" s="1"/>
  <c r="I348" i="2"/>
  <c r="J348" i="2" s="1"/>
  <c r="I199" i="2"/>
  <c r="J199" i="2" s="1"/>
  <c r="I480" i="2"/>
  <c r="J480" i="2" s="1"/>
  <c r="I472" i="2"/>
  <c r="J472" i="2" s="1"/>
  <c r="I404" i="2"/>
  <c r="J404" i="2" s="1"/>
  <c r="I407" i="2"/>
  <c r="J407" i="2" s="1"/>
  <c r="I384" i="2"/>
  <c r="J384" i="2" s="1"/>
  <c r="I349" i="2"/>
  <c r="J349" i="2" s="1"/>
  <c r="I397" i="2"/>
  <c r="J397" i="2" s="1"/>
  <c r="I385" i="2"/>
  <c r="J385" i="2" s="1"/>
  <c r="I402" i="2"/>
  <c r="J402" i="2" s="1"/>
  <c r="I352" i="2"/>
  <c r="J352" i="2" s="1"/>
  <c r="I319" i="2"/>
  <c r="J319" i="2" s="1"/>
  <c r="I268" i="2"/>
  <c r="J268" i="2" s="1"/>
  <c r="I456" i="2"/>
  <c r="J456" i="2" s="1"/>
  <c r="I329" i="2"/>
  <c r="J329" i="2" s="1"/>
  <c r="I375" i="2"/>
  <c r="J375" i="2" s="1"/>
  <c r="I158" i="2"/>
  <c r="J158" i="2" s="1"/>
  <c r="I495" i="2"/>
  <c r="J495" i="2" s="1"/>
  <c r="I479" i="2"/>
  <c r="J479" i="2" s="1"/>
  <c r="I471" i="2"/>
  <c r="J471" i="2" s="1"/>
  <c r="I497" i="2"/>
  <c r="J497" i="2" s="1"/>
  <c r="I371" i="2"/>
  <c r="J371" i="2" s="1"/>
  <c r="I359" i="2"/>
  <c r="J359" i="2" s="1"/>
  <c r="I400" i="2"/>
  <c r="J400" i="2" s="1"/>
  <c r="I355" i="2"/>
  <c r="J355" i="2" s="1"/>
  <c r="I333" i="2"/>
  <c r="J333" i="2" s="1"/>
  <c r="I330" i="2"/>
  <c r="J330" i="2" s="1"/>
  <c r="I353" i="2"/>
  <c r="J353" i="2" s="1"/>
  <c r="I366" i="2"/>
  <c r="J366" i="2" s="1"/>
  <c r="I448" i="2"/>
  <c r="J448" i="2" s="1"/>
  <c r="I379" i="2"/>
  <c r="J379" i="2" s="1"/>
  <c r="I334" i="2"/>
  <c r="J334" i="2" s="1"/>
  <c r="I316" i="2"/>
  <c r="J316" i="2" s="1"/>
  <c r="I321" i="2"/>
  <c r="J321" i="2" s="1"/>
  <c r="I206" i="2"/>
  <c r="J206" i="2" s="1"/>
  <c r="I151" i="2"/>
  <c r="J151" i="2" s="1"/>
  <c r="I187" i="2"/>
  <c r="J187" i="2" s="1"/>
  <c r="I232" i="2"/>
  <c r="J232" i="2" s="1"/>
  <c r="I451" i="2"/>
  <c r="J451" i="2" s="1"/>
  <c r="I286" i="2"/>
  <c r="J286" i="2" s="1"/>
  <c r="I279" i="2"/>
  <c r="J279" i="2" s="1"/>
  <c r="I267" i="2"/>
  <c r="J267" i="2" s="1"/>
  <c r="I261" i="2"/>
  <c r="J261" i="2" s="1"/>
  <c r="I264" i="2"/>
  <c r="J264" i="2" s="1"/>
  <c r="I254" i="2"/>
  <c r="J254" i="2" s="1"/>
  <c r="I240" i="2"/>
  <c r="J240" i="2" s="1"/>
  <c r="I192" i="2"/>
  <c r="J192" i="2" s="1"/>
  <c r="I143" i="2"/>
  <c r="J143" i="2" s="1"/>
  <c r="I125" i="2"/>
  <c r="J125" i="2" s="1"/>
  <c r="I150" i="2"/>
  <c r="J150" i="2" s="1"/>
  <c r="I210" i="2"/>
  <c r="J210" i="2" s="1"/>
  <c r="I168" i="2"/>
  <c r="J168" i="2" s="1"/>
  <c r="I95" i="2"/>
  <c r="J95" i="2" s="1"/>
  <c r="I183" i="2"/>
  <c r="J183" i="2" s="1"/>
  <c r="I131" i="2"/>
  <c r="J131" i="2" s="1"/>
  <c r="I86" i="2"/>
  <c r="J86" i="2" s="1"/>
  <c r="I138" i="2"/>
  <c r="J138" i="2" s="1"/>
  <c r="I126" i="2"/>
  <c r="J126" i="2" s="1"/>
  <c r="I81" i="2"/>
  <c r="J81" i="2" s="1"/>
  <c r="I66" i="2"/>
  <c r="J66" i="2" s="1"/>
  <c r="I46" i="2"/>
  <c r="J46" i="2" s="1"/>
  <c r="I31" i="2"/>
  <c r="J31" i="2" s="1"/>
  <c r="P106" i="2"/>
  <c r="P49" i="2"/>
  <c r="P197" i="2"/>
  <c r="P109" i="2"/>
  <c r="I78" i="2"/>
  <c r="J78" i="2" s="1"/>
  <c r="I115" i="2"/>
  <c r="J115" i="2" s="1"/>
  <c r="I182" i="2"/>
  <c r="J182" i="2" s="1"/>
  <c r="I238" i="2"/>
  <c r="J238" i="2" s="1"/>
  <c r="I20" i="2"/>
  <c r="J20" i="2" s="1"/>
  <c r="I58" i="2"/>
  <c r="J58" i="2" s="1"/>
  <c r="I70" i="2"/>
  <c r="J70" i="2" s="1"/>
  <c r="I155" i="2"/>
  <c r="J155" i="2" s="1"/>
  <c r="I256" i="2"/>
  <c r="J256" i="2" s="1"/>
  <c r="I177" i="2"/>
  <c r="J177" i="2" s="1"/>
  <c r="I173" i="2"/>
  <c r="J173" i="2" s="1"/>
  <c r="I209" i="2"/>
  <c r="J209" i="2" s="1"/>
  <c r="I266" i="2"/>
  <c r="J266" i="2" s="1"/>
  <c r="I128" i="2"/>
  <c r="J128" i="2" s="1"/>
  <c r="I145" i="2"/>
  <c r="J145" i="2" s="1"/>
  <c r="I188" i="2"/>
  <c r="J188" i="2" s="1"/>
  <c r="I215" i="2"/>
  <c r="J215" i="2" s="1"/>
  <c r="I248" i="2"/>
  <c r="J248" i="2" s="1"/>
  <c r="I214" i="2"/>
  <c r="J214" i="2" s="1"/>
  <c r="I225" i="2"/>
  <c r="J225" i="2" s="1"/>
  <c r="I277" i="2"/>
  <c r="J277" i="2" s="1"/>
  <c r="I223" i="2"/>
  <c r="J223" i="2" s="1"/>
  <c r="I236" i="2"/>
  <c r="J236" i="2" s="1"/>
  <c r="I251" i="2"/>
  <c r="J251" i="2" s="1"/>
  <c r="I269" i="2"/>
  <c r="J269" i="2" s="1"/>
  <c r="I196" i="2"/>
  <c r="J196" i="2" s="1"/>
  <c r="I191" i="2"/>
  <c r="J191" i="2" s="1"/>
  <c r="I104" i="2"/>
  <c r="J104" i="2" s="1"/>
  <c r="P91" i="2"/>
  <c r="I56" i="2"/>
  <c r="J56" i="2" s="1"/>
  <c r="I34" i="2"/>
  <c r="J34" i="2" s="1"/>
  <c r="I178" i="2"/>
  <c r="J178" i="2" s="1"/>
  <c r="I110" i="2"/>
  <c r="J110" i="2" s="1"/>
  <c r="I76" i="2"/>
  <c r="J76" i="2" s="1"/>
  <c r="I71" i="2"/>
  <c r="J71" i="2" s="1"/>
  <c r="P55" i="2"/>
  <c r="I205" i="2"/>
  <c r="J205" i="2" s="1"/>
  <c r="I162" i="2"/>
  <c r="J162" i="2" s="1"/>
  <c r="I147" i="2"/>
  <c r="J147" i="2" s="1"/>
  <c r="I124" i="2"/>
  <c r="J124" i="2" s="1"/>
  <c r="I201" i="2"/>
  <c r="J201" i="2" s="1"/>
  <c r="I144" i="2"/>
  <c r="J144" i="2" s="1"/>
  <c r="I179" i="2"/>
  <c r="J179" i="2" s="1"/>
  <c r="I167" i="2"/>
  <c r="J167" i="2" s="1"/>
  <c r="I198" i="2"/>
  <c r="J198" i="2" s="1"/>
  <c r="I117" i="2"/>
  <c r="J117" i="2" s="1"/>
  <c r="I84" i="2"/>
  <c r="J84" i="2" s="1"/>
  <c r="I60" i="2"/>
  <c r="J60" i="2" s="1"/>
  <c r="I57" i="2"/>
  <c r="J57" i="2" s="1"/>
  <c r="I170" i="2"/>
  <c r="J170" i="2" s="1"/>
  <c r="I33" i="2"/>
  <c r="J33" i="2" s="1"/>
  <c r="I133" i="2"/>
  <c r="J133" i="2" s="1"/>
  <c r="I64" i="2"/>
  <c r="J64" i="2" s="1"/>
  <c r="I54" i="2"/>
  <c r="J54" i="2" s="1"/>
  <c r="I45" i="2"/>
  <c r="J45" i="2" s="1"/>
  <c r="I43" i="2"/>
  <c r="J43" i="2" s="1"/>
  <c r="P185" i="2"/>
  <c r="P43" i="2"/>
  <c r="P51" i="2"/>
  <c r="P57" i="2"/>
  <c r="P65" i="2"/>
  <c r="P89" i="2"/>
  <c r="P105" i="2"/>
  <c r="I29" i="2"/>
  <c r="J29" i="2" s="1"/>
  <c r="I85" i="2"/>
  <c r="J85" i="2" s="1"/>
  <c r="I120" i="2"/>
  <c r="J120" i="2" s="1"/>
  <c r="I189" i="2"/>
  <c r="J189" i="2" s="1"/>
  <c r="I37" i="2"/>
  <c r="J37" i="2" s="1"/>
  <c r="I61" i="2"/>
  <c r="J61" i="2" s="1"/>
  <c r="I82" i="2"/>
  <c r="J82" i="2" s="1"/>
  <c r="I174" i="2"/>
  <c r="J174" i="2" s="1"/>
  <c r="I107" i="2"/>
  <c r="J107" i="2" s="1"/>
  <c r="I280" i="2"/>
  <c r="J280" i="2" s="1"/>
  <c r="I181" i="2"/>
  <c r="J181" i="2" s="1"/>
  <c r="I235" i="2"/>
  <c r="J235" i="2" s="1"/>
  <c r="I59" i="2"/>
  <c r="J59" i="2" s="1"/>
  <c r="I132" i="2"/>
  <c r="J132" i="2" s="1"/>
  <c r="I156" i="2"/>
  <c r="J156" i="2" s="1"/>
  <c r="I194" i="2"/>
  <c r="J194" i="2" s="1"/>
  <c r="I220" i="2"/>
  <c r="J220" i="2" s="1"/>
  <c r="I284" i="2"/>
  <c r="J284" i="2" s="1"/>
  <c r="I227" i="2"/>
  <c r="J227" i="2" s="1"/>
  <c r="I229" i="2"/>
  <c r="J229" i="2" s="1"/>
  <c r="I281" i="2"/>
  <c r="J281" i="2" s="1"/>
  <c r="I224" i="2"/>
  <c r="J224" i="2" s="1"/>
  <c r="I245" i="2"/>
  <c r="J245" i="2" s="1"/>
  <c r="I255" i="2"/>
  <c r="J255" i="2" s="1"/>
  <c r="I272" i="2"/>
  <c r="J272" i="2" s="1"/>
  <c r="I154" i="2"/>
  <c r="J154" i="2" s="1"/>
  <c r="I105" i="2"/>
  <c r="J105" i="2" s="1"/>
  <c r="I102" i="2"/>
  <c r="J102" i="2" s="1"/>
  <c r="I222" i="2"/>
  <c r="J222" i="2" s="1"/>
  <c r="I193" i="2"/>
  <c r="J193" i="2" s="1"/>
  <c r="I94" i="2"/>
  <c r="J94" i="2" s="1"/>
  <c r="I73" i="2"/>
  <c r="J73" i="2" s="1"/>
  <c r="I136" i="2"/>
  <c r="J136" i="2" s="1"/>
  <c r="I148" i="2"/>
  <c r="J148" i="2" s="1"/>
  <c r="I165" i="2"/>
  <c r="J165" i="2" s="1"/>
  <c r="I122" i="2"/>
  <c r="J122" i="2" s="1"/>
  <c r="I241" i="2"/>
  <c r="J241" i="2" s="1"/>
  <c r="I202" i="2"/>
  <c r="J202" i="2" s="1"/>
  <c r="I282" i="2"/>
  <c r="J282" i="2" s="1"/>
  <c r="I234" i="2"/>
  <c r="J234" i="2" s="1"/>
  <c r="I118" i="2"/>
  <c r="J118" i="2" s="1"/>
  <c r="I92" i="2"/>
  <c r="J92" i="2" s="1"/>
  <c r="I55" i="2"/>
  <c r="J55" i="2" s="1"/>
  <c r="I159" i="2"/>
  <c r="J159" i="2" s="1"/>
  <c r="I112" i="2"/>
  <c r="J112" i="2" s="1"/>
  <c r="I74" i="2"/>
  <c r="J74" i="2" s="1"/>
  <c r="I23" i="2"/>
  <c r="J23" i="2" s="1"/>
  <c r="P56" i="2"/>
  <c r="P121" i="2"/>
  <c r="P187" i="2"/>
  <c r="I30" i="2"/>
  <c r="J30" i="2" s="1"/>
  <c r="I91" i="2"/>
  <c r="J91" i="2" s="1"/>
  <c r="I152" i="2"/>
  <c r="J152" i="2" s="1"/>
  <c r="I200" i="2"/>
  <c r="J200" i="2" s="1"/>
  <c r="I38" i="2"/>
  <c r="J38" i="2" s="1"/>
  <c r="I63" i="2"/>
  <c r="J63" i="2" s="1"/>
  <c r="I127" i="2"/>
  <c r="J127" i="2" s="1"/>
  <c r="I197" i="2"/>
  <c r="J197" i="2" s="1"/>
  <c r="I153" i="2"/>
  <c r="J153" i="2" s="1"/>
  <c r="I149" i="2"/>
  <c r="J149" i="2" s="1"/>
  <c r="I190" i="2"/>
  <c r="J190" i="2" s="1"/>
  <c r="I239" i="2"/>
  <c r="J239" i="2" s="1"/>
  <c r="I87" i="2"/>
  <c r="J87" i="2" s="1"/>
  <c r="I137" i="2"/>
  <c r="J137" i="2" s="1"/>
  <c r="I160" i="2"/>
  <c r="J160" i="2" s="1"/>
  <c r="I207" i="2"/>
  <c r="J207" i="2" s="1"/>
  <c r="I226" i="2"/>
  <c r="J226" i="2" s="1"/>
  <c r="I212" i="2"/>
  <c r="J212" i="2" s="1"/>
  <c r="I252" i="2"/>
  <c r="J252" i="2" s="1"/>
  <c r="I237" i="2"/>
  <c r="J237" i="2" s="1"/>
  <c r="I285" i="2"/>
  <c r="J285" i="2" s="1"/>
  <c r="I228" i="2"/>
  <c r="J228" i="2" s="1"/>
  <c r="I246" i="2"/>
  <c r="J246" i="2" s="1"/>
  <c r="I259" i="2"/>
  <c r="J259" i="2" s="1"/>
  <c r="I195" i="2"/>
  <c r="J195" i="2" s="1"/>
  <c r="I161" i="2"/>
  <c r="J161" i="2" s="1"/>
  <c r="I121" i="2"/>
  <c r="J121" i="2" s="1"/>
  <c r="P110" i="2"/>
  <c r="I93" i="2"/>
  <c r="J93" i="2" s="1"/>
  <c r="I90" i="2"/>
  <c r="J90" i="2" s="1"/>
  <c r="I50" i="2"/>
  <c r="J50" i="2" s="1"/>
  <c r="I28" i="2"/>
  <c r="J28" i="2" s="1"/>
  <c r="I276" i="2"/>
  <c r="J276" i="2" s="1"/>
  <c r="I172" i="2"/>
  <c r="J172" i="2" s="1"/>
  <c r="I98" i="2"/>
  <c r="J98" i="2" s="1"/>
  <c r="I68" i="2"/>
  <c r="J68" i="2" s="1"/>
  <c r="P54" i="2"/>
  <c r="I140" i="2"/>
  <c r="J140" i="2" s="1"/>
  <c r="I216" i="2"/>
  <c r="J216" i="2" s="1"/>
  <c r="I176" i="2"/>
  <c r="J176" i="2" s="1"/>
  <c r="I157" i="2"/>
  <c r="J157" i="2" s="1"/>
  <c r="I129" i="2"/>
  <c r="J129" i="2" s="1"/>
  <c r="I271" i="2"/>
  <c r="J271" i="2" s="1"/>
  <c r="I116" i="2"/>
  <c r="J116" i="2" s="1"/>
  <c r="I185" i="2"/>
  <c r="J185" i="2" s="1"/>
  <c r="I113" i="2"/>
  <c r="J113" i="2" s="1"/>
  <c r="I83" i="2"/>
  <c r="J83" i="2" s="1"/>
  <c r="I62" i="2"/>
  <c r="J62" i="2" s="1"/>
  <c r="I48" i="2"/>
  <c r="J48" i="2" s="1"/>
  <c r="P186" i="2"/>
  <c r="P47" i="2"/>
  <c r="P53" i="2"/>
  <c r="P165" i="2"/>
  <c r="I77" i="2"/>
  <c r="J77" i="2" s="1"/>
  <c r="I111" i="2"/>
  <c r="J111" i="2" s="1"/>
  <c r="I166" i="2"/>
  <c r="J166" i="2" s="1"/>
  <c r="I221" i="2"/>
  <c r="J221" i="2" s="1"/>
  <c r="I49" i="2"/>
  <c r="J49" i="2" s="1"/>
  <c r="I69" i="2"/>
  <c r="J69" i="2" s="1"/>
  <c r="I142" i="2"/>
  <c r="J142" i="2" s="1"/>
  <c r="I204" i="2"/>
  <c r="J204" i="2" s="1"/>
  <c r="I164" i="2"/>
  <c r="J164" i="2" s="1"/>
  <c r="I169" i="2"/>
  <c r="J169" i="2" s="1"/>
  <c r="I203" i="2"/>
  <c r="J203" i="2" s="1"/>
  <c r="I260" i="2"/>
  <c r="J260" i="2" s="1"/>
  <c r="I123" i="2"/>
  <c r="J123" i="2" s="1"/>
  <c r="I141" i="2"/>
  <c r="J141" i="2" s="1"/>
  <c r="I184" i="2"/>
  <c r="J184" i="2" s="1"/>
  <c r="I208" i="2"/>
  <c r="J208" i="2" s="1"/>
  <c r="I230" i="2"/>
  <c r="J230" i="2" s="1"/>
  <c r="I213" i="2"/>
  <c r="J213" i="2" s="1"/>
  <c r="I270" i="2"/>
  <c r="J270" i="2" s="1"/>
  <c r="I273" i="2"/>
  <c r="J273" i="2" s="1"/>
  <c r="I219" i="2"/>
  <c r="J219" i="2" s="1"/>
  <c r="I233" i="2"/>
  <c r="J233" i="2" s="1"/>
  <c r="I247" i="2"/>
  <c r="J247" i="2" s="1"/>
  <c r="I265" i="2"/>
  <c r="J265" i="2" s="1"/>
  <c r="I180" i="2"/>
  <c r="J180" i="2" s="1"/>
  <c r="I146" i="2"/>
  <c r="J146" i="2" s="1"/>
  <c r="I119" i="2"/>
  <c r="J119" i="2" s="1"/>
  <c r="I97" i="2"/>
  <c r="J97" i="2" s="1"/>
  <c r="I79" i="2"/>
  <c r="J79" i="2" s="1"/>
  <c r="P60" i="2"/>
  <c r="I218" i="2"/>
  <c r="J218" i="2" s="1"/>
  <c r="P188" i="2"/>
  <c r="I163" i="2"/>
  <c r="J163" i="2" s="1"/>
  <c r="I108" i="2"/>
  <c r="J108" i="2" s="1"/>
  <c r="I19" i="2"/>
  <c r="J19" i="2" s="1"/>
</calcChain>
</file>

<file path=xl/sharedStrings.xml><?xml version="1.0" encoding="utf-8"?>
<sst xmlns="http://schemas.openxmlformats.org/spreadsheetml/2006/main" count="2691" uniqueCount="140">
  <si>
    <t>Person enter time (x10 slow motion (min))</t>
  </si>
  <si>
    <t>Person enter time (x10 slow motion (s))</t>
  </si>
  <si>
    <t>Person enter time (s)</t>
  </si>
  <si>
    <t>Time taken to cross (s)</t>
  </si>
  <si>
    <t>time exit (s)</t>
  </si>
  <si>
    <t>steps taken for cross</t>
  </si>
  <si>
    <t>timetaken for 6 steps (s)</t>
  </si>
  <si>
    <t>Number of people had  entered the zone</t>
  </si>
  <si>
    <t>Number of people had exitted the zone(by enter time)</t>
  </si>
  <si>
    <t>Numbers of people in the zone</t>
  </si>
  <si>
    <t>Stopped?</t>
  </si>
  <si>
    <t>Direction (0= walking towards left,1=right)</t>
  </si>
  <si>
    <t>With phone?</t>
  </si>
  <si>
    <t>Earphones?</t>
  </si>
  <si>
    <t>following phone user? Or display headway</t>
  </si>
  <si>
    <t>Speed difference from the following phone user</t>
  </si>
  <si>
    <t>Gender 0=W 1=M</t>
  </si>
  <si>
    <t>High heels?</t>
  </si>
  <si>
    <t>slippers?</t>
  </si>
  <si>
    <t>walking alone?</t>
  </si>
  <si>
    <t>Backpack?</t>
  </si>
  <si>
    <t>Carrying in one hand?</t>
  </si>
  <si>
    <t>Carrying in both hands?</t>
  </si>
  <si>
    <t>Heavy weight?</t>
  </si>
  <si>
    <t>high?</t>
    <phoneticPr fontId="0" type="noConversion"/>
  </si>
  <si>
    <t>short?</t>
    <phoneticPr fontId="0" type="noConversion"/>
  </si>
  <si>
    <t>estimated age</t>
  </si>
  <si>
    <t>speed measured by distance （m/s）</t>
  </si>
  <si>
    <t>estimated height</t>
  </si>
  <si>
    <t>correct factor</t>
  </si>
  <si>
    <t>final estimated height</t>
  </si>
  <si>
    <t>estimated step length</t>
  </si>
  <si>
    <t>measured step length (m)</t>
  </si>
  <si>
    <t>speed measured by uniform step length</t>
  </si>
  <si>
    <t>Notes</t>
  </si>
  <si>
    <t>Length (m)</t>
  </si>
  <si>
    <t>Row number</t>
  </si>
  <si>
    <t>Don't Know</t>
  </si>
  <si>
    <t>DK</t>
  </si>
  <si>
    <t>Chinese tourist</t>
  </si>
  <si>
    <t>Don't know</t>
  </si>
  <si>
    <t>CM</t>
  </si>
  <si>
    <t>Can't measure</t>
  </si>
  <si>
    <t>With trolley</t>
  </si>
  <si>
    <t>with bike</t>
  </si>
  <si>
    <t>Backpack in the front trying to take stuff out wihle walking</t>
  </si>
  <si>
    <t>This dude was drinking water</t>
  </si>
  <si>
    <t>Baby in the trolley</t>
  </si>
  <si>
    <t>Views fully blocked by Vehicles</t>
  </si>
  <si>
    <t>pregent?</t>
  </si>
  <si>
    <t>Bike on sidewalk!</t>
  </si>
  <si>
    <t>Running</t>
  </si>
  <si>
    <t>Pregnant</t>
    <phoneticPr fontId="1" type="noConversion"/>
  </si>
  <si>
    <t>CM</t>
    <phoneticPr fontId="1" type="noConversion"/>
  </si>
  <si>
    <t>Skateboarding</t>
    <phoneticPr fontId="1" type="noConversion"/>
  </si>
  <si>
    <t xml:space="preserve">New Video </t>
  </si>
  <si>
    <t>DOWN</t>
  </si>
  <si>
    <t>With trolley</t>
    <phoneticPr fontId="1" type="noConversion"/>
  </si>
  <si>
    <t>Bicycle</t>
    <phoneticPr fontId="1" type="noConversion"/>
  </si>
  <si>
    <t>Baby in the trolley</t>
    <phoneticPr fontId="1" type="noConversion"/>
  </si>
  <si>
    <t>Trolley</t>
    <phoneticPr fontId="1" type="noConversion"/>
  </si>
  <si>
    <t>Running</t>
    <phoneticPr fontId="1" type="noConversion"/>
  </si>
  <si>
    <t>Uninfluenced by phone</t>
  </si>
  <si>
    <t>Category (1= Uninfluenced, 2= phone user follower, 3 = phone user)</t>
  </si>
  <si>
    <t>Average</t>
  </si>
  <si>
    <t>Varience</t>
  </si>
  <si>
    <t>Population speed</t>
  </si>
  <si>
    <t>Direction 0 speed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</si>
  <si>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</si>
  <si>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</si>
  <si>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</si>
  <si>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</si>
  <si>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</si>
  <si>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</si>
  <si>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</si>
  <si>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</si>
  <si>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</si>
  <si>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</si>
  <si>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CI</t>
  </si>
  <si>
    <t>Direction 1 speed</t>
  </si>
  <si>
    <t>With phone speed</t>
  </si>
  <si>
    <t>Phone user follower speed</t>
  </si>
  <si>
    <t>Unaffected</t>
  </si>
  <si>
    <t>Male</t>
  </si>
  <si>
    <t>Female</t>
  </si>
  <si>
    <t xml:space="preserve"> </t>
  </si>
  <si>
    <t>High heels</t>
  </si>
  <si>
    <t>Slippers</t>
  </si>
  <si>
    <t>Walking alone</t>
  </si>
  <si>
    <t>Walking in group</t>
  </si>
  <si>
    <t>Backpack</t>
  </si>
  <si>
    <t>No backpack</t>
  </si>
  <si>
    <t>Empty hands</t>
  </si>
  <si>
    <t>Carrying in one hand</t>
  </si>
  <si>
    <t>Carrying in both hands</t>
  </si>
  <si>
    <t>Heavy weight</t>
  </si>
  <si>
    <t>High</t>
  </si>
  <si>
    <t>Short</t>
  </si>
  <si>
    <t>Person ID</t>
  </si>
  <si>
    <t>Time taken to cross</t>
    <phoneticPr fontId="0" type="noConversion"/>
  </si>
  <si>
    <t>timetaken for 6 steps</t>
  </si>
  <si>
    <t>Carrying anything?</t>
  </si>
  <si>
    <t>16-65yrs?</t>
  </si>
  <si>
    <t>Length</t>
  </si>
  <si>
    <t>average</t>
  </si>
  <si>
    <t>Walking speed (m/s)</t>
  </si>
  <si>
    <t>Year</t>
  </si>
  <si>
    <t>Date</t>
  </si>
  <si>
    <t>At crossing</t>
  </si>
  <si>
    <t>Location</t>
  </si>
  <si>
    <t>Tracked by steps?</t>
  </si>
  <si>
    <t>time for 10 Steps</t>
  </si>
  <si>
    <t>Video source</t>
  </si>
  <si>
    <t>step length source</t>
  </si>
  <si>
    <t>PID</t>
  </si>
  <si>
    <t>step length</t>
  </si>
  <si>
    <t>Martin Place</t>
  </si>
  <si>
    <t>https://www.youtube.com/watch?v=Asd08CTWRA4</t>
  </si>
  <si>
    <t>QVB</t>
  </si>
  <si>
    <t>https://www.youtube.com/watch?v=LvYqvYlD9a4&amp;t=167s</t>
  </si>
  <si>
    <t>George Street</t>
  </si>
  <si>
    <t>https://www.youtube.com/watch?v=j6DvqIIWAcY</t>
  </si>
  <si>
    <t>Bondi Beach</t>
  </si>
  <si>
    <t>1990s</t>
  </si>
  <si>
    <t>1910s</t>
  </si>
  <si>
    <t>Southbound</t>
  </si>
  <si>
    <t>Northbound</t>
  </si>
  <si>
    <t>varience</t>
  </si>
  <si>
    <t>Difference</t>
  </si>
  <si>
    <t>Speed Z test</t>
  </si>
  <si>
    <t>Phone user</t>
  </si>
  <si>
    <t>Phone user follower</t>
  </si>
  <si>
    <t>Z test</t>
  </si>
  <si>
    <t>With phone</t>
  </si>
  <si>
    <t>high?</t>
  </si>
  <si>
    <t>short?</t>
  </si>
  <si>
    <t>Phone user follower density</t>
  </si>
  <si>
    <t>Speed</t>
  </si>
  <si>
    <t>All</t>
  </si>
  <si>
    <t>Walking alone?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</si>
</sst>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8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797BAA"/>
      <name val="Calibri"/>
      <family val="4"/>
      <charset val="134"/>
      <scheme val="minor"/>
    </font>
    <font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5"/>
      <color theme="3"/>
      <name val="Calibri"/>
      <family val="2"/>
      <scheme val="minor"/>
    </font>
    <font>
      <sz val="12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164" fontId="0" fillId="0" borderId="0" xfId="0" applyNumberFormat="1"/>
    <xf numFmtId="0" fontId="1" fillId="0" borderId="1" xfId="1"/>
    <xf numFmtId="0" fontId="6" fillId="0" borderId="1" xfId="1" applyFont="1"/>
    <xf numFmtId="0" fontId="7" fillId="0" borderId="0" xfId="0" applyFont="1"/>
    <xf numFmtId="0" fontId="5" fillId="0" borderId="0" xfId="2"/>
    <xf numFmtId="165" fontId="0" fillId="0" borderId="0" xfId="0" applyNumberFormat="1" applyFill="1" applyBorder="1" applyAlignment="1"/>
    <xf numFmtId="10" fontId="0" fillId="0" borderId="0" xfId="0" applyNumberFormat="1"/>
  </cellXfs>
  <cellStyles count="3">
    <cellStyle name="Heading 1" xfId="1" builtinId="16"/>
    <cellStyle name="Hyperlink" xfId="2" builtinId="8"/>
    <cellStyle name="Normal" xfId="0" builtinId="0"/>
  </cellStyles>
  <dxfs count="67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3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Walking speed-density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'Bay St'!$J$2:$J$201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8</c:v>
                </c:pt>
                <c:pt idx="22">
                  <c:v>9</c:v>
                </c:pt>
                <c:pt idx="23">
                  <c:v>5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9</c:v>
                </c:pt>
                <c:pt idx="41">
                  <c:v>10</c:v>
                </c:pt>
                <c:pt idx="42">
                  <c:v>10</c:v>
                </c:pt>
                <c:pt idx="43">
                  <c:v>11</c:v>
                </c:pt>
                <c:pt idx="44">
                  <c:v>12</c:v>
                </c:pt>
                <c:pt idx="45">
                  <c:v>11</c:v>
                </c:pt>
                <c:pt idx="46">
                  <c:v>12</c:v>
                </c:pt>
                <c:pt idx="47">
                  <c:v>13</c:v>
                </c:pt>
                <c:pt idx="48">
                  <c:v>11</c:v>
                </c:pt>
                <c:pt idx="49">
                  <c:v>9</c:v>
                </c:pt>
                <c:pt idx="50">
                  <c:v>10</c:v>
                </c:pt>
                <c:pt idx="51">
                  <c:v>9</c:v>
                </c:pt>
                <c:pt idx="52">
                  <c:v>8</c:v>
                </c:pt>
                <c:pt idx="53">
                  <c:v>8</c:v>
                </c:pt>
                <c:pt idx="54">
                  <c:v>7</c:v>
                </c:pt>
                <c:pt idx="55">
                  <c:v>8</c:v>
                </c:pt>
                <c:pt idx="56">
                  <c:v>8</c:v>
                </c:pt>
                <c:pt idx="57">
                  <c:v>7</c:v>
                </c:pt>
                <c:pt idx="58">
                  <c:v>8</c:v>
                </c:pt>
                <c:pt idx="59">
                  <c:v>8</c:v>
                </c:pt>
                <c:pt idx="60">
                  <c:v>7</c:v>
                </c:pt>
                <c:pt idx="61">
                  <c:v>8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6</c:v>
                </c:pt>
                <c:pt idx="66">
                  <c:v>5</c:v>
                </c:pt>
                <c:pt idx="67">
                  <c:v>6</c:v>
                </c:pt>
                <c:pt idx="68">
                  <c:v>7</c:v>
                </c:pt>
                <c:pt idx="69">
                  <c:v>8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7</c:v>
                </c:pt>
                <c:pt idx="74">
                  <c:v>6</c:v>
                </c:pt>
                <c:pt idx="75">
                  <c:v>6</c:v>
                </c:pt>
                <c:pt idx="76">
                  <c:v>5</c:v>
                </c:pt>
                <c:pt idx="77">
                  <c:v>5</c:v>
                </c:pt>
                <c:pt idx="78">
                  <c:v>6</c:v>
                </c:pt>
                <c:pt idx="79">
                  <c:v>7</c:v>
                </c:pt>
                <c:pt idx="80">
                  <c:v>5</c:v>
                </c:pt>
                <c:pt idx="81">
                  <c:v>6</c:v>
                </c:pt>
                <c:pt idx="82">
                  <c:v>7</c:v>
                </c:pt>
                <c:pt idx="83">
                  <c:v>7</c:v>
                </c:pt>
                <c:pt idx="84">
                  <c:v>6</c:v>
                </c:pt>
                <c:pt idx="85">
                  <c:v>7</c:v>
                </c:pt>
                <c:pt idx="86">
                  <c:v>8</c:v>
                </c:pt>
                <c:pt idx="87">
                  <c:v>8</c:v>
                </c:pt>
                <c:pt idx="88">
                  <c:v>9</c:v>
                </c:pt>
                <c:pt idx="89">
                  <c:v>6</c:v>
                </c:pt>
                <c:pt idx="90">
                  <c:v>5</c:v>
                </c:pt>
                <c:pt idx="91">
                  <c:v>6</c:v>
                </c:pt>
                <c:pt idx="92">
                  <c:v>4</c:v>
                </c:pt>
                <c:pt idx="93">
                  <c:v>5</c:v>
                </c:pt>
                <c:pt idx="94">
                  <c:v>4</c:v>
                </c:pt>
                <c:pt idx="95">
                  <c:v>5</c:v>
                </c:pt>
                <c:pt idx="96">
                  <c:v>4</c:v>
                </c:pt>
                <c:pt idx="97">
                  <c:v>4</c:v>
                </c:pt>
                <c:pt idx="98">
                  <c:v>3</c:v>
                </c:pt>
                <c:pt idx="99">
                  <c:v>1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3</c:v>
                </c:pt>
                <c:pt idx="104">
                  <c:v>2</c:v>
                </c:pt>
                <c:pt idx="105">
                  <c:v>3</c:v>
                </c:pt>
                <c:pt idx="106">
                  <c:v>1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5</c:v>
                </c:pt>
                <c:pt idx="111">
                  <c:v>5</c:v>
                </c:pt>
                <c:pt idx="112">
                  <c:v>6</c:v>
                </c:pt>
                <c:pt idx="113">
                  <c:v>4</c:v>
                </c:pt>
                <c:pt idx="114">
                  <c:v>5</c:v>
                </c:pt>
                <c:pt idx="115">
                  <c:v>3</c:v>
                </c:pt>
                <c:pt idx="116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4</c:v>
                </c:pt>
                <c:pt idx="125">
                  <c:v>5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3</c:v>
                </c:pt>
                <c:pt idx="130">
                  <c:v>4</c:v>
                </c:pt>
                <c:pt idx="131">
                  <c:v>5</c:v>
                </c:pt>
                <c:pt idx="132">
                  <c:v>6</c:v>
                </c:pt>
                <c:pt idx="133">
                  <c:v>7</c:v>
                </c:pt>
                <c:pt idx="134">
                  <c:v>7</c:v>
                </c:pt>
                <c:pt idx="135">
                  <c:v>5</c:v>
                </c:pt>
                <c:pt idx="136">
                  <c:v>5</c:v>
                </c:pt>
                <c:pt idx="137">
                  <c:v>4</c:v>
                </c:pt>
                <c:pt idx="138">
                  <c:v>4</c:v>
                </c:pt>
                <c:pt idx="139">
                  <c:v>5</c:v>
                </c:pt>
                <c:pt idx="140">
                  <c:v>5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3</c:v>
                </c:pt>
                <c:pt idx="145">
                  <c:v>4</c:v>
                </c:pt>
                <c:pt idx="146">
                  <c:v>4</c:v>
                </c:pt>
                <c:pt idx="147">
                  <c:v>1</c:v>
                </c:pt>
                <c:pt idx="148">
                  <c:v>2</c:v>
                </c:pt>
                <c:pt idx="149">
                  <c:v>3</c:v>
                </c:pt>
                <c:pt idx="150">
                  <c:v>1</c:v>
                </c:pt>
                <c:pt idx="151">
                  <c:v>2</c:v>
                </c:pt>
                <c:pt idx="152">
                  <c:v>3</c:v>
                </c:pt>
                <c:pt idx="153">
                  <c:v>1</c:v>
                </c:pt>
                <c:pt idx="154">
                  <c:v>2</c:v>
                </c:pt>
                <c:pt idx="155">
                  <c:v>2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5</c:v>
                </c:pt>
                <c:pt idx="160">
                  <c:v>4</c:v>
                </c:pt>
                <c:pt idx="161">
                  <c:v>3</c:v>
                </c:pt>
                <c:pt idx="162">
                  <c:v>4</c:v>
                </c:pt>
                <c:pt idx="163">
                  <c:v>5</c:v>
                </c:pt>
                <c:pt idx="164">
                  <c:v>5</c:v>
                </c:pt>
                <c:pt idx="165">
                  <c:v>4</c:v>
                </c:pt>
                <c:pt idx="166">
                  <c:v>2</c:v>
                </c:pt>
                <c:pt idx="167">
                  <c:v>2</c:v>
                </c:pt>
                <c:pt idx="168">
                  <c:v>3</c:v>
                </c:pt>
                <c:pt idx="169">
                  <c:v>4</c:v>
                </c:pt>
                <c:pt idx="170">
                  <c:v>5</c:v>
                </c:pt>
                <c:pt idx="171">
                  <c:v>4</c:v>
                </c:pt>
                <c:pt idx="172">
                  <c:v>5</c:v>
                </c:pt>
                <c:pt idx="173">
                  <c:v>5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4</c:v>
                </c:pt>
                <c:pt idx="179">
                  <c:v>3</c:v>
                </c:pt>
                <c:pt idx="180">
                  <c:v>3</c:v>
                </c:pt>
                <c:pt idx="181">
                  <c:v>4</c:v>
                </c:pt>
                <c:pt idx="182">
                  <c:v>5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3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1</c:v>
                </c:pt>
                <c:pt idx="197">
                  <c:v>2</c:v>
                </c:pt>
                <c:pt idx="198">
                  <c:v>1</c:v>
                </c:pt>
                <c:pt idx="199">
                  <c:v>2</c:v>
                </c:pt>
              </c:numCache>
            </c:numRef>
          </c:xVal>
          <c:yVal>
            <c:numRef>
              <c:f>'Bay St'!$AC$2:$AC$201</c:f>
              <c:numCache>
                <c:formatCode>General</c:formatCode>
                <c:ptCount val="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1.2506596306068603</c:v>
                </c:pt>
                <c:pt idx="5" formatCode="0.00">
                  <c:v>1.3504273504273505</c:v>
                </c:pt>
                <c:pt idx="6" formatCode="0.00">
                  <c:v>1.5389610389610391</c:v>
                </c:pt>
                <c:pt idx="7" formatCode="0.00">
                  <c:v>1.0772727272727272</c:v>
                </c:pt>
                <c:pt idx="8" formatCode="0.00">
                  <c:v>1.4363636363636365</c:v>
                </c:pt>
                <c:pt idx="9" formatCode="0.00">
                  <c:v>1.3739130434782609</c:v>
                </c:pt>
                <c:pt idx="10" formatCode="0.00">
                  <c:v>1.3465909090909092</c:v>
                </c:pt>
                <c:pt idx="11" formatCode="0.00">
                  <c:v>1.264</c:v>
                </c:pt>
                <c:pt idx="12" formatCode="0.00">
                  <c:v>1.2707774798927614</c:v>
                </c:pt>
                <c:pt idx="13" formatCode="0.00">
                  <c:v>1.3581661891117478</c:v>
                </c:pt>
                <c:pt idx="14" formatCode="0.00">
                  <c:v>1.5540983606557379</c:v>
                </c:pt>
                <c:pt idx="15" formatCode="0.00">
                  <c:v>0.99579831932773122</c:v>
                </c:pt>
                <c:pt idx="16" formatCode="0.00">
                  <c:v>1.3859649122807018</c:v>
                </c:pt>
                <c:pt idx="17" formatCode="0.00">
                  <c:v>0.83450704225352124</c:v>
                </c:pt>
                <c:pt idx="18" formatCode="0.00">
                  <c:v>0.89603024574669188</c:v>
                </c:pt>
                <c:pt idx="19" formatCode="0.00">
                  <c:v>1.5490196078431373</c:v>
                </c:pt>
                <c:pt idx="20" formatCode="0.00">
                  <c:v>0.82149046793760838</c:v>
                </c:pt>
                <c:pt idx="21" formatCode="0.00">
                  <c:v>0.83450704225352124</c:v>
                </c:pt>
                <c:pt idx="22" formatCode="0.00">
                  <c:v>1.2915531335149864</c:v>
                </c:pt>
                <c:pt idx="23" formatCode="0.00">
                  <c:v>1.5540983606557379</c:v>
                </c:pt>
                <c:pt idx="24" formatCode="0.00">
                  <c:v>1.3900293255131966</c:v>
                </c:pt>
                <c:pt idx="25" formatCode="0.00">
                  <c:v>1.3620689655172415</c:v>
                </c:pt>
                <c:pt idx="26" formatCode="0.00">
                  <c:v>1.3542857142857143</c:v>
                </c:pt>
                <c:pt idx="27" formatCode="0.00">
                  <c:v>1.3130193905817176</c:v>
                </c:pt>
                <c:pt idx="28" formatCode="0.00">
                  <c:v>1.3859649122807018</c:v>
                </c:pt>
                <c:pt idx="29" formatCode="0.00">
                  <c:v>1.2880434782608696</c:v>
                </c:pt>
                <c:pt idx="30" formatCode="0.00">
                  <c:v>1.2091836734693879</c:v>
                </c:pt>
                <c:pt idx="31" formatCode="0.00">
                  <c:v>1.1761786600496278</c:v>
                </c:pt>
                <c:pt idx="32" formatCode="0.00">
                  <c:v>1.335211267605634</c:v>
                </c:pt>
                <c:pt idx="33" formatCode="0.00">
                  <c:v>1.3620689655172415</c:v>
                </c:pt>
                <c:pt idx="34" formatCode="0.00">
                  <c:v>1.1312649164677804</c:v>
                </c:pt>
                <c:pt idx="35" formatCode="0.00">
                  <c:v>1.1476997578692494</c:v>
                </c:pt>
                <c:pt idx="36" formatCode="0.00">
                  <c:v>1.196969696969697</c:v>
                </c:pt>
                <c:pt idx="37" formatCode="0.00">
                  <c:v>1.2311688311688311</c:v>
                </c:pt>
                <c:pt idx="38" formatCode="0.00">
                  <c:v>1.3779069767441861</c:v>
                </c:pt>
                <c:pt idx="39" formatCode="0.00">
                  <c:v>0.94800000000000006</c:v>
                </c:pt>
                <c:pt idx="40" formatCode="0.00">
                  <c:v>1.1939546599496222</c:v>
                </c:pt>
                <c:pt idx="41" formatCode="0.00">
                  <c:v>1</c:v>
                </c:pt>
                <c:pt idx="42" formatCode="0.00">
                  <c:v>0.95564516129032262</c:v>
                </c:pt>
                <c:pt idx="43" formatCode="0.00">
                  <c:v>0.95564516129032262</c:v>
                </c:pt>
                <c:pt idx="44" formatCode="0.00">
                  <c:v>1.2122762148337596</c:v>
                </c:pt>
                <c:pt idx="45" formatCode="0.00">
                  <c:v>0.95372233400402429</c:v>
                </c:pt>
                <c:pt idx="46" formatCode="0.00">
                  <c:v>1.3542857142857143</c:v>
                </c:pt>
                <c:pt idx="47" formatCode="0.00">
                  <c:v>1.3465909090909092</c:v>
                </c:pt>
                <c:pt idx="48" formatCode="0.00">
                  <c:v>0.98750000000000004</c:v>
                </c:pt>
                <c:pt idx="49" formatCode="0.00">
                  <c:v>0.90114068441064643</c:v>
                </c:pt>
                <c:pt idx="50" formatCode="0.00">
                  <c:v>0.99371069182389948</c:v>
                </c:pt>
                <c:pt idx="51" formatCode="0.00">
                  <c:v>1.1504854368932038</c:v>
                </c:pt>
                <c:pt idx="52" formatCode="0.00">
                  <c:v>0.98750000000000004</c:v>
                </c:pt>
                <c:pt idx="53" formatCode="0.00">
                  <c:v>1.0440528634361235</c:v>
                </c:pt>
                <c:pt idx="54" formatCode="0.00">
                  <c:v>1.234375</c:v>
                </c:pt>
                <c:pt idx="55" formatCode="0.00">
                  <c:v>1.0723981900452488</c:v>
                </c:pt>
                <c:pt idx="56" formatCode="0.00">
                  <c:v>1.2810810810810811</c:v>
                </c:pt>
                <c:pt idx="57" formatCode="0.00">
                  <c:v>1.0699774266365689</c:v>
                </c:pt>
                <c:pt idx="58" formatCode="0.00">
                  <c:v>1.2408376963350787</c:v>
                </c:pt>
                <c:pt idx="59" formatCode="0.00">
                  <c:v>1.2061068702290076</c:v>
                </c:pt>
                <c:pt idx="60" formatCode="0.00">
                  <c:v>1.1126760563380282</c:v>
                </c:pt>
                <c:pt idx="61" formatCode="0.00">
                  <c:v>1.2506596306068603</c:v>
                </c:pt>
                <c:pt idx="62" formatCode="0.00">
                  <c:v>1.327731092436975</c:v>
                </c:pt>
                <c:pt idx="63" formatCode="0.00">
                  <c:v>1.1421686746987951</c:v>
                </c:pt>
                <c:pt idx="64" formatCode="0.00">
                  <c:v>1.3240223463687151</c:v>
                </c:pt>
                <c:pt idx="65" formatCode="0.00">
                  <c:v>1.4858934169278997</c:v>
                </c:pt>
                <c:pt idx="66" formatCode="0.00">
                  <c:v>0.92741146546664066</c:v>
                </c:pt>
                <c:pt idx="67" formatCode="0.00">
                  <c:v>1.1100702576112413</c:v>
                </c:pt>
                <c:pt idx="68" formatCode="0.00">
                  <c:v>1.0417582417582418</c:v>
                </c:pt>
                <c:pt idx="69" formatCode="0.00">
                  <c:v>1.0846681922196797</c:v>
                </c:pt>
                <c:pt idx="70" formatCode="0.00">
                  <c:v>1.234375</c:v>
                </c:pt>
                <c:pt idx="71" formatCode="0.00">
                  <c:v>1.6013513513513515</c:v>
                </c:pt>
                <c:pt idx="72" formatCode="0.00">
                  <c:v>1.0997679814385153</c:v>
                </c:pt>
                <c:pt idx="73" formatCode="0.00">
                  <c:v>1.1258907363420427</c:v>
                </c:pt>
                <c:pt idx="74" formatCode="0.00">
                  <c:v>1.2506596306068603</c:v>
                </c:pt>
                <c:pt idx="75" formatCode="0.00">
                  <c:v>1.5747508305647842</c:v>
                </c:pt>
                <c:pt idx="76" formatCode="0.00">
                  <c:v>1.5852842809364549</c:v>
                </c:pt>
                <c:pt idx="77" formatCode="0.00">
                  <c:v>1.4766355140186918</c:v>
                </c:pt>
                <c:pt idx="78" formatCode="0.00">
                  <c:v>1.3941176470588237</c:v>
                </c:pt>
                <c:pt idx="79" formatCode="0.00">
                  <c:v>1.3779069767441861</c:v>
                </c:pt>
                <c:pt idx="80" formatCode="0.00">
                  <c:v>1.4674922600619196</c:v>
                </c:pt>
                <c:pt idx="81" formatCode="0.00">
                  <c:v>0.78737541528239208</c:v>
                </c:pt>
                <c:pt idx="82" formatCode="0.00">
                  <c:v>0.79663865546218493</c:v>
                </c:pt>
                <c:pt idx="83" formatCode="0.00">
                  <c:v>1.6344827586206898</c:v>
                </c:pt>
                <c:pt idx="84" formatCode="0.00">
                  <c:v>1.3659942363112392</c:v>
                </c:pt>
                <c:pt idx="85" formatCode="0.00">
                  <c:v>1.3465909090909092</c:v>
                </c:pt>
                <c:pt idx="86" formatCode="0.00">
                  <c:v>1.2091836734693879</c:v>
                </c:pt>
                <c:pt idx="87" formatCode="0.00">
                  <c:v>1.3819241982507289</c:v>
                </c:pt>
                <c:pt idx="88" formatCode="0.00">
                  <c:v>1.3620689655172415</c:v>
                </c:pt>
                <c:pt idx="89" formatCode="0.00">
                  <c:v>1.5439739413680784</c:v>
                </c:pt>
                <c:pt idx="90" formatCode="0.00">
                  <c:v>1.2880434782608696</c:v>
                </c:pt>
                <c:pt idx="91" formatCode="0.00">
                  <c:v>1.2153846153846155</c:v>
                </c:pt>
                <c:pt idx="92" formatCode="0.00">
                  <c:v>1.3699421965317919</c:v>
                </c:pt>
                <c:pt idx="93" formatCode="0.00">
                  <c:v>1.3240223463687151</c:v>
                </c:pt>
                <c:pt idx="94" formatCode="0.00">
                  <c:v>1.5906040268456376</c:v>
                </c:pt>
                <c:pt idx="95" formatCode="0.00">
                  <c:v>1.5592105263157896</c:v>
                </c:pt>
                <c:pt idx="96" formatCode="0.00">
                  <c:v>1.2153846153846155</c:v>
                </c:pt>
                <c:pt idx="97" formatCode="0.00">
                  <c:v>1.2122762148337596</c:v>
                </c:pt>
                <c:pt idx="98" formatCode="0.00">
                  <c:v>1.4320241691842901</c:v>
                </c:pt>
                <c:pt idx="99" formatCode="0.00">
                  <c:v>1.2408376963350787</c:v>
                </c:pt>
                <c:pt idx="100" formatCode="0.00">
                  <c:v>1.3021978021978022</c:v>
                </c:pt>
                <c:pt idx="101" formatCode="0.00">
                  <c:v>1.102325581395349</c:v>
                </c:pt>
                <c:pt idx="102" formatCode="0.00">
                  <c:v>1.3900293255131966</c:v>
                </c:pt>
                <c:pt idx="103" formatCode="0.00">
                  <c:v>1.5592105263157896</c:v>
                </c:pt>
                <c:pt idx="104" formatCode="0.00">
                  <c:v>1.1366906474820144</c:v>
                </c:pt>
                <c:pt idx="105" formatCode="0.00">
                  <c:v>1.3504273504273505</c:v>
                </c:pt>
                <c:pt idx="106" formatCode="0.00">
                  <c:v>1.0972222222222221</c:v>
                </c:pt>
                <c:pt idx="107" formatCode="0.00">
                  <c:v>0.92578125</c:v>
                </c:pt>
                <c:pt idx="108" formatCode="0.00">
                  <c:v>0.95180722891566261</c:v>
                </c:pt>
                <c:pt idx="109" formatCode="0.00">
                  <c:v>1.0394736842105265</c:v>
                </c:pt>
                <c:pt idx="110" formatCode="0.00">
                  <c:v>1.4107142857142858</c:v>
                </c:pt>
                <c:pt idx="111" formatCode="0.00">
                  <c:v>1.264</c:v>
                </c:pt>
                <c:pt idx="112" formatCode="0.00">
                  <c:v>1.2473684210526317</c:v>
                </c:pt>
                <c:pt idx="113" formatCode="0.00">
                  <c:v>1.0846681922196797</c:v>
                </c:pt>
                <c:pt idx="114" formatCode="0.00">
                  <c:v>1.0997679814385153</c:v>
                </c:pt>
                <c:pt idx="115" formatCode="0.00">
                  <c:v>1.4451219512195124</c:v>
                </c:pt>
                <c:pt idx="116" formatCode="0.00">
                  <c:v>1.3203342618384402</c:v>
                </c:pt>
                <c:pt idx="117" formatCode="0.00">
                  <c:v>1.6122448979591837</c:v>
                </c:pt>
                <c:pt idx="118" formatCode="0.00">
                  <c:v>1.1761786600496278</c:v>
                </c:pt>
                <c:pt idx="119" formatCode="0.00">
                  <c:v>4.3888888888888884</c:v>
                </c:pt>
                <c:pt idx="120" formatCode="0.00">
                  <c:v>1.2473684210526317</c:v>
                </c:pt>
                <c:pt idx="121" formatCode="0.00">
                  <c:v>1.3941176470588237</c:v>
                </c:pt>
                <c:pt idx="122" formatCode="0.00">
                  <c:v>1.1339712918660287</c:v>
                </c:pt>
                <c:pt idx="123" formatCode="0.00">
                  <c:v>1.0748299319727892</c:v>
                </c:pt>
                <c:pt idx="124" formatCode="0.00">
                  <c:v>1.335211267605634</c:v>
                </c:pt>
                <c:pt idx="125" formatCode="0.00">
                  <c:v>0.95180722891566261</c:v>
                </c:pt>
                <c:pt idx="126" formatCode="0.00">
                  <c:v>1.3542857142857143</c:v>
                </c:pt>
                <c:pt idx="127" formatCode="0.00">
                  <c:v>1.0821917808219179</c:v>
                </c:pt>
                <c:pt idx="128" formatCode="0.00">
                  <c:v>1.123222748815166</c:v>
                </c:pt>
                <c:pt idx="129" formatCode="0.00">
                  <c:v>1.1285714285714286</c:v>
                </c:pt>
                <c:pt idx="130" formatCode="0.00">
                  <c:v>1.3389830508474576</c:v>
                </c:pt>
                <c:pt idx="131" formatCode="0.00">
                  <c:v>1.2915531335149864</c:v>
                </c:pt>
                <c:pt idx="132" formatCode="0.00">
                  <c:v>1.3699421965317919</c:v>
                </c:pt>
                <c:pt idx="133" formatCode="0.00">
                  <c:v>1.4858934169278997</c:v>
                </c:pt>
                <c:pt idx="134" formatCode="0.00">
                  <c:v>1.4584615384615385</c:v>
                </c:pt>
                <c:pt idx="135" formatCode="0.00">
                  <c:v>1.5389610389610391</c:v>
                </c:pt>
                <c:pt idx="136" formatCode="0.00">
                  <c:v>1.234375</c:v>
                </c:pt>
                <c:pt idx="137" formatCode="0.00">
                  <c:v>1.1879699248120301</c:v>
                </c:pt>
                <c:pt idx="138" formatCode="0.00">
                  <c:v>0.96932515337423319</c:v>
                </c:pt>
                <c:pt idx="139" formatCode="0.00">
                  <c:v>1.335211267605634</c:v>
                </c:pt>
                <c:pt idx="140" formatCode="0.00">
                  <c:v>0.97530864197530864</c:v>
                </c:pt>
                <c:pt idx="141" formatCode="0.00">
                  <c:v>1.5192307692307692</c:v>
                </c:pt>
                <c:pt idx="142" formatCode="0.00">
                  <c:v>1.1532846715328466</c:v>
                </c:pt>
                <c:pt idx="143" formatCode="0.00">
                  <c:v>1.3240223463687151</c:v>
                </c:pt>
                <c:pt idx="144" formatCode="0.00">
                  <c:v>2.872727272727273</c:v>
                </c:pt>
                <c:pt idx="145" formatCode="0.00">
                  <c:v>1.5592105263157896</c:v>
                </c:pt>
                <c:pt idx="146" formatCode="0.00">
                  <c:v>3.3617021276595747</c:v>
                </c:pt>
                <c:pt idx="147" formatCode="0.00">
                  <c:v>1.1879699248120301</c:v>
                </c:pt>
                <c:pt idx="148" formatCode="0.00">
                  <c:v>1.3203342618384402</c:v>
                </c:pt>
                <c:pt idx="149" formatCode="0.00">
                  <c:v>1.6401384083044983</c:v>
                </c:pt>
                <c:pt idx="150" formatCode="0.00">
                  <c:v>1.7686567164179103</c:v>
                </c:pt>
                <c:pt idx="151" formatCode="0.00">
                  <c:v>1.0281995661605206</c:v>
                </c:pt>
                <c:pt idx="152" formatCode="0.00">
                  <c:v>1.1820448877805487</c:v>
                </c:pt>
                <c:pt idx="153" formatCode="0.00">
                  <c:v>1.0972222222222221</c:v>
                </c:pt>
                <c:pt idx="154" formatCode="0.00">
                  <c:v>1.4858934169278997</c:v>
                </c:pt>
                <c:pt idx="155" formatCode="0.00">
                  <c:v>1.3427762039660058</c:v>
                </c:pt>
                <c:pt idx="156" formatCode="0.00">
                  <c:v>1.2311688311688311</c:v>
                </c:pt>
                <c:pt idx="157" formatCode="0.00">
                  <c:v>1.0326797385620916</c:v>
                </c:pt>
                <c:pt idx="158" formatCode="0.00">
                  <c:v>1.0533333333333335</c:v>
                </c:pt>
                <c:pt idx="159" formatCode="0.00">
                  <c:v>1.104895104895105</c:v>
                </c:pt>
                <c:pt idx="160" formatCode="0.00">
                  <c:v>1.2216494845360826</c:v>
                </c:pt>
                <c:pt idx="161" formatCode="0.00">
                  <c:v>1.504761904761905</c:v>
                </c:pt>
                <c:pt idx="162" formatCode="0.00">
                  <c:v>1.2986301369863014</c:v>
                </c:pt>
                <c:pt idx="163" formatCode="0.00">
                  <c:v>1.2440944881889764</c:v>
                </c:pt>
                <c:pt idx="164" formatCode="0.00">
                  <c:v>1.2741935483870968</c:v>
                </c:pt>
                <c:pt idx="165" formatCode="0.00">
                  <c:v>1.4451219512195124</c:v>
                </c:pt>
                <c:pt idx="166" formatCode="0.00">
                  <c:v>1.3240223463687151</c:v>
                </c:pt>
                <c:pt idx="167" formatCode="0.00">
                  <c:v>1.3166666666666667</c:v>
                </c:pt>
                <c:pt idx="168" formatCode="0.00">
                  <c:v>1.3941176470588237</c:v>
                </c:pt>
                <c:pt idx="169" formatCode="0.00">
                  <c:v>1.2408376963350787</c:v>
                </c:pt>
                <c:pt idx="170" formatCode="0.00">
                  <c:v>1.3240223463687151</c:v>
                </c:pt>
                <c:pt idx="171" formatCode="0.00">
                  <c:v>1.161764705882353</c:v>
                </c:pt>
                <c:pt idx="172" formatCode="0.00">
                  <c:v>1.2122762148337596</c:v>
                </c:pt>
                <c:pt idx="173" formatCode="0.00">
                  <c:v>1.1366906474820144</c:v>
                </c:pt>
                <c:pt idx="174" formatCode="0.00">
                  <c:v>1.0580357142857142</c:v>
                </c:pt>
                <c:pt idx="175" formatCode="0.00">
                  <c:v>1.5439739413680784</c:v>
                </c:pt>
                <c:pt idx="176" formatCode="0.00">
                  <c:v>1.1504854368932038</c:v>
                </c:pt>
                <c:pt idx="177" formatCode="0.00">
                  <c:v>1.0748299319727892</c:v>
                </c:pt>
                <c:pt idx="178" formatCode="0.00">
                  <c:v>1.2248062015503876</c:v>
                </c:pt>
                <c:pt idx="179" formatCode="0.00">
                  <c:v>1.0394736842105265</c:v>
                </c:pt>
                <c:pt idx="180" formatCode="0.00">
                  <c:v>1.0797266514806378</c:v>
                </c:pt>
                <c:pt idx="181" formatCode="0.00">
                  <c:v>1.196969696969697</c:v>
                </c:pt>
                <c:pt idx="182" formatCode="0.00">
                  <c:v>1.0675675675675675</c:v>
                </c:pt>
                <c:pt idx="183" formatCode="0.00">
                  <c:v>1.094688221709007</c:v>
                </c:pt>
                <c:pt idx="184" formatCode="0.00">
                  <c:v>0.95757575757575764</c:v>
                </c:pt>
                <c:pt idx="185" formatCode="0.00">
                  <c:v>0.95757575757575764</c:v>
                </c:pt>
                <c:pt idx="186" formatCode="0.00">
                  <c:v>0.93861386138613867</c:v>
                </c:pt>
                <c:pt idx="187" formatCode="0.00">
                  <c:v>1.0748299319727892</c:v>
                </c:pt>
                <c:pt idx="188" formatCode="0.00">
                  <c:v>1.3021978021978022</c:v>
                </c:pt>
                <c:pt idx="189" formatCode="0.00">
                  <c:v>1.335211267605634</c:v>
                </c:pt>
                <c:pt idx="190" formatCode="0.00">
                  <c:v>1.3982300884955752</c:v>
                </c:pt>
                <c:pt idx="191" formatCode="0.00">
                  <c:v>1.2915531335149864</c:v>
                </c:pt>
                <c:pt idx="192" formatCode="0.00">
                  <c:v>1.5643564356435646</c:v>
                </c:pt>
                <c:pt idx="193" formatCode="0.00">
                  <c:v>1.0394736842105265</c:v>
                </c:pt>
                <c:pt idx="194" formatCode="0.00">
                  <c:v>1.4320241691842901</c:v>
                </c:pt>
                <c:pt idx="195" formatCode="0.00">
                  <c:v>1.1761786600496278</c:v>
                </c:pt>
                <c:pt idx="196" formatCode="0.00">
                  <c:v>1.6458333333333335</c:v>
                </c:pt>
                <c:pt idx="197" formatCode="0.00">
                  <c:v>1.5192307692307692</c:v>
                </c:pt>
                <c:pt idx="198" formatCode="0.00">
                  <c:v>1.5290322580645161</c:v>
                </c:pt>
                <c:pt idx="199" formatCode="0.00">
                  <c:v>1.4234234234234235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E0-FD4B-BB99-5B2399FF2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313408"/>
        <c:axId val="1132315104"/>
      </c:scatterChart>
      <c:valAx>
        <c:axId val="113231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people in the zone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15104"/>
        <c:crosses val="autoZero"/>
        <c:crossBetween val="midCat"/>
      </c:valAx>
      <c:valAx>
        <c:axId val="1132315104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Walking</a:t>
                </a:r>
                <a:r>
                  <a:rPr lang="en-US" baseline="0"/>
                  <a:t> speed 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1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Walking speed-age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1750" cap="rnd">
                <a:solidFill>
                  <a:srgbClr val="FFC000"/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062262667076555"/>
                  <c:y val="-0.413960702828813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age!$AA$2:$AA$478</c:f>
              <c:numCache>
                <c:formatCode>General</c:formatCode>
                <c:ptCount val="47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18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22</c:v>
                </c:pt>
                <c:pt idx="64">
                  <c:v>23</c:v>
                </c:pt>
                <c:pt idx="65">
                  <c:v>23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27</c:v>
                </c:pt>
                <c:pt idx="219">
                  <c:v>27</c:v>
                </c:pt>
                <c:pt idx="220">
                  <c:v>28</c:v>
                </c:pt>
                <c:pt idx="221">
                  <c:v>28</c:v>
                </c:pt>
                <c:pt idx="222">
                  <c:v>28</c:v>
                </c:pt>
                <c:pt idx="223">
                  <c:v>28</c:v>
                </c:pt>
                <c:pt idx="224">
                  <c:v>28</c:v>
                </c:pt>
                <c:pt idx="225">
                  <c:v>28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32</c:v>
                </c:pt>
                <c:pt idx="340">
                  <c:v>32</c:v>
                </c:pt>
                <c:pt idx="341">
                  <c:v>35</c:v>
                </c:pt>
                <c:pt idx="342">
                  <c:v>35</c:v>
                </c:pt>
                <c:pt idx="343">
                  <c:v>35</c:v>
                </c:pt>
                <c:pt idx="344">
                  <c:v>35</c:v>
                </c:pt>
                <c:pt idx="345">
                  <c:v>35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35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</c:v>
                </c:pt>
                <c:pt idx="354">
                  <c:v>35</c:v>
                </c:pt>
                <c:pt idx="355">
                  <c:v>35</c:v>
                </c:pt>
                <c:pt idx="356">
                  <c:v>35</c:v>
                </c:pt>
                <c:pt idx="357">
                  <c:v>35</c:v>
                </c:pt>
                <c:pt idx="358">
                  <c:v>35</c:v>
                </c:pt>
                <c:pt idx="359">
                  <c:v>35</c:v>
                </c:pt>
                <c:pt idx="360">
                  <c:v>35</c:v>
                </c:pt>
                <c:pt idx="361">
                  <c:v>35</c:v>
                </c:pt>
                <c:pt idx="362">
                  <c:v>35</c:v>
                </c:pt>
                <c:pt idx="363">
                  <c:v>35</c:v>
                </c:pt>
                <c:pt idx="364">
                  <c:v>35</c:v>
                </c:pt>
                <c:pt idx="365">
                  <c:v>35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35</c:v>
                </c:pt>
                <c:pt idx="373">
                  <c:v>35</c:v>
                </c:pt>
                <c:pt idx="374">
                  <c:v>35</c:v>
                </c:pt>
                <c:pt idx="375">
                  <c:v>35</c:v>
                </c:pt>
                <c:pt idx="376">
                  <c:v>35</c:v>
                </c:pt>
                <c:pt idx="377">
                  <c:v>35</c:v>
                </c:pt>
                <c:pt idx="378">
                  <c:v>35</c:v>
                </c:pt>
                <c:pt idx="379">
                  <c:v>35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35</c:v>
                </c:pt>
                <c:pt idx="384">
                  <c:v>35</c:v>
                </c:pt>
                <c:pt idx="385">
                  <c:v>35</c:v>
                </c:pt>
                <c:pt idx="386">
                  <c:v>35</c:v>
                </c:pt>
                <c:pt idx="387">
                  <c:v>35</c:v>
                </c:pt>
                <c:pt idx="388">
                  <c:v>35</c:v>
                </c:pt>
                <c:pt idx="389">
                  <c:v>35</c:v>
                </c:pt>
                <c:pt idx="390">
                  <c:v>35</c:v>
                </c:pt>
                <c:pt idx="391">
                  <c:v>35</c:v>
                </c:pt>
                <c:pt idx="392">
                  <c:v>35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45</c:v>
                </c:pt>
                <c:pt idx="424">
                  <c:v>45</c:v>
                </c:pt>
                <c:pt idx="425">
                  <c:v>45</c:v>
                </c:pt>
                <c:pt idx="426">
                  <c:v>45</c:v>
                </c:pt>
                <c:pt idx="427">
                  <c:v>45</c:v>
                </c:pt>
                <c:pt idx="428">
                  <c:v>45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55</c:v>
                </c:pt>
                <c:pt idx="450">
                  <c:v>55</c:v>
                </c:pt>
                <c:pt idx="451">
                  <c:v>55</c:v>
                </c:pt>
                <c:pt idx="452">
                  <c:v>55</c:v>
                </c:pt>
                <c:pt idx="453">
                  <c:v>55</c:v>
                </c:pt>
                <c:pt idx="454">
                  <c:v>55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60</c:v>
                </c:pt>
                <c:pt idx="459">
                  <c:v>60</c:v>
                </c:pt>
                <c:pt idx="460">
                  <c:v>60</c:v>
                </c:pt>
                <c:pt idx="461">
                  <c:v>60</c:v>
                </c:pt>
                <c:pt idx="462">
                  <c:v>60</c:v>
                </c:pt>
                <c:pt idx="463">
                  <c:v>60</c:v>
                </c:pt>
                <c:pt idx="464">
                  <c:v>60</c:v>
                </c:pt>
                <c:pt idx="465">
                  <c:v>60</c:v>
                </c:pt>
                <c:pt idx="466">
                  <c:v>60</c:v>
                </c:pt>
                <c:pt idx="467">
                  <c:v>60</c:v>
                </c:pt>
                <c:pt idx="468">
                  <c:v>60</c:v>
                </c:pt>
                <c:pt idx="469">
                  <c:v>60</c:v>
                </c:pt>
                <c:pt idx="470">
                  <c:v>60</c:v>
                </c:pt>
                <c:pt idx="471">
                  <c:v>60</c:v>
                </c:pt>
                <c:pt idx="472">
                  <c:v>65</c:v>
                </c:pt>
                <c:pt idx="473">
                  <c:v>65</c:v>
                </c:pt>
                <c:pt idx="474">
                  <c:v>70</c:v>
                </c:pt>
                <c:pt idx="475">
                  <c:v>80</c:v>
                </c:pt>
                <c:pt idx="476">
                  <c:v>80</c:v>
                </c:pt>
              </c:numCache>
            </c:numRef>
          </c:xVal>
          <c:yVal>
            <c:numRef>
              <c:f>age!$AC$2:$AC$478</c:f>
              <c:numCache>
                <c:formatCode>0.00</c:formatCode>
                <c:ptCount val="477"/>
                <c:pt idx="0">
                  <c:v>1.0417582417582418</c:v>
                </c:pt>
                <c:pt idx="1">
                  <c:v>1.1421686746987951</c:v>
                </c:pt>
                <c:pt idx="2">
                  <c:v>0.92741146546664066</c:v>
                </c:pt>
                <c:pt idx="3">
                  <c:v>1.3166666666666667</c:v>
                </c:pt>
                <c:pt idx="4">
                  <c:v>1.0063694267515924</c:v>
                </c:pt>
                <c:pt idx="5">
                  <c:v>1.1791044776119404</c:v>
                </c:pt>
                <c:pt idx="6">
                  <c:v>1.1791044776119404</c:v>
                </c:pt>
                <c:pt idx="7">
                  <c:v>1.5747508305647842</c:v>
                </c:pt>
                <c:pt idx="8">
                  <c:v>1.5339805825242721</c:v>
                </c:pt>
                <c:pt idx="9">
                  <c:v>1.6067796610169491</c:v>
                </c:pt>
                <c:pt idx="10">
                  <c:v>1.5389610389610391</c:v>
                </c:pt>
                <c:pt idx="11">
                  <c:v>1.3699421965317919</c:v>
                </c:pt>
                <c:pt idx="12">
                  <c:v>1.4149253731343283</c:v>
                </c:pt>
                <c:pt idx="13">
                  <c:v>1.3021978021978022</c:v>
                </c:pt>
                <c:pt idx="14">
                  <c:v>1.3941176470588237</c:v>
                </c:pt>
                <c:pt idx="15">
                  <c:v>1.4234234234234235</c:v>
                </c:pt>
                <c:pt idx="16">
                  <c:v>1.45398773006135</c:v>
                </c:pt>
                <c:pt idx="17">
                  <c:v>1.3900293255131966</c:v>
                </c:pt>
                <c:pt idx="18">
                  <c:v>1.1126760563380282</c:v>
                </c:pt>
                <c:pt idx="19">
                  <c:v>1.1152941176470588</c:v>
                </c:pt>
                <c:pt idx="20">
                  <c:v>1.0326797385620916</c:v>
                </c:pt>
                <c:pt idx="21">
                  <c:v>1.3659942363112392</c:v>
                </c:pt>
                <c:pt idx="22">
                  <c:v>1.2506596306068603</c:v>
                </c:pt>
                <c:pt idx="23">
                  <c:v>1.5439739413680784</c:v>
                </c:pt>
                <c:pt idx="24">
                  <c:v>1.1504854368932038</c:v>
                </c:pt>
                <c:pt idx="25">
                  <c:v>1.0748299319727892</c:v>
                </c:pt>
                <c:pt idx="26">
                  <c:v>1.0394736842105265</c:v>
                </c:pt>
                <c:pt idx="27">
                  <c:v>1.0772727272727272</c:v>
                </c:pt>
                <c:pt idx="28">
                  <c:v>1.3739130434782609</c:v>
                </c:pt>
                <c:pt idx="29">
                  <c:v>1.5540983606557379</c:v>
                </c:pt>
                <c:pt idx="30">
                  <c:v>1.2880434782608696</c:v>
                </c:pt>
                <c:pt idx="31">
                  <c:v>0.99371069182389948</c:v>
                </c:pt>
                <c:pt idx="32">
                  <c:v>1.1504854368932038</c:v>
                </c:pt>
                <c:pt idx="33">
                  <c:v>1.0723981900452488</c:v>
                </c:pt>
                <c:pt idx="34">
                  <c:v>1.4766355140186918</c:v>
                </c:pt>
                <c:pt idx="35">
                  <c:v>1.3941176470588237</c:v>
                </c:pt>
                <c:pt idx="36">
                  <c:v>1.3779069767441861</c:v>
                </c:pt>
                <c:pt idx="37">
                  <c:v>1.5592105263157896</c:v>
                </c:pt>
                <c:pt idx="38">
                  <c:v>1.1366906474820144</c:v>
                </c:pt>
                <c:pt idx="39">
                  <c:v>1.0972222222222221</c:v>
                </c:pt>
                <c:pt idx="40">
                  <c:v>0.92578125</c:v>
                </c:pt>
                <c:pt idx="41">
                  <c:v>0.95180722891566261</c:v>
                </c:pt>
                <c:pt idx="42">
                  <c:v>1.0821917808219179</c:v>
                </c:pt>
                <c:pt idx="43">
                  <c:v>1.123222748815166</c:v>
                </c:pt>
                <c:pt idx="44">
                  <c:v>1.1285714285714286</c:v>
                </c:pt>
                <c:pt idx="45">
                  <c:v>1.2915531335149864</c:v>
                </c:pt>
                <c:pt idx="46">
                  <c:v>1.161764705882353</c:v>
                </c:pt>
                <c:pt idx="47">
                  <c:v>1.2122762148337596</c:v>
                </c:pt>
                <c:pt idx="48">
                  <c:v>1.0797266514806378</c:v>
                </c:pt>
                <c:pt idx="49">
                  <c:v>1.0675675675675675</c:v>
                </c:pt>
                <c:pt idx="50">
                  <c:v>1.094688221709007</c:v>
                </c:pt>
                <c:pt idx="51">
                  <c:v>0.95757575757575764</c:v>
                </c:pt>
                <c:pt idx="52">
                  <c:v>0.95757575757575764</c:v>
                </c:pt>
                <c:pt idx="53">
                  <c:v>0.93861386138613867</c:v>
                </c:pt>
                <c:pt idx="54">
                  <c:v>1.1761786600496278</c:v>
                </c:pt>
                <c:pt idx="55">
                  <c:v>1.6458333333333335</c:v>
                </c:pt>
                <c:pt idx="56">
                  <c:v>1.1258907363420427</c:v>
                </c:pt>
                <c:pt idx="57">
                  <c:v>1.2915531335149864</c:v>
                </c:pt>
                <c:pt idx="58">
                  <c:v>1.1850000000000001</c:v>
                </c:pt>
                <c:pt idx="59">
                  <c:v>1.3021978021978022</c:v>
                </c:pt>
                <c:pt idx="60">
                  <c:v>1.3465909090909092</c:v>
                </c:pt>
                <c:pt idx="61">
                  <c:v>1.2061068702290076</c:v>
                </c:pt>
                <c:pt idx="62">
                  <c:v>1.327731092436975</c:v>
                </c:pt>
                <c:pt idx="63">
                  <c:v>1.4320241691842901</c:v>
                </c:pt>
                <c:pt idx="64">
                  <c:v>1.1850000000000001</c:v>
                </c:pt>
                <c:pt idx="65">
                  <c:v>1.595959595959596</c:v>
                </c:pt>
                <c:pt idx="66">
                  <c:v>1.2506596306068603</c:v>
                </c:pt>
                <c:pt idx="67">
                  <c:v>1.4363636363636365</c:v>
                </c:pt>
                <c:pt idx="68">
                  <c:v>1.264</c:v>
                </c:pt>
                <c:pt idx="69">
                  <c:v>1.3581661891117478</c:v>
                </c:pt>
                <c:pt idx="70">
                  <c:v>1.5540983606557379</c:v>
                </c:pt>
                <c:pt idx="71">
                  <c:v>0.83450704225352124</c:v>
                </c:pt>
                <c:pt idx="72">
                  <c:v>1.2915531335149864</c:v>
                </c:pt>
                <c:pt idx="73">
                  <c:v>1.335211267605634</c:v>
                </c:pt>
                <c:pt idx="74">
                  <c:v>1.3620689655172415</c:v>
                </c:pt>
                <c:pt idx="75">
                  <c:v>1.1476997578692494</c:v>
                </c:pt>
                <c:pt idx="76">
                  <c:v>1.1939546599496222</c:v>
                </c:pt>
                <c:pt idx="77">
                  <c:v>0.95564516129032262</c:v>
                </c:pt>
                <c:pt idx="78">
                  <c:v>0.95564516129032262</c:v>
                </c:pt>
                <c:pt idx="79">
                  <c:v>1.2122762148337596</c:v>
                </c:pt>
                <c:pt idx="80">
                  <c:v>0.90114068441064643</c:v>
                </c:pt>
                <c:pt idx="81">
                  <c:v>1.327731092436975</c:v>
                </c:pt>
                <c:pt idx="82">
                  <c:v>1.1421686746987951</c:v>
                </c:pt>
                <c:pt idx="83">
                  <c:v>1.3240223463687151</c:v>
                </c:pt>
                <c:pt idx="84">
                  <c:v>1.4858934169278997</c:v>
                </c:pt>
                <c:pt idx="85">
                  <c:v>1.234375</c:v>
                </c:pt>
                <c:pt idx="86">
                  <c:v>1.2506596306068603</c:v>
                </c:pt>
                <c:pt idx="87">
                  <c:v>1.5852842809364549</c:v>
                </c:pt>
                <c:pt idx="88">
                  <c:v>1.4674922600619196</c:v>
                </c:pt>
                <c:pt idx="89">
                  <c:v>1.6344827586206898</c:v>
                </c:pt>
                <c:pt idx="90">
                  <c:v>1.3659942363112392</c:v>
                </c:pt>
                <c:pt idx="91">
                  <c:v>1.3465909090909092</c:v>
                </c:pt>
                <c:pt idx="92">
                  <c:v>1.2091836734693879</c:v>
                </c:pt>
                <c:pt idx="93">
                  <c:v>1.3620689655172415</c:v>
                </c:pt>
                <c:pt idx="94">
                  <c:v>1.4320241691842901</c:v>
                </c:pt>
                <c:pt idx="95">
                  <c:v>1.4107142857142858</c:v>
                </c:pt>
                <c:pt idx="96">
                  <c:v>1.264</c:v>
                </c:pt>
                <c:pt idx="97">
                  <c:v>1.2473684210526317</c:v>
                </c:pt>
                <c:pt idx="98">
                  <c:v>1.4451219512195124</c:v>
                </c:pt>
                <c:pt idx="99">
                  <c:v>1.6122448979591837</c:v>
                </c:pt>
                <c:pt idx="100">
                  <c:v>1.3941176470588237</c:v>
                </c:pt>
                <c:pt idx="101">
                  <c:v>1.1339712918660287</c:v>
                </c:pt>
                <c:pt idx="102">
                  <c:v>1.0748299319727892</c:v>
                </c:pt>
                <c:pt idx="103">
                  <c:v>1.1879699248120301</c:v>
                </c:pt>
                <c:pt idx="104">
                  <c:v>0.97530864197530864</c:v>
                </c:pt>
                <c:pt idx="105">
                  <c:v>1.5192307692307692</c:v>
                </c:pt>
                <c:pt idx="106">
                  <c:v>2.872727272727273</c:v>
                </c:pt>
                <c:pt idx="107">
                  <c:v>1.6401384083044983</c:v>
                </c:pt>
                <c:pt idx="108">
                  <c:v>1.7686567164179103</c:v>
                </c:pt>
                <c:pt idx="109">
                  <c:v>1.0281995661605206</c:v>
                </c:pt>
                <c:pt idx="110">
                  <c:v>1.0972222222222221</c:v>
                </c:pt>
                <c:pt idx="111">
                  <c:v>1.3427762039660058</c:v>
                </c:pt>
                <c:pt idx="112">
                  <c:v>1.2311688311688311</c:v>
                </c:pt>
                <c:pt idx="113">
                  <c:v>1.504761904761905</c:v>
                </c:pt>
                <c:pt idx="114">
                  <c:v>1.2440944881889764</c:v>
                </c:pt>
                <c:pt idx="115">
                  <c:v>1.3240223463687151</c:v>
                </c:pt>
                <c:pt idx="116">
                  <c:v>1.3166666666666667</c:v>
                </c:pt>
                <c:pt idx="117">
                  <c:v>1.3941176470588237</c:v>
                </c:pt>
                <c:pt idx="118">
                  <c:v>1.0580357142857142</c:v>
                </c:pt>
                <c:pt idx="119">
                  <c:v>1.0394736842105265</c:v>
                </c:pt>
                <c:pt idx="120">
                  <c:v>1.335211267605634</c:v>
                </c:pt>
                <c:pt idx="121">
                  <c:v>1.5643564356435646</c:v>
                </c:pt>
                <c:pt idx="122">
                  <c:v>1.4234234234234235</c:v>
                </c:pt>
                <c:pt idx="123">
                  <c:v>1.1761786600496278</c:v>
                </c:pt>
                <c:pt idx="124">
                  <c:v>1.267379679144385</c:v>
                </c:pt>
                <c:pt idx="125">
                  <c:v>1.3779069767441861</c:v>
                </c:pt>
                <c:pt idx="126">
                  <c:v>1.5290322580645161</c:v>
                </c:pt>
                <c:pt idx="127">
                  <c:v>1.5290322580645161</c:v>
                </c:pt>
                <c:pt idx="128">
                  <c:v>1.5540983606557379</c:v>
                </c:pt>
                <c:pt idx="129">
                  <c:v>1.514376996805112</c:v>
                </c:pt>
                <c:pt idx="130">
                  <c:v>1.4065281899109792</c:v>
                </c:pt>
                <c:pt idx="131">
                  <c:v>1.4320241691842901</c:v>
                </c:pt>
                <c:pt idx="132">
                  <c:v>2.4559585492227982</c:v>
                </c:pt>
                <c:pt idx="133">
                  <c:v>1.4720496894409938</c:v>
                </c:pt>
                <c:pt idx="134">
                  <c:v>1.7490774907749078</c:v>
                </c:pt>
                <c:pt idx="135">
                  <c:v>1.1939546599496222</c:v>
                </c:pt>
                <c:pt idx="136">
                  <c:v>1.1476997578692494</c:v>
                </c:pt>
                <c:pt idx="137">
                  <c:v>1.2279792746113991</c:v>
                </c:pt>
                <c:pt idx="138">
                  <c:v>1.3021978021978022</c:v>
                </c:pt>
                <c:pt idx="139">
                  <c:v>0.89603024574669188</c:v>
                </c:pt>
                <c:pt idx="140">
                  <c:v>1.1674876847290643</c:v>
                </c:pt>
                <c:pt idx="141">
                  <c:v>1.5</c:v>
                </c:pt>
                <c:pt idx="142">
                  <c:v>1.6232876712328768</c:v>
                </c:pt>
                <c:pt idx="143">
                  <c:v>1.0846681922196797</c:v>
                </c:pt>
                <c:pt idx="144">
                  <c:v>1.2061068702290076</c:v>
                </c:pt>
                <c:pt idx="145">
                  <c:v>1.2061068702290076</c:v>
                </c:pt>
                <c:pt idx="146">
                  <c:v>1.6122448979591837</c:v>
                </c:pt>
                <c:pt idx="147">
                  <c:v>1.196969696969697</c:v>
                </c:pt>
                <c:pt idx="148">
                  <c:v>1.335211267605634</c:v>
                </c:pt>
                <c:pt idx="149">
                  <c:v>1.2122762148337596</c:v>
                </c:pt>
                <c:pt idx="150">
                  <c:v>1.3739130434782609</c:v>
                </c:pt>
                <c:pt idx="151">
                  <c:v>1.0556792873051224</c:v>
                </c:pt>
                <c:pt idx="152">
                  <c:v>1.4363636363636365</c:v>
                </c:pt>
                <c:pt idx="153">
                  <c:v>1.3941176470588237</c:v>
                </c:pt>
                <c:pt idx="154">
                  <c:v>1.8301158301158302</c:v>
                </c:pt>
                <c:pt idx="155">
                  <c:v>1.4107142857142858</c:v>
                </c:pt>
                <c:pt idx="156">
                  <c:v>1.514376996805112</c:v>
                </c:pt>
                <c:pt idx="157">
                  <c:v>1.2539682539682542</c:v>
                </c:pt>
                <c:pt idx="158">
                  <c:v>1.3739130434782609</c:v>
                </c:pt>
                <c:pt idx="159">
                  <c:v>1.6122448979591837</c:v>
                </c:pt>
                <c:pt idx="160">
                  <c:v>1.234375</c:v>
                </c:pt>
                <c:pt idx="161">
                  <c:v>1.2216494845360826</c:v>
                </c:pt>
                <c:pt idx="162">
                  <c:v>1.4451219512195124</c:v>
                </c:pt>
                <c:pt idx="163">
                  <c:v>1.504761904761905</c:v>
                </c:pt>
                <c:pt idx="164">
                  <c:v>1.161764705882353</c:v>
                </c:pt>
                <c:pt idx="165">
                  <c:v>1.4720496894409938</c:v>
                </c:pt>
                <c:pt idx="166">
                  <c:v>1.4451219512195124</c:v>
                </c:pt>
                <c:pt idx="167">
                  <c:v>1.514376996805112</c:v>
                </c:pt>
                <c:pt idx="168">
                  <c:v>1.5339805825242721</c:v>
                </c:pt>
                <c:pt idx="169">
                  <c:v>1.4320241691842901</c:v>
                </c:pt>
                <c:pt idx="170">
                  <c:v>0.89265536723163852</c:v>
                </c:pt>
                <c:pt idx="171">
                  <c:v>0.95757575757575764</c:v>
                </c:pt>
                <c:pt idx="172">
                  <c:v>1.161764705882353</c:v>
                </c:pt>
                <c:pt idx="173">
                  <c:v>1.1850000000000001</c:v>
                </c:pt>
                <c:pt idx="174">
                  <c:v>1.203045685279188</c:v>
                </c:pt>
                <c:pt idx="175">
                  <c:v>1.3166666666666667</c:v>
                </c:pt>
                <c:pt idx="176">
                  <c:v>1.0171673819742491</c:v>
                </c:pt>
                <c:pt idx="177">
                  <c:v>1.094688221709007</c:v>
                </c:pt>
                <c:pt idx="178">
                  <c:v>1.3699421965317919</c:v>
                </c:pt>
                <c:pt idx="179">
                  <c:v>1.4766355140186918</c:v>
                </c:pt>
                <c:pt idx="180">
                  <c:v>1.2539682539682542</c:v>
                </c:pt>
                <c:pt idx="181">
                  <c:v>1.7362637362637363</c:v>
                </c:pt>
                <c:pt idx="182">
                  <c:v>0.81724137931034491</c:v>
                </c:pt>
                <c:pt idx="183">
                  <c:v>1.3504273504273505</c:v>
                </c:pt>
                <c:pt idx="184">
                  <c:v>2.8554216867469884</c:v>
                </c:pt>
                <c:pt idx="185">
                  <c:v>2.6333333333333333</c:v>
                </c:pt>
                <c:pt idx="186">
                  <c:v>0.67714285714285716</c:v>
                </c:pt>
                <c:pt idx="187">
                  <c:v>0.79</c:v>
                </c:pt>
                <c:pt idx="188">
                  <c:v>1.2915531335149864</c:v>
                </c:pt>
                <c:pt idx="189">
                  <c:v>1.2572944297082229</c:v>
                </c:pt>
                <c:pt idx="190">
                  <c:v>1.4065281899109792</c:v>
                </c:pt>
                <c:pt idx="191">
                  <c:v>1.4191616766467068</c:v>
                </c:pt>
                <c:pt idx="192">
                  <c:v>1.4363636363636365</c:v>
                </c:pt>
                <c:pt idx="193">
                  <c:v>1.3240223463687151</c:v>
                </c:pt>
                <c:pt idx="194">
                  <c:v>1.3819241982507289</c:v>
                </c:pt>
                <c:pt idx="195">
                  <c:v>1.1504854368932038</c:v>
                </c:pt>
                <c:pt idx="196">
                  <c:v>1.1126760563380282</c:v>
                </c:pt>
                <c:pt idx="197">
                  <c:v>1.5643564356435646</c:v>
                </c:pt>
                <c:pt idx="198">
                  <c:v>1.5339805825242721</c:v>
                </c:pt>
                <c:pt idx="199">
                  <c:v>1.0604026845637584</c:v>
                </c:pt>
                <c:pt idx="200">
                  <c:v>1.0821917808219179</c:v>
                </c:pt>
                <c:pt idx="201">
                  <c:v>1.3982300884955752</c:v>
                </c:pt>
                <c:pt idx="202">
                  <c:v>1.3859649122807018</c:v>
                </c:pt>
                <c:pt idx="203">
                  <c:v>1.1850000000000001</c:v>
                </c:pt>
                <c:pt idx="204">
                  <c:v>1.462962962962963</c:v>
                </c:pt>
                <c:pt idx="205">
                  <c:v>1.4320241691842901</c:v>
                </c:pt>
                <c:pt idx="206">
                  <c:v>1.2153846153846155</c:v>
                </c:pt>
                <c:pt idx="207">
                  <c:v>1.3465909090909092</c:v>
                </c:pt>
                <c:pt idx="208">
                  <c:v>1.1850000000000001</c:v>
                </c:pt>
                <c:pt idx="209">
                  <c:v>1.1761786600496278</c:v>
                </c:pt>
                <c:pt idx="210">
                  <c:v>1.1939546599496222</c:v>
                </c:pt>
                <c:pt idx="211">
                  <c:v>1.1589242053789732</c:v>
                </c:pt>
                <c:pt idx="212">
                  <c:v>1.3465909090909092</c:v>
                </c:pt>
                <c:pt idx="213">
                  <c:v>1.2473684210526317</c:v>
                </c:pt>
                <c:pt idx="214">
                  <c:v>1.1504854368932038</c:v>
                </c:pt>
                <c:pt idx="215">
                  <c:v>1.2216494845360826</c:v>
                </c:pt>
                <c:pt idx="216">
                  <c:v>0.95180722891566261</c:v>
                </c:pt>
                <c:pt idx="217">
                  <c:v>0.98956158663883098</c:v>
                </c:pt>
                <c:pt idx="218">
                  <c:v>1.2311688311688311</c:v>
                </c:pt>
                <c:pt idx="219">
                  <c:v>1.2061068702290076</c:v>
                </c:pt>
                <c:pt idx="220">
                  <c:v>1.2986301369863014</c:v>
                </c:pt>
                <c:pt idx="221">
                  <c:v>1.5095541401273886</c:v>
                </c:pt>
                <c:pt idx="222">
                  <c:v>1.5592105263157896</c:v>
                </c:pt>
                <c:pt idx="223">
                  <c:v>1.8301158301158302</c:v>
                </c:pt>
                <c:pt idx="224">
                  <c:v>1.3130193905817176</c:v>
                </c:pt>
                <c:pt idx="225">
                  <c:v>0.94610778443113785</c:v>
                </c:pt>
                <c:pt idx="226">
                  <c:v>1.3859649122807018</c:v>
                </c:pt>
                <c:pt idx="227">
                  <c:v>1.5490196078431373</c:v>
                </c:pt>
                <c:pt idx="228">
                  <c:v>1.3620689655172415</c:v>
                </c:pt>
                <c:pt idx="229">
                  <c:v>1.3542857142857143</c:v>
                </c:pt>
                <c:pt idx="230">
                  <c:v>1.3130193905817176</c:v>
                </c:pt>
                <c:pt idx="231">
                  <c:v>1.2091836734693879</c:v>
                </c:pt>
                <c:pt idx="232">
                  <c:v>1.1312649164677804</c:v>
                </c:pt>
                <c:pt idx="233">
                  <c:v>1.196969696969697</c:v>
                </c:pt>
                <c:pt idx="234">
                  <c:v>1.2311688311688311</c:v>
                </c:pt>
                <c:pt idx="235">
                  <c:v>1.3779069767441861</c:v>
                </c:pt>
                <c:pt idx="236">
                  <c:v>1.3542857142857143</c:v>
                </c:pt>
                <c:pt idx="237">
                  <c:v>1.3465909090909092</c:v>
                </c:pt>
                <c:pt idx="238">
                  <c:v>0.98750000000000004</c:v>
                </c:pt>
                <c:pt idx="239">
                  <c:v>1.0699774266365689</c:v>
                </c:pt>
                <c:pt idx="240">
                  <c:v>1.2408376963350787</c:v>
                </c:pt>
                <c:pt idx="241">
                  <c:v>1.1100702576112413</c:v>
                </c:pt>
                <c:pt idx="242">
                  <c:v>1.0846681922196797</c:v>
                </c:pt>
                <c:pt idx="243">
                  <c:v>1.6013513513513515</c:v>
                </c:pt>
                <c:pt idx="244">
                  <c:v>1.5747508305647842</c:v>
                </c:pt>
                <c:pt idx="245">
                  <c:v>0.78737541528239208</c:v>
                </c:pt>
                <c:pt idx="246">
                  <c:v>0.79663865546218493</c:v>
                </c:pt>
                <c:pt idx="247">
                  <c:v>1.5439739413680784</c:v>
                </c:pt>
                <c:pt idx="248">
                  <c:v>1.2153846153846155</c:v>
                </c:pt>
                <c:pt idx="249">
                  <c:v>1.2122762148337596</c:v>
                </c:pt>
                <c:pt idx="250">
                  <c:v>1.102325581395349</c:v>
                </c:pt>
                <c:pt idx="251">
                  <c:v>1.0394736842105265</c:v>
                </c:pt>
                <c:pt idx="252">
                  <c:v>1.0846681922196797</c:v>
                </c:pt>
                <c:pt idx="253">
                  <c:v>1.0997679814385153</c:v>
                </c:pt>
                <c:pt idx="254">
                  <c:v>0.95180722891566261</c:v>
                </c:pt>
                <c:pt idx="255">
                  <c:v>1.3542857142857143</c:v>
                </c:pt>
                <c:pt idx="256">
                  <c:v>1.5389610389610391</c:v>
                </c:pt>
                <c:pt idx="257">
                  <c:v>0.96932515337423319</c:v>
                </c:pt>
                <c:pt idx="258">
                  <c:v>1.335211267605634</c:v>
                </c:pt>
                <c:pt idx="259">
                  <c:v>1.5592105263157896</c:v>
                </c:pt>
                <c:pt idx="260">
                  <c:v>1.1879699248120301</c:v>
                </c:pt>
                <c:pt idx="261">
                  <c:v>1.0326797385620916</c:v>
                </c:pt>
                <c:pt idx="262">
                  <c:v>1.0533333333333335</c:v>
                </c:pt>
                <c:pt idx="263">
                  <c:v>1.2986301369863014</c:v>
                </c:pt>
                <c:pt idx="264">
                  <c:v>1.1366906474820144</c:v>
                </c:pt>
                <c:pt idx="265">
                  <c:v>1.2248062015503876</c:v>
                </c:pt>
                <c:pt idx="266">
                  <c:v>1.0748299319727892</c:v>
                </c:pt>
                <c:pt idx="267">
                  <c:v>1.3982300884955752</c:v>
                </c:pt>
                <c:pt idx="268">
                  <c:v>1.5192307692307692</c:v>
                </c:pt>
                <c:pt idx="269">
                  <c:v>1.3699421965317919</c:v>
                </c:pt>
                <c:pt idx="270">
                  <c:v>1.1126760563380282</c:v>
                </c:pt>
                <c:pt idx="271">
                  <c:v>1.1791044776119404</c:v>
                </c:pt>
                <c:pt idx="272">
                  <c:v>1.6989247311827957</c:v>
                </c:pt>
                <c:pt idx="273">
                  <c:v>1.0675675675675675</c:v>
                </c:pt>
                <c:pt idx="274">
                  <c:v>1.0281995661605206</c:v>
                </c:pt>
                <c:pt idx="275">
                  <c:v>1.3819241982507289</c:v>
                </c:pt>
                <c:pt idx="276">
                  <c:v>1.3819241982507289</c:v>
                </c:pt>
                <c:pt idx="277">
                  <c:v>1.5490196078431373</c:v>
                </c:pt>
                <c:pt idx="278">
                  <c:v>1.58</c:v>
                </c:pt>
                <c:pt idx="279">
                  <c:v>1.5389610389610391</c:v>
                </c:pt>
                <c:pt idx="280">
                  <c:v>1.2091836734693879</c:v>
                </c:pt>
                <c:pt idx="281">
                  <c:v>1.6122448979591837</c:v>
                </c:pt>
                <c:pt idx="282">
                  <c:v>1.7555555555555555</c:v>
                </c:pt>
                <c:pt idx="283">
                  <c:v>1.2776280323450135</c:v>
                </c:pt>
                <c:pt idx="284">
                  <c:v>1.267379679144385</c:v>
                </c:pt>
                <c:pt idx="285">
                  <c:v>1.3130193905817176</c:v>
                </c:pt>
                <c:pt idx="286">
                  <c:v>1.3819241982507289</c:v>
                </c:pt>
                <c:pt idx="287">
                  <c:v>1.7954545454545454</c:v>
                </c:pt>
                <c:pt idx="288">
                  <c:v>1.1674876847290643</c:v>
                </c:pt>
                <c:pt idx="289">
                  <c:v>1.2741935483870968</c:v>
                </c:pt>
                <c:pt idx="290">
                  <c:v>1.2950819672131149</c:v>
                </c:pt>
                <c:pt idx="291">
                  <c:v>1.4191616766467068</c:v>
                </c:pt>
                <c:pt idx="292">
                  <c:v>1.6573426573426575</c:v>
                </c:pt>
                <c:pt idx="293">
                  <c:v>1.0106609808102345</c:v>
                </c:pt>
                <c:pt idx="294">
                  <c:v>1.1421686746987951</c:v>
                </c:pt>
                <c:pt idx="295">
                  <c:v>1.5747508305647842</c:v>
                </c:pt>
                <c:pt idx="296">
                  <c:v>1.5241157556270097</c:v>
                </c:pt>
                <c:pt idx="297">
                  <c:v>1.7490774907749078</c:v>
                </c:pt>
                <c:pt idx="298">
                  <c:v>1.58</c:v>
                </c:pt>
                <c:pt idx="299">
                  <c:v>1.48125</c:v>
                </c:pt>
                <c:pt idx="300">
                  <c:v>1.1703703703703705</c:v>
                </c:pt>
                <c:pt idx="301">
                  <c:v>2.521276595744681</c:v>
                </c:pt>
                <c:pt idx="302">
                  <c:v>1.2473684210526317</c:v>
                </c:pt>
                <c:pt idx="303">
                  <c:v>1.2539682539682542</c:v>
                </c:pt>
                <c:pt idx="304">
                  <c:v>1.6288659793814433</c:v>
                </c:pt>
                <c:pt idx="305">
                  <c:v>1.3504273504273505</c:v>
                </c:pt>
                <c:pt idx="306">
                  <c:v>1.4766355140186918</c:v>
                </c:pt>
                <c:pt idx="307">
                  <c:v>1.5439739413680784</c:v>
                </c:pt>
                <c:pt idx="308">
                  <c:v>1.58</c:v>
                </c:pt>
                <c:pt idx="309">
                  <c:v>1.5</c:v>
                </c:pt>
                <c:pt idx="310">
                  <c:v>1.4234234234234235</c:v>
                </c:pt>
                <c:pt idx="311">
                  <c:v>1.2606382978723405</c:v>
                </c:pt>
                <c:pt idx="312">
                  <c:v>1.4584615384615385</c:v>
                </c:pt>
                <c:pt idx="313">
                  <c:v>1.3779069767441861</c:v>
                </c:pt>
                <c:pt idx="314">
                  <c:v>1.3982300884955752</c:v>
                </c:pt>
                <c:pt idx="315">
                  <c:v>1.2539682539682542</c:v>
                </c:pt>
                <c:pt idx="316">
                  <c:v>0.88432835820895517</c:v>
                </c:pt>
                <c:pt idx="317">
                  <c:v>1.2408376963350787</c:v>
                </c:pt>
                <c:pt idx="318">
                  <c:v>1.4065281899109792</c:v>
                </c:pt>
                <c:pt idx="319">
                  <c:v>1.8960000000000001</c:v>
                </c:pt>
                <c:pt idx="320">
                  <c:v>1.6808510638297873</c:v>
                </c:pt>
                <c:pt idx="321">
                  <c:v>1.4149253731343283</c:v>
                </c:pt>
                <c:pt idx="322">
                  <c:v>1.3542857142857143</c:v>
                </c:pt>
                <c:pt idx="323">
                  <c:v>1.3739130434782609</c:v>
                </c:pt>
                <c:pt idx="324">
                  <c:v>1.6232876712328768</c:v>
                </c:pt>
                <c:pt idx="325">
                  <c:v>1.3130193905817176</c:v>
                </c:pt>
                <c:pt idx="326">
                  <c:v>1.2776280323450135</c:v>
                </c:pt>
                <c:pt idx="327">
                  <c:v>1.3021978021978022</c:v>
                </c:pt>
                <c:pt idx="328">
                  <c:v>1.595959595959596</c:v>
                </c:pt>
                <c:pt idx="329">
                  <c:v>1.3739130434782609</c:v>
                </c:pt>
                <c:pt idx="330">
                  <c:v>1.1674876847290643</c:v>
                </c:pt>
                <c:pt idx="331">
                  <c:v>1.2915531335149864</c:v>
                </c:pt>
                <c:pt idx="332">
                  <c:v>1.5290322580645161</c:v>
                </c:pt>
                <c:pt idx="333">
                  <c:v>1.2408376963350787</c:v>
                </c:pt>
                <c:pt idx="334">
                  <c:v>1.0651685393258428</c:v>
                </c:pt>
                <c:pt idx="335">
                  <c:v>1.327731092436975</c:v>
                </c:pt>
                <c:pt idx="336">
                  <c:v>1.203045685279188</c:v>
                </c:pt>
                <c:pt idx="337">
                  <c:v>1.504761904761905</c:v>
                </c:pt>
                <c:pt idx="338">
                  <c:v>1.0651685393258428</c:v>
                </c:pt>
                <c:pt idx="339">
                  <c:v>1.6401384083044983</c:v>
                </c:pt>
                <c:pt idx="340">
                  <c:v>1.2741935483870968</c:v>
                </c:pt>
                <c:pt idx="341">
                  <c:v>1.3504273504273505</c:v>
                </c:pt>
                <c:pt idx="342">
                  <c:v>1.5389610389610391</c:v>
                </c:pt>
                <c:pt idx="343">
                  <c:v>1.2707774798927614</c:v>
                </c:pt>
                <c:pt idx="344">
                  <c:v>0.82149046793760838</c:v>
                </c:pt>
                <c:pt idx="345">
                  <c:v>1.3819241982507289</c:v>
                </c:pt>
                <c:pt idx="346">
                  <c:v>1.2880434782608696</c:v>
                </c:pt>
                <c:pt idx="347">
                  <c:v>1.5906040268456376</c:v>
                </c:pt>
                <c:pt idx="348">
                  <c:v>1.5592105263157896</c:v>
                </c:pt>
                <c:pt idx="349">
                  <c:v>1.3900293255131966</c:v>
                </c:pt>
                <c:pt idx="350">
                  <c:v>1.3203342618384402</c:v>
                </c:pt>
                <c:pt idx="351">
                  <c:v>1.1761786600496278</c:v>
                </c:pt>
                <c:pt idx="352">
                  <c:v>1.2473684210526317</c:v>
                </c:pt>
                <c:pt idx="353">
                  <c:v>1.3389830508474576</c:v>
                </c:pt>
                <c:pt idx="354">
                  <c:v>1.4584615384615385</c:v>
                </c:pt>
                <c:pt idx="355">
                  <c:v>1.1532846715328466</c:v>
                </c:pt>
                <c:pt idx="356">
                  <c:v>1.3240223463687151</c:v>
                </c:pt>
                <c:pt idx="357">
                  <c:v>1.3203342618384402</c:v>
                </c:pt>
                <c:pt idx="358">
                  <c:v>1.4858934169278997</c:v>
                </c:pt>
                <c:pt idx="359">
                  <c:v>1.2216494845360826</c:v>
                </c:pt>
                <c:pt idx="360">
                  <c:v>1.3240223463687151</c:v>
                </c:pt>
                <c:pt idx="361">
                  <c:v>1.2915531335149864</c:v>
                </c:pt>
                <c:pt idx="362">
                  <c:v>1.4320241691842901</c:v>
                </c:pt>
                <c:pt idx="363">
                  <c:v>1.237597911227154</c:v>
                </c:pt>
                <c:pt idx="364">
                  <c:v>1.3465909090909092</c:v>
                </c:pt>
                <c:pt idx="365">
                  <c:v>1.3982300884955752</c:v>
                </c:pt>
                <c:pt idx="366">
                  <c:v>1.1179245283018868</c:v>
                </c:pt>
                <c:pt idx="367">
                  <c:v>1.1674876847290643</c:v>
                </c:pt>
                <c:pt idx="368">
                  <c:v>1.4149253731343283</c:v>
                </c:pt>
                <c:pt idx="369">
                  <c:v>1.3941176470588237</c:v>
                </c:pt>
                <c:pt idx="370">
                  <c:v>1.6232876712328768</c:v>
                </c:pt>
                <c:pt idx="371">
                  <c:v>1.7111913357400723</c:v>
                </c:pt>
                <c:pt idx="372">
                  <c:v>1.4584615384615385</c:v>
                </c:pt>
                <c:pt idx="373">
                  <c:v>1.4858934169278997</c:v>
                </c:pt>
                <c:pt idx="374">
                  <c:v>1.327731092436975</c:v>
                </c:pt>
                <c:pt idx="375">
                  <c:v>1.2741935483870968</c:v>
                </c:pt>
                <c:pt idx="376">
                  <c:v>1.1366906474820144</c:v>
                </c:pt>
                <c:pt idx="377">
                  <c:v>1.4858934169278997</c:v>
                </c:pt>
                <c:pt idx="378">
                  <c:v>1.2440944881889764</c:v>
                </c:pt>
                <c:pt idx="379">
                  <c:v>1.1879699248120301</c:v>
                </c:pt>
                <c:pt idx="380">
                  <c:v>1.1285714285714286</c:v>
                </c:pt>
                <c:pt idx="381">
                  <c:v>1.264</c:v>
                </c:pt>
                <c:pt idx="382">
                  <c:v>1.3982300884955752</c:v>
                </c:pt>
                <c:pt idx="383">
                  <c:v>1.6067796610169491</c:v>
                </c:pt>
                <c:pt idx="384">
                  <c:v>1.6928571428571431</c:v>
                </c:pt>
                <c:pt idx="385">
                  <c:v>1.3389830508474576</c:v>
                </c:pt>
                <c:pt idx="386">
                  <c:v>1.2810810810810811</c:v>
                </c:pt>
                <c:pt idx="387">
                  <c:v>1.2707774798927614</c:v>
                </c:pt>
                <c:pt idx="388">
                  <c:v>1.3581661891117478</c:v>
                </c:pt>
                <c:pt idx="389">
                  <c:v>1.3581661891117478</c:v>
                </c:pt>
                <c:pt idx="390">
                  <c:v>1.0972222222222221</c:v>
                </c:pt>
                <c:pt idx="391">
                  <c:v>1.8515625</c:v>
                </c:pt>
                <c:pt idx="392">
                  <c:v>1.7819548872180451</c:v>
                </c:pt>
                <c:pt idx="393">
                  <c:v>1.3859649122807018</c:v>
                </c:pt>
                <c:pt idx="394">
                  <c:v>1.0997679814385153</c:v>
                </c:pt>
                <c:pt idx="395">
                  <c:v>1.2408376963350787</c:v>
                </c:pt>
                <c:pt idx="396">
                  <c:v>1.5290322580645161</c:v>
                </c:pt>
                <c:pt idx="397">
                  <c:v>1.2915531335149864</c:v>
                </c:pt>
                <c:pt idx="398">
                  <c:v>1.3130193905817176</c:v>
                </c:pt>
                <c:pt idx="399">
                  <c:v>1.4584615384615385</c:v>
                </c:pt>
                <c:pt idx="400">
                  <c:v>1.5290322580645161</c:v>
                </c:pt>
                <c:pt idx="401">
                  <c:v>1.3859649122807018</c:v>
                </c:pt>
                <c:pt idx="402">
                  <c:v>1.4905660377358489</c:v>
                </c:pt>
                <c:pt idx="403">
                  <c:v>1.4191616766467068</c:v>
                </c:pt>
                <c:pt idx="404">
                  <c:v>1.234375</c:v>
                </c:pt>
                <c:pt idx="405">
                  <c:v>1.5592105263157896</c:v>
                </c:pt>
                <c:pt idx="406">
                  <c:v>1.4720496894409938</c:v>
                </c:pt>
                <c:pt idx="407">
                  <c:v>1.4234234234234235</c:v>
                </c:pt>
                <c:pt idx="408">
                  <c:v>1.1879699248120301</c:v>
                </c:pt>
                <c:pt idx="409">
                  <c:v>1.3504273504273505</c:v>
                </c:pt>
                <c:pt idx="410">
                  <c:v>1.2408376963350787</c:v>
                </c:pt>
                <c:pt idx="411">
                  <c:v>1.5339805825242721</c:v>
                </c:pt>
                <c:pt idx="412">
                  <c:v>1.4065281899109792</c:v>
                </c:pt>
                <c:pt idx="413">
                  <c:v>1.3620689655172415</c:v>
                </c:pt>
                <c:pt idx="414">
                  <c:v>1.021551724137931</c:v>
                </c:pt>
                <c:pt idx="415">
                  <c:v>1.0797266514806378</c:v>
                </c:pt>
                <c:pt idx="416">
                  <c:v>1.1421686746987951</c:v>
                </c:pt>
                <c:pt idx="417">
                  <c:v>1.2311688311688311</c:v>
                </c:pt>
                <c:pt idx="418">
                  <c:v>1.2311688311688311</c:v>
                </c:pt>
                <c:pt idx="419">
                  <c:v>1.0972222222222221</c:v>
                </c:pt>
                <c:pt idx="420">
                  <c:v>0.67714285714285716</c:v>
                </c:pt>
                <c:pt idx="421">
                  <c:v>1.2776280323450135</c:v>
                </c:pt>
                <c:pt idx="422">
                  <c:v>1.2248062015503876</c:v>
                </c:pt>
                <c:pt idx="423">
                  <c:v>1.3465909090909092</c:v>
                </c:pt>
                <c:pt idx="424">
                  <c:v>1.3240223463687151</c:v>
                </c:pt>
                <c:pt idx="425">
                  <c:v>1.4451219512195124</c:v>
                </c:pt>
                <c:pt idx="426">
                  <c:v>1.5592105263157896</c:v>
                </c:pt>
                <c:pt idx="427">
                  <c:v>1.4720496894409938</c:v>
                </c:pt>
                <c:pt idx="428">
                  <c:v>1.3021978021978022</c:v>
                </c:pt>
                <c:pt idx="429">
                  <c:v>1.1761786600496278</c:v>
                </c:pt>
                <c:pt idx="430">
                  <c:v>1.234375</c:v>
                </c:pt>
                <c:pt idx="431">
                  <c:v>1.2061068702290076</c:v>
                </c:pt>
                <c:pt idx="432">
                  <c:v>1.3699421965317919</c:v>
                </c:pt>
                <c:pt idx="433">
                  <c:v>1.3504273504273505</c:v>
                </c:pt>
                <c:pt idx="434">
                  <c:v>1.196969696969697</c:v>
                </c:pt>
                <c:pt idx="435">
                  <c:v>1.3240223463687151</c:v>
                </c:pt>
                <c:pt idx="436">
                  <c:v>1.4451219512195124</c:v>
                </c:pt>
                <c:pt idx="437">
                  <c:v>1.2606382978723405</c:v>
                </c:pt>
                <c:pt idx="438">
                  <c:v>1.3389830508474576</c:v>
                </c:pt>
                <c:pt idx="439">
                  <c:v>1.2506596306068603</c:v>
                </c:pt>
                <c:pt idx="440">
                  <c:v>1.3389830508474576</c:v>
                </c:pt>
                <c:pt idx="441">
                  <c:v>1.6067796610169491</c:v>
                </c:pt>
                <c:pt idx="442">
                  <c:v>1.104895104895105</c:v>
                </c:pt>
                <c:pt idx="443">
                  <c:v>1.7490774907749078</c:v>
                </c:pt>
                <c:pt idx="444">
                  <c:v>1.3057851239669422</c:v>
                </c:pt>
                <c:pt idx="445">
                  <c:v>1.3941176470588237</c:v>
                </c:pt>
                <c:pt idx="446">
                  <c:v>1.3240223463687151</c:v>
                </c:pt>
                <c:pt idx="447">
                  <c:v>1.327731092436975</c:v>
                </c:pt>
                <c:pt idx="448">
                  <c:v>1.3659942363112392</c:v>
                </c:pt>
                <c:pt idx="449">
                  <c:v>0.98750000000000004</c:v>
                </c:pt>
                <c:pt idx="450">
                  <c:v>1.0440528634361235</c:v>
                </c:pt>
                <c:pt idx="451">
                  <c:v>1.335211267605634</c:v>
                </c:pt>
                <c:pt idx="452">
                  <c:v>1.3699421965317919</c:v>
                </c:pt>
                <c:pt idx="453">
                  <c:v>1.234375</c:v>
                </c:pt>
                <c:pt idx="454">
                  <c:v>1.104895104895105</c:v>
                </c:pt>
                <c:pt idx="455">
                  <c:v>1.2741935483870968</c:v>
                </c:pt>
                <c:pt idx="456">
                  <c:v>1.3021978021978022</c:v>
                </c:pt>
                <c:pt idx="457">
                  <c:v>1.203045685279188</c:v>
                </c:pt>
                <c:pt idx="458">
                  <c:v>0.94800000000000006</c:v>
                </c:pt>
                <c:pt idx="459">
                  <c:v>0.95372233400402429</c:v>
                </c:pt>
                <c:pt idx="460">
                  <c:v>1.2810810810810811</c:v>
                </c:pt>
                <c:pt idx="461">
                  <c:v>1.1258907363420427</c:v>
                </c:pt>
                <c:pt idx="462">
                  <c:v>0.87777777777777777</c:v>
                </c:pt>
                <c:pt idx="463">
                  <c:v>0.84191829484902314</c:v>
                </c:pt>
                <c:pt idx="464">
                  <c:v>0.86338797814207646</c:v>
                </c:pt>
                <c:pt idx="465">
                  <c:v>0.83597883597883604</c:v>
                </c:pt>
                <c:pt idx="466">
                  <c:v>0.88104089219330861</c:v>
                </c:pt>
                <c:pt idx="467">
                  <c:v>0.96341463414634154</c:v>
                </c:pt>
                <c:pt idx="468">
                  <c:v>1.2741935483870968</c:v>
                </c:pt>
                <c:pt idx="469">
                  <c:v>1.264</c:v>
                </c:pt>
                <c:pt idx="470">
                  <c:v>1.094688221709007</c:v>
                </c:pt>
                <c:pt idx="471">
                  <c:v>1.2311688311688311</c:v>
                </c:pt>
                <c:pt idx="472">
                  <c:v>1</c:v>
                </c:pt>
                <c:pt idx="473">
                  <c:v>1.4858934169278997</c:v>
                </c:pt>
                <c:pt idx="474">
                  <c:v>1.3021978021978022</c:v>
                </c:pt>
                <c:pt idx="475">
                  <c:v>0.83450704225352124</c:v>
                </c:pt>
                <c:pt idx="476">
                  <c:v>0.89603024574669188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93-4E46-932C-A51C175F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283727"/>
        <c:axId val="1891285407"/>
      </c:scatterChart>
      <c:valAx>
        <c:axId val="189128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285407"/>
        <c:crosses val="autoZero"/>
        <c:crossBetween val="midCat"/>
      </c:valAx>
      <c:valAx>
        <c:axId val="18912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Walking</a:t>
                </a:r>
                <a:r>
                  <a:rPr lang="en-US" baseline="0"/>
                  <a:t> speed(m/s)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283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_xlchart.v1.6</cx:f>
      </cx:numDim>
    </cx:data>
    <cx:data id="2">
      <cx:numDim type="val">
        <cx:f>_xlchart.v1.7</cx:f>
      </cx:numDim>
    </cx:data>
    <cx:data id="3">
      <cx:numDim type="val">
        <cx:f>_xlchart.v1.4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2F6F935-3F52-9D40-8286-9DAE9E9F6EAC}" formatIdx="0">
          <cx:tx>
            <cx:txData>
              <cx:f/>
              <cx:v>Population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5-F997-FC45-B73F-0F42FB3449DC}" formatIdx="3">
          <cx:tx>
            <cx:txData>
              <cx:f/>
              <cx:v>People with phone</cx:v>
            </cx:txData>
          </cx:tx>
          <cx:spPr>
            <a:solidFill>
              <a:srgbClr val="FF0000"/>
            </a:solidFill>
          </cx:spPr>
          <cx:dataId val="1"/>
          <cx:layoutPr>
            <cx:visibility meanLine="1" meanMarker="1"/>
            <cx:statistics quartileMethod="exclusive"/>
          </cx:layoutPr>
        </cx:series>
        <cx:series layoutId="boxWhisker" uniqueId="{00000006-F997-FC45-B73F-0F42FB3449DC}" formatIdx="4">
          <cx:tx>
            <cx:txData>
              <cx:f/>
              <cx:v>Phone user follower speed</cx:v>
            </cx:txData>
          </cx:tx>
          <cx:spPr>
            <a:solidFill>
              <a:srgbClr val="FFFF00"/>
            </a:solidFill>
          </cx:spPr>
          <cx:dataId val="2"/>
          <cx:layoutPr>
            <cx:visibility meanLine="1" meanMarker="1"/>
            <cx:statistics quartileMethod="exclusive"/>
          </cx:layoutPr>
        </cx:series>
        <cx:series layoutId="boxWhisker" uniqueId="{00000008-F997-FC45-B73F-0F42FB3449DC}" formatIdx="5">
          <cx:tx>
            <cx:txData>
              <cx:f/>
              <cx:v>Pedestrain unaffected by phone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_xlchart.v1.15</cx:f>
      </cx:numDim>
    </cx:data>
    <cx:data id="2">
      <cx:numDim type="val">
        <cx:f>_xlchart.v1.16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  <cx:data id="5">
      <cx:numDim type="val">
        <cx:f>_xlchart.v1.20</cx:f>
      </cx:numDim>
    </cx:data>
    <cx:data id="6">
      <cx:numDim type="val">
        <cx:f>_xlchart.v1.21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2F6F935-3F52-9D40-8286-9DAE9E9F6EAC}" formatIdx="0">
          <cx:tx>
            <cx:txData>
              <cx:f/>
              <cx:v>Population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9-F997-FC45-B73F-0F42FB3449DC}" formatIdx="6">
          <cx:tx>
            <cx:txData>
              <cx:f/>
              <cx:v>Female</cx:v>
            </cx:txData>
          </cx:tx>
          <cx:spPr>
            <a:solidFill>
              <a:srgbClr val="7030A0"/>
            </a:solidFill>
          </cx:spPr>
          <cx:dataId val="1"/>
          <cx:layoutPr>
            <cx:statistics quartileMethod="exclusive"/>
          </cx:layoutPr>
        </cx:series>
        <cx:series layoutId="boxWhisker" uniqueId="{0000000A-F997-FC45-B73F-0F42FB3449DC}" formatIdx="7">
          <cx:tx>
            <cx:txData>
              <cx:f/>
              <cx:v>Male</cx:v>
            </cx:txData>
          </cx:tx>
          <cx:spPr>
            <a:solidFill>
              <a:srgbClr val="FF633A"/>
            </a:solidFill>
          </cx:spPr>
          <cx:dataId val="2"/>
          <cx:layoutPr>
            <cx:statistics quartileMethod="exclusive"/>
          </cx:layoutPr>
        </cx:series>
        <cx:series layoutId="boxWhisker" uniqueId="{0000000B-F997-FC45-B73F-0F42FB3449DC}" formatIdx="8">
          <cx:tx>
            <cx:txData>
              <cx:f/>
              <cx:v>High heels</cx:v>
            </cx:txData>
          </cx:tx>
          <cx:dataId val="3"/>
          <cx:layoutPr>
            <cx:statistics quartileMethod="exclusive"/>
          </cx:layoutPr>
        </cx:series>
        <cx:series layoutId="boxWhisker" uniqueId="{0000000C-F997-FC45-B73F-0F42FB3449DC}" formatIdx="9">
          <cx:tx>
            <cx:txData>
              <cx:f/>
              <cx:v>Slippers</cx:v>
            </cx:txData>
          </cx:tx>
          <cx:dataId val="4"/>
          <cx:layoutPr>
            <cx:statistics quartileMethod="exclusive"/>
          </cx:layoutPr>
        </cx:series>
        <cx:series layoutId="boxWhisker" uniqueId="{0000000D-F997-FC45-B73F-0F42FB3449DC}" formatIdx="10">
          <cx:tx>
            <cx:txData>
              <cx:f/>
              <cx:v>Walking along</cx:v>
            </cx:txData>
          </cx:tx>
          <cx:dataId val="5"/>
          <cx:layoutPr>
            <cx:statistics quartileMethod="exclusive"/>
          </cx:layoutPr>
        </cx:series>
        <cx:series layoutId="boxWhisker" uniqueId="{0000000E-F997-FC45-B73F-0F42FB3449DC}" formatIdx="11">
          <cx:tx>
            <cx:txData>
              <cx:f/>
              <cx:v>Walking in group</cx:v>
            </cx:txData>
          </cx:tx>
          <cx:dataId val="6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  <cx:data id="1">
      <cx:numDim type="val">
        <cx:f>_xlchart.v1.23</cx:f>
      </cx:numDim>
    </cx:data>
    <cx:data id="2">
      <cx:numDim type="val">
        <cx:f>_xlchart.v1.24</cx:f>
      </cx:numDim>
    </cx:data>
    <cx:data id="3">
      <cx:numDim type="val">
        <cx:f>_xlchart.v1.25</cx:f>
      </cx:numDim>
    </cx:data>
    <cx:data id="4">
      <cx:numDim type="val">
        <cx:f>_xlchart.v1.26</cx:f>
      </cx:numDim>
    </cx:data>
    <cx:data id="5">
      <cx:numDim type="val">
        <cx:f>_xlchart.v1.27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2F6F935-3F52-9D40-8286-9DAE9E9F6EAC}" formatIdx="0">
          <cx:tx>
            <cx:txData>
              <cx:f/>
              <cx:v>Population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F-F997-FC45-B73F-0F42FB3449DC}" formatIdx="12">
          <cx:tx>
            <cx:txData>
              <cx:f/>
              <cx:v>Backpack</cx:v>
            </cx:txData>
          </cx:tx>
          <cx:dataId val="1"/>
          <cx:layoutPr>
            <cx:statistics quartileMethod="exclusive"/>
          </cx:layoutPr>
        </cx:series>
        <cx:series layoutId="boxWhisker" uniqueId="{00000010-F997-FC45-B73F-0F42FB3449DC}" formatIdx="13">
          <cx:tx>
            <cx:txData>
              <cx:f/>
              <cx:v>No backpack</cx:v>
            </cx:txData>
          </cx:tx>
          <cx:dataId val="2"/>
          <cx:layoutPr>
            <cx:statistics quartileMethod="exclusive"/>
          </cx:layoutPr>
        </cx:series>
        <cx:series layoutId="boxWhisker" uniqueId="{00000000-7787-5544-A84B-337E4998C0C0}">
          <cx:tx>
            <cx:txData>
              <cx:f/>
              <cx:v>Empty hands</cx:v>
            </cx:txData>
          </cx:tx>
          <cx:dataId val="3"/>
          <cx:layoutPr>
            <cx:statistics quartileMethod="exclusive"/>
          </cx:layoutPr>
        </cx:series>
        <cx:series layoutId="boxWhisker" uniqueId="{00000001-7787-5544-A84B-337E4998C0C0}">
          <cx:tx>
            <cx:txData>
              <cx:f/>
              <cx:v>Carrying in one hand</cx:v>
            </cx:txData>
          </cx:tx>
          <cx:dataId val="4"/>
          <cx:layoutPr>
            <cx:statistics quartileMethod="exclusive"/>
          </cx:layoutPr>
        </cx:series>
        <cx:series layoutId="boxWhisker" uniqueId="{00000002-7787-5544-A84B-337E4998C0C0}">
          <cx:tx>
            <cx:txData>
              <cx:f/>
              <cx:v>Carrying in both hands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_xlchart.v1.12</cx:f>
      </cx:numDim>
    </cx:data>
    <cx:data id="2">
      <cx:numDim type="val">
        <cx:f>_xlchart.v1.13</cx:f>
      </cx:numDim>
    </cx:data>
    <cx:data id="3">
      <cx:numDim type="val">
        <cx:f>_xlchart.v1.14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2F6F935-3F52-9D40-8286-9DAE9E9F6EAC}" formatIdx="0">
          <cx:tx>
            <cx:txData>
              <cx:f/>
              <cx:v>Population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0-D775-4C46-9918-ED17F4CCC61B}">
          <cx:tx>
            <cx:txData>
              <cx:f/>
              <cx:v>Heavy weight</cx:v>
            </cx:txData>
          </cx:tx>
          <cx:dataId val="1"/>
          <cx:layoutPr>
            <cx:statistics quartileMethod="exclusive"/>
          </cx:layoutPr>
        </cx:series>
        <cx:series layoutId="boxWhisker" uniqueId="{00000001-D775-4C46-9918-ED17F4CCC61B}">
          <cx:tx>
            <cx:txData>
              <cx:f/>
              <cx:v>High</cx:v>
            </cx:txData>
          </cx:tx>
          <cx:dataId val="2"/>
          <cx:layoutPr>
            <cx:statistics quartileMethod="exclusive"/>
          </cx:layoutPr>
        </cx:series>
        <cx:series layoutId="boxWhisker" uniqueId="{00000002-D775-4C46-9918-ED17F4CCC61B}">
          <cx:tx>
            <cx:txData>
              <cx:f/>
              <cx:v>Short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2F6F935-3F52-9D40-8286-9DAE9E9F6EAC}" formatIdx="0">
          <cx:tx>
            <cx:txData>
              <cx:f/>
              <cx:v>Population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0-211D-CD4C-ADCC-C327F6BB6F7E}">
          <cx:tx>
            <cx:txData>
              <cx:f/>
              <cx:v>Martin place</cx:v>
            </cx:txData>
          </cx:tx>
          <cx:dataId val="1"/>
          <cx:layoutPr>
            <cx:statistics quartileMethod="exclusive"/>
          </cx:layoutPr>
        </cx:series>
        <cx:series layoutId="boxWhisker" uniqueId="{00000001-211D-CD4C-ADCC-C327F6BB6F7E}">
          <cx:tx>
            <cx:txData>
              <cx:f/>
              <cx:v>1990s</cx:v>
            </cx:txData>
          </cx:tx>
          <cx:dataId val="2"/>
          <cx:layoutPr>
            <cx:statistics quartileMethod="exclusive"/>
          </cx:layoutPr>
        </cx:series>
        <cx:series layoutId="boxWhisker" uniqueId="{00000002-211D-CD4C-ADCC-C327F6BB6F7E}">
          <cx:tx>
            <cx:txData>
              <cx:f/>
              <cx:v>1910s &amp;1920s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_xlchart.v1.9</cx:f>
      </cx:numDim>
    </cx:data>
    <cx:data id="2">
      <cx:numDim type="val">
        <cx:f>_xlchart.v1.10</cx:f>
      </cx:numDim>
    </cx:data>
  </cx:chartData>
  <cx:chart>
    <cx:title pos="t" align="ctr" overlay="0">
      <cx:tx>
        <cx:txData>
          <cx:v>Walking speed-direction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speed-direction</a:t>
          </a:r>
        </a:p>
      </cx:txPr>
    </cx:title>
    <cx:plotArea>
      <cx:plotAreaRegion>
        <cx:series layoutId="boxWhisker" uniqueId="{02F6F935-3F52-9D40-8286-9DAE9E9F6EAC}" formatIdx="0">
          <cx:tx>
            <cx:txData>
              <cx:f/>
              <cx:v>Population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3-F997-FC45-B73F-0F42FB3449DC}" formatIdx="1">
          <cx:tx>
            <cx:txData>
              <cx:f/>
              <cx:v>Southbound</cx:v>
            </cx:txData>
          </cx:tx>
          <cx:spPr>
            <a:solidFill>
              <a:srgbClr val="C00000"/>
            </a:solidFill>
          </cx:spPr>
          <cx:dataId val="1"/>
          <cx:layoutPr>
            <cx:visibility meanLine="1" meanMarker="1"/>
            <cx:statistics quartileMethod="exclusive"/>
          </cx:layoutPr>
        </cx:series>
        <cx:series layoutId="boxWhisker" uniqueId="{00000004-F997-FC45-B73F-0F42FB3449DC}" formatIdx="2">
          <cx:tx>
            <cx:txData>
              <cx:f/>
              <cx:v>Northbound</cx:v>
            </cx:txData>
          </cx:tx>
          <cx:spPr>
            <a:solidFill>
              <a:schemeClr val="accent3"/>
            </a:solidFill>
          </cx:spPr>
          <cx:dataId val="2"/>
          <cx:layoutPr>
            <cx:visibility meanLine="1" meanMarker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_xlchart.v1.28</cx:f>
      </cx:numDim>
    </cx:data>
    <cx:data id="1">
      <cx:numDim type="val">
        <cx:f>_xlchart.v1.30</cx:f>
      </cx:numDim>
    </cx:data>
    <cx:data id="2">
      <cx:numDim type="val">
        <cx:f>_xlchart.v1.31</cx:f>
      </cx:numDim>
    </cx:data>
    <cx:data id="3">
      <cx:numDim type="val">
        <cx:f>_xlchart.v1.32</cx:f>
      </cx:numDim>
    </cx:data>
    <cx:data id="4">
      <cx:numDim type="val">
        <cx:f>_xlchart.v1.29</cx:f>
      </cx:numDim>
    </cx:data>
    <cx:data id="5">
      <cx:numDim type="val">
        <cx:f>_xlchart.v1.33</cx:f>
      </cx:numDim>
    </cx:data>
    <cx:data id="6">
      <cx:numDim type="val">
        <cx:f>_xlchart.v1.34</cx:f>
      </cx:numDim>
    </cx:data>
    <cx:data id="7">
      <cx:numDim type="val">
        <cx:f>_xlchart.v1.35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0000003-F997-FC45-B73F-0F42FB3449DC}" formatIdx="1">
          <cx:tx>
            <cx:txData>
              <cx:f/>
              <cx:v>Southbound</cx:v>
            </cx:txData>
          </cx:tx>
          <cx:spPr>
            <a:solidFill>
              <a:srgbClr val="C00000"/>
            </a:solidFill>
          </cx:spPr>
          <cx:dataId val="0"/>
          <cx:layoutPr>
            <cx:visibility meanLine="1" meanMarker="1"/>
            <cx:statistics quartileMethod="exclusive"/>
          </cx:layoutPr>
        </cx:series>
        <cx:series layoutId="boxWhisker" uniqueId="{00000000-1671-AB42-9B63-564313FE4F75}">
          <cx:tx>
            <cx:txData>
              <cx:f/>
              <cx:v>Southbound phone user</cx:v>
            </cx:txData>
          </cx:tx>
          <cx:dataId val="1"/>
          <cx:layoutPr>
            <cx:statistics quartileMethod="exclusive"/>
          </cx:layoutPr>
        </cx:series>
        <cx:series layoutId="boxWhisker" uniqueId="{00000001-1671-AB42-9B63-564313FE4F75}">
          <cx:tx>
            <cx:txData>
              <cx:f/>
              <cx:v>Southbound phone user follower</cx:v>
            </cx:txData>
          </cx:tx>
          <cx:dataId val="2"/>
          <cx:layoutPr>
            <cx:statistics quartileMethod="exclusive"/>
          </cx:layoutPr>
        </cx:series>
        <cx:series layoutId="boxWhisker" uniqueId="{00000002-1671-AB42-9B63-564313FE4F75}">
          <cx:tx>
            <cx:txData>
              <cx:f/>
              <cx:v>Southbound unaffected</cx:v>
            </cx:txData>
          </cx:tx>
          <cx:dataId val="3"/>
          <cx:layoutPr>
            <cx:statistics quartileMethod="exclusive"/>
          </cx:layoutPr>
        </cx:series>
        <cx:series layoutId="boxWhisker" uniqueId="{00000003-1671-AB42-9B63-564313FE4F75}">
          <cx:tx>
            <cx:txData>
              <cx:f/>
              <cx:v>Northbound</cx:v>
            </cx:txData>
          </cx:tx>
          <cx:dataId val="4"/>
          <cx:layoutPr>
            <cx:statistics quartileMethod="exclusive"/>
          </cx:layoutPr>
        </cx:series>
        <cx:series layoutId="boxWhisker" uniqueId="{00000004-1671-AB42-9B63-564313FE4F75}">
          <cx:tx>
            <cx:txData>
              <cx:f/>
              <cx:v>Northbound phone user</cx:v>
            </cx:txData>
          </cx:tx>
          <cx:dataId val="5"/>
          <cx:layoutPr>
            <cx:statistics quartileMethod="exclusive"/>
          </cx:layoutPr>
        </cx:series>
        <cx:series layoutId="boxWhisker" uniqueId="{00000005-1671-AB42-9B63-564313FE4F75}">
          <cx:tx>
            <cx:txData>
              <cx:f/>
              <cx:v>Northbound phone user follower</cx:v>
            </cx:txData>
          </cx:tx>
          <cx:dataId val="6"/>
          <cx:layoutPr>
            <cx:statistics quartileMethod="exclusive"/>
          </cx:layoutPr>
        </cx:series>
        <cx:series layoutId="boxWhisker" uniqueId="{00000006-1671-AB42-9B63-564313FE4F75}">
          <cx:tx>
            <cx:txData>
              <cx:f/>
              <cx:v>Northbound unaffected</cx:v>
            </cx:txData>
          </cx:tx>
          <cx:dataId val="7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  <cx:data id="2">
      <cx:numDim type="val">
        <cx:f>_xlchart.v1.44</cx:f>
      </cx:numDim>
    </cx:data>
    <cx:data id="3">
      <cx:numDim type="val">
        <cx:f>_xlchart.v1.45</cx:f>
      </cx:numDim>
    </cx:data>
    <cx:data id="4">
      <cx:numDim type="val">
        <cx:f>_xlchart.v1.46</cx:f>
      </cx:numDim>
    </cx:data>
    <cx:data id="5">
      <cx:numDim type="val">
        <cx:f>_xlchart.v1.47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0000000-7904-F240-B0BD-1EE36B59D310}" formatIdx="1">
          <cx:tx>
            <cx:txData>
              <cx:v>Female phone user</cx:v>
            </cx:txData>
          </cx:tx>
          <cx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7904-F240-B0BD-1EE36B59D310}">
          <cx:tx>
            <cx:txData>
              <cx:f/>
              <cx:v>Female phone user follower</cx:v>
            </cx:txData>
          </cx:tx>
          <cx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7904-F240-B0BD-1EE36B59D310}">
          <cx:tx>
            <cx:txData>
              <cx:f/>
              <cx:v>Female unaffected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7904-F240-B0BD-1EE36B59D310}">
          <cx:tx>
            <cx:txData>
              <cx:f/>
              <cx:v>Male phone user</cx:v>
            </cx:txData>
          </cx:tx>
          <cx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00000004-7904-F240-B0BD-1EE36B59D310}">
          <cx:tx>
            <cx:txData>
              <cx:f/>
              <cx:v>Male phone user follower</cx:v>
            </cx:txData>
          </cx:tx>
          <cx:spPr>
            <a:solidFill>
              <a:schemeClr val="accent5">
                <a:lumMod val="75000"/>
              </a:schemeClr>
            </a:solidFill>
          </cx:spPr>
          <cx:dataId val="4"/>
          <cx:layoutPr>
            <cx:statistics quartileMethod="exclusive"/>
          </cx:layoutPr>
        </cx:series>
        <cx:series layoutId="boxWhisker" uniqueId="{00000005-7904-F240-B0BD-1EE36B59D310}">
          <cx:tx>
            <cx:txData>
              <cx:f/>
              <cx:v>Male unaffected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</cx:spPr>
          <cx:dataId val="5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_xlchart.v1.49</cx:f>
      </cx:numDim>
    </cx:data>
    <cx:data id="2">
      <cx:numDim type="val">
        <cx:f>_xlchart.v1.50</cx:f>
      </cx:numDim>
    </cx:data>
    <cx:data id="3">
      <cx:numDim type="val">
        <cx:f>_xlchart.v1.51</cx:f>
      </cx:numDim>
    </cx:data>
    <cx:data id="4">
      <cx:numDim type="val">
        <cx:f>_xlchart.v1.52</cx:f>
      </cx:numDim>
    </cx:data>
    <cx:data id="5">
      <cx:numDim type="val">
        <cx:f>_xlchart.v1.53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0000000-7904-F240-B0BD-1EE36B59D310}" formatIdx="1">
          <cx:tx>
            <cx:txData>
              <cx:f/>
              <cx:v>Walking alone phone user</cx:v>
            </cx:txData>
          </cx:tx>
          <cx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1-7904-F240-B0BD-1EE36B59D310}">
          <cx:tx>
            <cx:txData>
              <cx:f/>
              <cx:v>Walking alone phone user follower</cx:v>
            </cx:txData>
          </cx:tx>
          <cx:spPr>
            <a:solidFill>
              <a:schemeClr val="accent2">
                <a:lumMod val="75000"/>
              </a:schemeClr>
            </a:solidFill>
            <a:ln>
              <a:solidFill>
                <a:schemeClr val="accent2">
                  <a:lumMod val="75000"/>
                </a:schemeClr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2-7904-F240-B0BD-1EE36B59D310}">
          <cx:tx>
            <cx:txData>
              <cx:f/>
              <cx:v>Walking alone unaffected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3-7904-F240-B0BD-1EE36B59D310}">
          <cx:tx>
            <cx:txData>
              <cx:f/>
              <cx:v>Walking in group phone user</cx:v>
            </cx:txData>
          </cx:tx>
          <cx:spPr>
            <a:solidFill>
              <a:schemeClr val="accent5">
                <a:lumMod val="50000"/>
              </a:schemeClr>
            </a:solidFill>
            <a:ln>
              <a:solidFill>
                <a:schemeClr val="accent5">
                  <a:lumMod val="50000"/>
                </a:schemeClr>
              </a:solidFill>
            </a:ln>
          </cx:spPr>
          <cx:dataId val="3"/>
          <cx:layoutPr>
            <cx:statistics quartileMethod="exclusive"/>
          </cx:layoutPr>
        </cx:series>
        <cx:series layoutId="boxWhisker" uniqueId="{00000004-7904-F240-B0BD-1EE36B59D310}">
          <cx:tx>
            <cx:txData>
              <cx:f/>
              <cx:v>Walking in group phone user follower</cx:v>
            </cx:txData>
          </cx:tx>
          <cx:spPr>
            <a:solidFill>
              <a:schemeClr val="accent5">
                <a:lumMod val="75000"/>
              </a:schemeClr>
            </a:solidFill>
          </cx:spPr>
          <cx:dataId val="4"/>
          <cx:layoutPr>
            <cx:statistics quartileMethod="exclusive"/>
          </cx:layoutPr>
        </cx:series>
        <cx:series layoutId="boxWhisker" uniqueId="{00000005-7904-F240-B0BD-1EE36B59D310}">
          <cx:tx>
            <cx:txData>
              <cx:f/>
              <cx:v>Walking in group unaffected</cx:v>
            </cx:txData>
          </cx:tx>
          <cx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</cx:spPr>
          <cx:dataId val="5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_xlchart.v1.55</cx:f>
      </cx:numDim>
    </cx:data>
    <cx:data id="2">
      <cx:numDim type="val">
        <cx:f>_xlchart.v1.56</cx:f>
      </cx:numDim>
    </cx:data>
    <cx:data id="3">
      <cx:numDim type="val">
        <cx:f>_xlchart.v1.57</cx:f>
      </cx:numDim>
    </cx:data>
    <cx:data id="4">
      <cx:numDim type="val">
        <cx:f>_xlchart.v1.58</cx:f>
      </cx:numDim>
    </cx:data>
    <cx:data id="5">
      <cx:numDim type="val">
        <cx:f>_xlchart.v1.59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0000000-8A1D-9D4F-965E-30597009C1C1}">
          <cx:tx>
            <cx:txData>
              <cx:f/>
              <cx:v>Backpack phone user</cx:v>
            </cx:txData>
          </cx:tx>
          <cx:dataId val="0"/>
          <cx:layoutPr>
            <cx:statistics quartileMethod="exclusive"/>
          </cx:layoutPr>
        </cx:series>
        <cx:series layoutId="boxWhisker" uniqueId="{00000001-8A1D-9D4F-965E-30597009C1C1}">
          <cx:tx>
            <cx:txData>
              <cx:f/>
              <cx:v>Backpack phone user follower</cx:v>
            </cx:txData>
          </cx:tx>
          <cx:dataId val="1"/>
          <cx:layoutPr>
            <cx:statistics quartileMethod="exclusive"/>
          </cx:layoutPr>
        </cx:series>
        <cx:series layoutId="boxWhisker" uniqueId="{00000002-8A1D-9D4F-965E-30597009C1C1}">
          <cx:tx>
            <cx:txData>
              <cx:f/>
              <cx:v>Backpack unaffected</cx:v>
            </cx:txData>
          </cx:tx>
          <cx:dataId val="2"/>
          <cx:layoutPr>
            <cx:statistics quartileMethod="exclusive"/>
          </cx:layoutPr>
        </cx:series>
        <cx:series layoutId="boxWhisker" uniqueId="{00000003-8A1D-9D4F-965E-30597009C1C1}">
          <cx:tx>
            <cx:txData>
              <cx:f/>
              <cx:v>No backpack phone user</cx:v>
            </cx:txData>
          </cx:tx>
          <cx:dataId val="3"/>
          <cx:layoutPr>
            <cx:statistics quartileMethod="exclusive"/>
          </cx:layoutPr>
        </cx:series>
        <cx:series layoutId="boxWhisker" uniqueId="{00000004-8A1D-9D4F-965E-30597009C1C1}">
          <cx:tx>
            <cx:txData>
              <cx:f/>
              <cx:v>No backpack phone user follower</cx:v>
            </cx:txData>
          </cx:tx>
          <cx:dataId val="4"/>
          <cx:layoutPr>
            <cx:statistics quartileMethod="exclusive"/>
          </cx:layoutPr>
        </cx:series>
        <cx:series layoutId="boxWhisker" uniqueId="{00000005-8A1D-9D4F-965E-30597009C1C1}">
          <cx:tx>
            <cx:txData>
              <cx:f/>
              <cx:v>No backpack unaffected</cx:v>
            </cx:txData>
          </cx:tx>
          <cx:dataId val="5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_xlchart.v1.60</cx:f>
      </cx:numDim>
    </cx:data>
    <cx:data id="1">
      <cx:numDim type="val">
        <cx:f>_xlchart.v1.61</cx:f>
      </cx:numDim>
    </cx:data>
    <cx:data id="2">
      <cx:numDim type="val">
        <cx:f>_xlchart.v1.62</cx:f>
      </cx:numDim>
    </cx:data>
    <cx:data id="3">
      <cx:numDim type="val">
        <cx:f>_xlchart.v1.63</cx:f>
      </cx:numDim>
    </cx:data>
    <cx:data id="4">
      <cx:numDim type="val">
        <cx:f>_xlchart.v1.64</cx:f>
      </cx:numDim>
    </cx:data>
    <cx:data id="5">
      <cx:numDim type="val">
        <cx:f>_xlchart.v1.65</cx:f>
      </cx:numDim>
    </cx:data>
    <cx:data id="6">
      <cx:numDim type="val">
        <cx:f>_xlchart.v1.66</cx:f>
      </cx:numDim>
    </cx:data>
    <cx:data id="7">
      <cx:numDim type="val">
        <cx:f>_xlchart.v1.67</cx:f>
      </cx:numDim>
    </cx:data>
    <cx:data id="8">
      <cx:numDim type="val">
        <cx:f>_xlchart.v1.68</cx:f>
      </cx:numDim>
    </cx:data>
  </cx:chartData>
  <cx:chart>
    <cx:title pos="t" align="ctr" overlay="0">
      <cx:tx>
        <cx:txData>
          <cx:v>Walking speed-category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Walking speed-category</a:t>
          </a:r>
        </a:p>
      </cx:txPr>
    </cx:title>
    <cx:plotArea>
      <cx:plotAreaRegion>
        <cx:series layoutId="boxWhisker" uniqueId="{00000000-4125-C941-9636-346CC0BF1FD1}">
          <cx:tx>
            <cx:txData>
              <cx:f/>
              <cx:v>Empty hands phone user</cx:v>
            </cx:txData>
          </cx:tx>
          <cx:dataId val="0"/>
          <cx:layoutPr>
            <cx:statistics quartileMethod="exclusive"/>
          </cx:layoutPr>
        </cx:series>
        <cx:series layoutId="boxWhisker" uniqueId="{00000001-4125-C941-9636-346CC0BF1FD1}">
          <cx:tx>
            <cx:txData>
              <cx:f/>
              <cx:v>Empty hands phone user follower</cx:v>
            </cx:txData>
          </cx:tx>
          <cx:dataId val="1"/>
          <cx:layoutPr>
            <cx:statistics quartileMethod="exclusive"/>
          </cx:layoutPr>
        </cx:series>
        <cx:series layoutId="boxWhisker" uniqueId="{00000002-4125-C941-9636-346CC0BF1FD1}">
          <cx:tx>
            <cx:txData>
              <cx:f/>
              <cx:v>Empty hands unaffected</cx:v>
            </cx:txData>
          </cx:tx>
          <cx:dataId val="2"/>
          <cx:layoutPr>
            <cx:statistics quartileMethod="exclusive"/>
          </cx:layoutPr>
        </cx:series>
        <cx:series layoutId="boxWhisker" uniqueId="{00000003-4125-C941-9636-346CC0BF1FD1}">
          <cx:tx>
            <cx:txData>
              <cx:f/>
              <cx:v>Carrying in one hand phone user</cx:v>
            </cx:txData>
          </cx:tx>
          <cx:dataId val="3"/>
          <cx:layoutPr>
            <cx:statistics quartileMethod="exclusive"/>
          </cx:layoutPr>
        </cx:series>
        <cx:series layoutId="boxWhisker" uniqueId="{00000004-4125-C941-9636-346CC0BF1FD1}">
          <cx:tx>
            <cx:txData>
              <cx:f/>
              <cx:v>Carrying in one hand phone user follower</cx:v>
            </cx:txData>
          </cx:tx>
          <cx:dataId val="4"/>
          <cx:layoutPr>
            <cx:statistics quartileMethod="exclusive"/>
          </cx:layoutPr>
        </cx:series>
        <cx:series layoutId="boxWhisker" uniqueId="{00000005-4125-C941-9636-346CC0BF1FD1}">
          <cx:tx>
            <cx:txData>
              <cx:f/>
              <cx:v>Carrying in one hand unaffected</cx:v>
            </cx:txData>
          </cx:tx>
          <cx:dataId val="5"/>
          <cx:layoutPr>
            <cx:statistics quartileMethod="exclusive"/>
          </cx:layoutPr>
        </cx:series>
        <cx:series layoutId="boxWhisker" uniqueId="{00000006-4125-C941-9636-346CC0BF1FD1}">
          <cx:tx>
            <cx:txData>
              <cx:f/>
              <cx:v>Carrying in both hands phone user</cx:v>
            </cx:txData>
          </cx:tx>
          <cx:dataId val="6"/>
          <cx:layoutPr>
            <cx:statistics quartileMethod="exclusive"/>
          </cx:layoutPr>
        </cx:series>
        <cx:series layoutId="boxWhisker" uniqueId="{00000007-4125-C941-9636-346CC0BF1FD1}">
          <cx:tx>
            <cx:txData>
              <cx:f/>
              <cx:v>Carrying in both hands phone user follower</cx:v>
            </cx:txData>
          </cx:tx>
          <cx:dataId val="7"/>
          <cx:layoutPr>
            <cx:statistics quartileMethod="exclusive"/>
          </cx:layoutPr>
        </cx:series>
        <cx:series layoutId="boxWhisker" uniqueId="{00000008-4125-C941-9636-346CC0BF1FD1}">
          <cx:tx>
            <cx:txData>
              <cx:f/>
              <cx:v>Carrying on both hands unaffected</cx:v>
            </cx:txData>
          </cx:tx>
          <cx:dataId val="8"/>
          <cx:layoutPr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tle>
          <cx:tx>
            <cx:txData>
              <cx:v>Walking speed(m/s)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Walking speed(m/s)</a:t>
              </a:r>
            </a:p>
          </cx:txPr>
        </cx:title>
        <cx:majorGridlines/>
        <cx:tickLabels/>
      </cx:axis>
    </cx:plotArea>
    <cx:legend pos="b" align="ctr" overlay="0"/>
  </cx:chart>
  <cx:spPr>
    <a:ln w="0">
      <a:solidFill>
        <a:srgbClr val="FFC000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6BB939-5123-9348-8746-AB7D8EF32728}">
  <sheetPr/>
  <sheetViews>
    <sheetView tabSelected="1" zoomScale="22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8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36464</xdr:colOff>
      <xdr:row>5</xdr:row>
      <xdr:rowOff>67909</xdr:rowOff>
    </xdr:from>
    <xdr:to>
      <xdr:col>42</xdr:col>
      <xdr:colOff>448119</xdr:colOff>
      <xdr:row>19</xdr:row>
      <xdr:rowOff>16309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6D537-1E83-B043-B0AC-BBAB641EE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36422</xdr:colOff>
      <xdr:row>18</xdr:row>
      <xdr:rowOff>4234</xdr:rowOff>
    </xdr:from>
    <xdr:to>
      <xdr:col>28</xdr:col>
      <xdr:colOff>104922</xdr:colOff>
      <xdr:row>39</xdr:row>
      <xdr:rowOff>65501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39A9AC5-59E3-DE47-BFA1-B2F5346262A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18922" y="3687234"/>
              <a:ext cx="10800000" cy="4328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57</xdr:col>
      <xdr:colOff>16937</xdr:colOff>
      <xdr:row>19</xdr:row>
      <xdr:rowOff>169334</xdr:rowOff>
    </xdr:from>
    <xdr:to>
      <xdr:col>70</xdr:col>
      <xdr:colOff>30404</xdr:colOff>
      <xdr:row>41</xdr:row>
      <xdr:rowOff>18934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3DBAF5C-1E50-6441-8A53-4FCC982AA284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70437" y="4055534"/>
              <a:ext cx="10744967" cy="43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85</xdr:col>
      <xdr:colOff>16933</xdr:colOff>
      <xdr:row>14</xdr:row>
      <xdr:rowOff>16933</xdr:rowOff>
    </xdr:from>
    <xdr:to>
      <xdr:col>98</xdr:col>
      <xdr:colOff>85432</xdr:colOff>
      <xdr:row>35</xdr:row>
      <xdr:rowOff>52799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62C7061-3A00-D040-9B10-9BEB182E1A1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84433" y="2874433"/>
              <a:ext cx="10799999" cy="43157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102</xdr:col>
      <xdr:colOff>0</xdr:colOff>
      <xdr:row>19</xdr:row>
      <xdr:rowOff>0</xdr:rowOff>
    </xdr:from>
    <xdr:to>
      <xdr:col>115</xdr:col>
      <xdr:colOff>68500</xdr:colOff>
      <xdr:row>40</xdr:row>
      <xdr:rowOff>52800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D640094-8BFB-DB4D-8D05-D959EFF13D7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01000" y="3886200"/>
              <a:ext cx="10800000" cy="43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120</xdr:col>
      <xdr:colOff>0</xdr:colOff>
      <xdr:row>20</xdr:row>
      <xdr:rowOff>0</xdr:rowOff>
    </xdr:from>
    <xdr:to>
      <xdr:col>133</xdr:col>
      <xdr:colOff>68501</xdr:colOff>
      <xdr:row>41</xdr:row>
      <xdr:rowOff>52800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A06E2BB-AD96-154F-A74A-732BA6C018CE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000" y="4089400"/>
              <a:ext cx="10800001" cy="432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19</xdr:row>
      <xdr:rowOff>0</xdr:rowOff>
    </xdr:from>
    <xdr:to>
      <xdr:col>16</xdr:col>
      <xdr:colOff>68500</xdr:colOff>
      <xdr:row>40</xdr:row>
      <xdr:rowOff>61267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93B70A0-7C37-994B-9016-1D0322FB4AE2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3886200"/>
              <a:ext cx="10800000" cy="43284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41564</xdr:colOff>
      <xdr:row>20</xdr:row>
      <xdr:rowOff>71581</xdr:rowOff>
    </xdr:from>
    <xdr:to>
      <xdr:col>52</xdr:col>
      <xdr:colOff>67485</xdr:colOff>
      <xdr:row>40</xdr:row>
      <xdr:rowOff>163833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2152161-ED31-EF4A-A546-79C96B705F5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36064" y="4173681"/>
              <a:ext cx="10757421" cy="41943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7763" cy="6071491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9AA5E55-3BDE-534C-A2FC-FAF49E5C85E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EE9AFA4-2829-D045-80A0-282BA22922C7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7763" cy="6071491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0</xdr:colOff>
      <xdr:row>36</xdr:row>
      <xdr:rowOff>0</xdr:rowOff>
    </xdr:from>
    <xdr:to>
      <xdr:col>71</xdr:col>
      <xdr:colOff>574479</xdr:colOff>
      <xdr:row>56</xdr:row>
      <xdr:rowOff>108093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5DD1CC1-0F1D-3442-A98F-DDD3882AE46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04500" y="7340600"/>
              <a:ext cx="10480479" cy="41974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0</xdr:colOff>
      <xdr:row>68</xdr:row>
      <xdr:rowOff>0</xdr:rowOff>
    </xdr:from>
    <xdr:to>
      <xdr:col>59</xdr:col>
      <xdr:colOff>549867</xdr:colOff>
      <xdr:row>88</xdr:row>
      <xdr:rowOff>39177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5AA018-C163-3A4A-A7C8-473DBB223A4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798500" y="13893800"/>
              <a:ext cx="10455867" cy="4103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35</xdr:row>
      <xdr:rowOff>0</xdr:rowOff>
    </xdr:from>
    <xdr:to>
      <xdr:col>50</xdr:col>
      <xdr:colOff>612795</xdr:colOff>
      <xdr:row>55</xdr:row>
      <xdr:rowOff>153592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20BECE-C624-D740-AD36-6708E6BC053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69000" y="7150100"/>
              <a:ext cx="10518795" cy="42556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16933</xdr:colOff>
      <xdr:row>1</xdr:row>
      <xdr:rowOff>127001</xdr:rowOff>
    </xdr:from>
    <xdr:to>
      <xdr:col>41</xdr:col>
      <xdr:colOff>440266</xdr:colOff>
      <xdr:row>15</xdr:row>
      <xdr:rowOff>25401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04F2EB-F4F6-6346-8ECE-B6A6F83791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Asd08CTWRA4" TargetMode="External"/><Relationship Id="rId3" Type="http://schemas.openxmlformats.org/officeDocument/2006/relationships/hyperlink" Target="https://www.youtube.com/watch?v=Asd08CTWRA4" TargetMode="External"/><Relationship Id="rId7" Type="http://schemas.openxmlformats.org/officeDocument/2006/relationships/hyperlink" Target="https://www.youtube.com/watch?v=Asd08CTWRA4" TargetMode="External"/><Relationship Id="rId2" Type="http://schemas.openxmlformats.org/officeDocument/2006/relationships/hyperlink" Target="https://www.youtube.com/watch?v=Asd08CTWRA4" TargetMode="External"/><Relationship Id="rId1" Type="http://schemas.openxmlformats.org/officeDocument/2006/relationships/hyperlink" Target="https://www.youtube.com/watch?v=Asd08CTWRA4" TargetMode="External"/><Relationship Id="rId6" Type="http://schemas.openxmlformats.org/officeDocument/2006/relationships/hyperlink" Target="https://www.youtube.com/watch?v=Asd08CTWRA4" TargetMode="External"/><Relationship Id="rId5" Type="http://schemas.openxmlformats.org/officeDocument/2006/relationships/hyperlink" Target="https://www.youtube.com/watch?v=Asd08CTWRA4" TargetMode="External"/><Relationship Id="rId10" Type="http://schemas.openxmlformats.org/officeDocument/2006/relationships/hyperlink" Target="https://www.youtube.com/watch?v=j6DvqIIWAcY" TargetMode="External"/><Relationship Id="rId4" Type="http://schemas.openxmlformats.org/officeDocument/2006/relationships/hyperlink" Target="https://www.youtube.com/watch?v=Asd08CTWRA4" TargetMode="External"/><Relationship Id="rId9" Type="http://schemas.openxmlformats.org/officeDocument/2006/relationships/hyperlink" Target="https://www.youtube.com/watch?v=j6DvqIIWA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370A-E86B-AD4B-8D1C-CF51903E6EC1}">
  <sheetPr>
    <tabColor theme="9"/>
  </sheetPr>
  <dimension ref="A1:AW500"/>
  <sheetViews>
    <sheetView zoomScale="75" zoomScaleNormal="100" workbookViewId="0">
      <pane ySplit="1" topLeftCell="A2" activePane="bottomLeft" state="frozen"/>
      <selection pane="bottomLeft" sqref="A1:AJ500"/>
    </sheetView>
  </sheetViews>
  <sheetFormatPr baseColWidth="10" defaultColWidth="11" defaultRowHeight="20" customHeight="1"/>
  <cols>
    <col min="4" max="4" width="11" customWidth="1"/>
    <col min="5" max="6" width="17.33203125" customWidth="1"/>
    <col min="7" max="7" width="18.83203125" customWidth="1"/>
    <col min="8" max="10" width="12.33203125" customWidth="1"/>
    <col min="11" max="11" width="11" customWidth="1"/>
    <col min="15" max="16" width="10.83203125" customWidth="1"/>
  </cols>
  <sheetData>
    <row r="1" spans="1:49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N1" t="s">
        <v>35</v>
      </c>
      <c r="AT1" t="s">
        <v>36</v>
      </c>
      <c r="AW1" t="s">
        <v>62</v>
      </c>
    </row>
    <row r="2" spans="1:49" ht="20" customHeight="1">
      <c r="A2">
        <v>0</v>
      </c>
      <c r="B2">
        <v>0</v>
      </c>
      <c r="C2">
        <v>0</v>
      </c>
      <c r="D2" t="s">
        <v>37</v>
      </c>
      <c r="E2">
        <v>164.8</v>
      </c>
      <c r="F2" t="s">
        <v>38</v>
      </c>
      <c r="G2" t="s">
        <v>38</v>
      </c>
      <c r="H2">
        <v>1</v>
      </c>
      <c r="I2">
        <f>COUNTIF(E2,E2&lt;A2)</f>
        <v>0</v>
      </c>
      <c r="J2">
        <f>H2-I2</f>
        <v>1</v>
      </c>
      <c r="K2">
        <v>1</v>
      </c>
      <c r="L2" t="s">
        <v>38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60</v>
      </c>
      <c r="AB2">
        <f>IF(M2,3,IF(AND(O2&gt;0,O2&lt;5),2,1))</f>
        <v>3</v>
      </c>
      <c r="AC2" t="s">
        <v>38</v>
      </c>
      <c r="AD2" s="1">
        <f t="shared" ref="AD2:AD65" si="0">IF(Q2=0,161.8,175.6)</f>
        <v>175.6</v>
      </c>
      <c r="AE2" s="1">
        <f t="shared" ref="AE2:AE65" si="1">IF(Y2=Z2,0,IF(Y2=1,10,-10))</f>
        <v>-10</v>
      </c>
      <c r="AF2" s="1">
        <f t="shared" ref="AF2:AF65" si="2">AD2+AE2</f>
        <v>165.6</v>
      </c>
      <c r="AG2" s="1">
        <f t="shared" ref="AG2:AG65" si="3">AF2*0.413*0.01</f>
        <v>0.68392799999999998</v>
      </c>
      <c r="AH2" t="s">
        <v>38</v>
      </c>
      <c r="AI2" t="s">
        <v>38</v>
      </c>
      <c r="AJ2" t="s">
        <v>39</v>
      </c>
      <c r="AN2">
        <f>2.37*2</f>
        <v>4.74</v>
      </c>
      <c r="AT2">
        <f>COUNTA('Bay St'!A2:A9999)</f>
        <v>499</v>
      </c>
      <c r="AV2" t="s">
        <v>64</v>
      </c>
      <c r="AW2">
        <f>AVERAGEIF(AB2:AB9999,1,AC2:AC9999)</f>
        <v>1.3615589380334998</v>
      </c>
    </row>
    <row r="3" spans="1:49" ht="20" customHeight="1">
      <c r="A3">
        <v>0</v>
      </c>
      <c r="B3">
        <v>0</v>
      </c>
      <c r="C3">
        <v>0</v>
      </c>
      <c r="D3" t="s">
        <v>37</v>
      </c>
      <c r="E3">
        <v>165</v>
      </c>
      <c r="F3" t="s">
        <v>38</v>
      </c>
      <c r="G3" t="s">
        <v>38</v>
      </c>
      <c r="H3">
        <v>2</v>
      </c>
      <c r="I3">
        <f>COUNTIF(E2,"&lt;C3")</f>
        <v>0</v>
      </c>
      <c r="J3">
        <f t="shared" ref="J3:J66" si="4">H3-I3</f>
        <v>2</v>
      </c>
      <c r="K3">
        <v>1</v>
      </c>
      <c r="L3" t="s">
        <v>38</v>
      </c>
      <c r="M3">
        <v>1</v>
      </c>
      <c r="N3">
        <v>0</v>
      </c>
      <c r="O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60</v>
      </c>
      <c r="AB3">
        <f t="shared" ref="AB3:AB66" si="5">IF(M3,3,IF(AND(O3&gt;0,O3&lt;5),2,1))</f>
        <v>3</v>
      </c>
      <c r="AC3" t="s">
        <v>38</v>
      </c>
      <c r="AD3" s="1">
        <f t="shared" si="0"/>
        <v>161.80000000000001</v>
      </c>
      <c r="AE3" s="1">
        <f t="shared" si="1"/>
        <v>-10</v>
      </c>
      <c r="AF3" s="1">
        <f t="shared" si="2"/>
        <v>151.80000000000001</v>
      </c>
      <c r="AG3" s="1">
        <f t="shared" si="3"/>
        <v>0.6269340000000001</v>
      </c>
      <c r="AH3" t="s">
        <v>38</v>
      </c>
      <c r="AI3" t="s">
        <v>38</v>
      </c>
      <c r="AJ3" t="s">
        <v>39</v>
      </c>
      <c r="AV3" t="s">
        <v>65</v>
      </c>
      <c r="AW3">
        <f>VAR(AC2:AC9999)</f>
        <v>0.12014498663098601</v>
      </c>
    </row>
    <row r="4" spans="1:49" ht="20" customHeight="1">
      <c r="A4">
        <v>0</v>
      </c>
      <c r="B4">
        <v>0</v>
      </c>
      <c r="C4">
        <v>0</v>
      </c>
      <c r="D4" t="s">
        <v>37</v>
      </c>
      <c r="E4">
        <v>167.5</v>
      </c>
      <c r="F4" t="s">
        <v>38</v>
      </c>
      <c r="G4" t="s">
        <v>38</v>
      </c>
      <c r="H4">
        <v>3</v>
      </c>
      <c r="I4">
        <f>COUNTIF($E$2:E3,"&lt;"&amp;C4)</f>
        <v>0</v>
      </c>
      <c r="J4">
        <f t="shared" si="4"/>
        <v>3</v>
      </c>
      <c r="K4">
        <v>1</v>
      </c>
      <c r="L4" t="s">
        <v>38</v>
      </c>
      <c r="M4">
        <v>1</v>
      </c>
      <c r="N4">
        <v>0</v>
      </c>
      <c r="O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60</v>
      </c>
      <c r="AB4">
        <f t="shared" si="5"/>
        <v>3</v>
      </c>
      <c r="AC4" t="s">
        <v>38</v>
      </c>
      <c r="AD4" s="1">
        <f t="shared" si="0"/>
        <v>161.80000000000001</v>
      </c>
      <c r="AE4" s="1">
        <f t="shared" si="1"/>
        <v>-10</v>
      </c>
      <c r="AF4" s="1">
        <f t="shared" si="2"/>
        <v>151.80000000000001</v>
      </c>
      <c r="AG4" s="1">
        <f t="shared" si="3"/>
        <v>0.6269340000000001</v>
      </c>
      <c r="AH4" t="s">
        <v>38</v>
      </c>
      <c r="AI4" t="s">
        <v>38</v>
      </c>
      <c r="AJ4" t="s">
        <v>39</v>
      </c>
      <c r="AN4" t="s">
        <v>38</v>
      </c>
      <c r="AO4" t="s">
        <v>40</v>
      </c>
    </row>
    <row r="5" spans="1:49" ht="20" customHeight="1">
      <c r="A5">
        <v>0</v>
      </c>
      <c r="B5">
        <v>0</v>
      </c>
      <c r="C5">
        <v>0</v>
      </c>
      <c r="D5" t="s">
        <v>37</v>
      </c>
      <c r="E5">
        <v>169.7</v>
      </c>
      <c r="F5" t="s">
        <v>38</v>
      </c>
      <c r="G5" t="s">
        <v>38</v>
      </c>
      <c r="H5">
        <v>4</v>
      </c>
      <c r="I5">
        <f>COUNTIF($E$2:E4,"&lt;"&amp;C5)</f>
        <v>0</v>
      </c>
      <c r="J5">
        <f t="shared" si="4"/>
        <v>4</v>
      </c>
      <c r="K5">
        <v>1</v>
      </c>
      <c r="L5" t="s">
        <v>38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60</v>
      </c>
      <c r="AB5">
        <f t="shared" si="5"/>
        <v>1</v>
      </c>
      <c r="AC5" t="s">
        <v>38</v>
      </c>
      <c r="AD5" s="1">
        <f t="shared" si="0"/>
        <v>175.6</v>
      </c>
      <c r="AE5" s="1">
        <f t="shared" si="1"/>
        <v>-10</v>
      </c>
      <c r="AF5" s="1">
        <f t="shared" si="2"/>
        <v>165.6</v>
      </c>
      <c r="AG5" s="1">
        <f t="shared" si="3"/>
        <v>0.68392799999999998</v>
      </c>
      <c r="AH5" t="s">
        <v>38</v>
      </c>
      <c r="AI5" t="s">
        <v>38</v>
      </c>
      <c r="AJ5" t="s">
        <v>39</v>
      </c>
      <c r="AN5" t="s">
        <v>41</v>
      </c>
      <c r="AO5" t="s">
        <v>42</v>
      </c>
    </row>
    <row r="6" spans="1:49" ht="20" customHeight="1">
      <c r="A6">
        <v>0</v>
      </c>
      <c r="B6">
        <v>15</v>
      </c>
      <c r="C6">
        <f>B6/10+A6*60/10</f>
        <v>1.5</v>
      </c>
      <c r="D6">
        <v>3.79</v>
      </c>
      <c r="E6">
        <f>C6+D6</f>
        <v>5.29</v>
      </c>
      <c r="F6">
        <v>7</v>
      </c>
      <c r="G6">
        <v>3.16</v>
      </c>
      <c r="H6">
        <v>5</v>
      </c>
      <c r="I6">
        <f>COUNTIF($E$2:E5,"&lt;"&amp;C6)</f>
        <v>0</v>
      </c>
      <c r="J6">
        <f t="shared" si="4"/>
        <v>5</v>
      </c>
      <c r="K6">
        <v>0</v>
      </c>
      <c r="L6">
        <v>0</v>
      </c>
      <c r="M6">
        <v>1</v>
      </c>
      <c r="N6">
        <v>0</v>
      </c>
      <c r="O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25</v>
      </c>
      <c r="AB6">
        <f t="shared" si="5"/>
        <v>3</v>
      </c>
      <c r="AC6" s="1">
        <f t="shared" ref="AC6:AC69" si="6">$AN$2/D6</f>
        <v>1.2506596306068603</v>
      </c>
      <c r="AD6" s="1">
        <f t="shared" si="0"/>
        <v>175.6</v>
      </c>
      <c r="AE6" s="1">
        <f t="shared" si="1"/>
        <v>-10</v>
      </c>
      <c r="AF6" s="1">
        <f t="shared" si="2"/>
        <v>165.6</v>
      </c>
      <c r="AG6" s="1">
        <f t="shared" si="3"/>
        <v>0.68392799999999998</v>
      </c>
      <c r="AH6" s="1">
        <f t="shared" ref="AH6:AH37" si="7">$AN$2/F6</f>
        <v>0.67714285714285716</v>
      </c>
      <c r="AI6" s="1">
        <f t="shared" ref="AI6:AI37" si="8">6*AG6/G6</f>
        <v>1.2985974683544304</v>
      </c>
      <c r="AK6" s="1"/>
      <c r="AL6" s="1"/>
    </row>
    <row r="7" spans="1:49" ht="20" customHeight="1">
      <c r="A7">
        <v>0</v>
      </c>
      <c r="B7">
        <v>26</v>
      </c>
      <c r="C7">
        <f>B7/10+A7*60/10</f>
        <v>2.6</v>
      </c>
      <c r="D7">
        <v>3.51</v>
      </c>
      <c r="E7">
        <f t="shared" ref="E7:E70" si="9">C7+D7</f>
        <v>6.1099999999999994</v>
      </c>
      <c r="F7">
        <v>7</v>
      </c>
      <c r="G7">
        <v>3.23</v>
      </c>
      <c r="H7">
        <v>6</v>
      </c>
      <c r="I7">
        <f>COUNTIF($E$2:E6,"&lt;"&amp;C7)</f>
        <v>0</v>
      </c>
      <c r="J7">
        <f t="shared" si="4"/>
        <v>6</v>
      </c>
      <c r="K7">
        <v>0</v>
      </c>
      <c r="L7">
        <v>1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35</v>
      </c>
      <c r="AB7">
        <f t="shared" si="5"/>
        <v>1</v>
      </c>
      <c r="AC7" s="1">
        <f t="shared" si="6"/>
        <v>1.3504273504273505</v>
      </c>
      <c r="AD7" s="1">
        <f t="shared" si="0"/>
        <v>161.80000000000001</v>
      </c>
      <c r="AE7" s="1">
        <f t="shared" si="1"/>
        <v>10</v>
      </c>
      <c r="AF7" s="1">
        <f t="shared" si="2"/>
        <v>171.8</v>
      </c>
      <c r="AG7" s="1">
        <f t="shared" si="3"/>
        <v>0.709534</v>
      </c>
      <c r="AH7" s="1">
        <f t="shared" si="7"/>
        <v>0.67714285714285716</v>
      </c>
      <c r="AI7" s="1">
        <f t="shared" si="8"/>
        <v>1.3180198142414861</v>
      </c>
      <c r="AK7" s="1"/>
      <c r="AL7" s="1"/>
    </row>
    <row r="8" spans="1:49" ht="20" customHeight="1">
      <c r="A8">
        <v>0</v>
      </c>
      <c r="B8">
        <v>37</v>
      </c>
      <c r="C8">
        <f t="shared" ref="C8:C71" si="10">B8/10+A8*60/10</f>
        <v>3.7</v>
      </c>
      <c r="D8">
        <v>3.08</v>
      </c>
      <c r="E8">
        <f t="shared" si="9"/>
        <v>6.78</v>
      </c>
      <c r="F8">
        <v>6</v>
      </c>
      <c r="G8">
        <v>3.22</v>
      </c>
      <c r="H8">
        <v>7</v>
      </c>
      <c r="I8">
        <f>COUNTIF($E$2:E7,"&lt;"&amp;C8)</f>
        <v>0</v>
      </c>
      <c r="J8">
        <f t="shared" si="4"/>
        <v>7</v>
      </c>
      <c r="K8">
        <v>0</v>
      </c>
      <c r="L8">
        <v>1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35</v>
      </c>
      <c r="AB8">
        <f t="shared" si="5"/>
        <v>1</v>
      </c>
      <c r="AC8" s="1">
        <f t="shared" si="6"/>
        <v>1.5389610389610391</v>
      </c>
      <c r="AD8" s="1">
        <f t="shared" si="0"/>
        <v>175.6</v>
      </c>
      <c r="AE8" s="1">
        <f t="shared" si="1"/>
        <v>10</v>
      </c>
      <c r="AF8" s="1">
        <f t="shared" si="2"/>
        <v>185.6</v>
      </c>
      <c r="AG8" s="1">
        <f t="shared" si="3"/>
        <v>0.76652799999999999</v>
      </c>
      <c r="AH8" s="1">
        <f t="shared" si="7"/>
        <v>0.79</v>
      </c>
      <c r="AI8" s="1">
        <f t="shared" si="8"/>
        <v>1.4283130434782607</v>
      </c>
    </row>
    <row r="9" spans="1:49" ht="20" customHeight="1">
      <c r="A9">
        <v>1</v>
      </c>
      <c r="B9">
        <v>24</v>
      </c>
      <c r="C9">
        <f t="shared" si="10"/>
        <v>8.4</v>
      </c>
      <c r="D9">
        <v>4.4000000000000004</v>
      </c>
      <c r="E9">
        <f t="shared" si="9"/>
        <v>12.8</v>
      </c>
      <c r="F9">
        <v>8</v>
      </c>
      <c r="G9">
        <v>3.35</v>
      </c>
      <c r="H9">
        <v>8</v>
      </c>
      <c r="I9">
        <f>COUNTIF($E$2:E8,"&lt;"&amp;C9)</f>
        <v>3</v>
      </c>
      <c r="J9">
        <f t="shared" si="4"/>
        <v>5</v>
      </c>
      <c r="K9">
        <v>0</v>
      </c>
      <c r="L9">
        <v>0</v>
      </c>
      <c r="M9">
        <v>0</v>
      </c>
      <c r="N9">
        <v>0</v>
      </c>
      <c r="O9">
        <f>C9-$C$6</f>
        <v>6.9</v>
      </c>
      <c r="P9" s="1">
        <f>AC9-$AC$6</f>
        <v>-0.17338690333413309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20</v>
      </c>
      <c r="AB9">
        <f t="shared" si="5"/>
        <v>1</v>
      </c>
      <c r="AC9" s="1">
        <f t="shared" si="6"/>
        <v>1.0772727272727272</v>
      </c>
      <c r="AD9" s="1">
        <f t="shared" si="0"/>
        <v>161.80000000000001</v>
      </c>
      <c r="AE9" s="1">
        <f t="shared" si="1"/>
        <v>-10</v>
      </c>
      <c r="AF9" s="1">
        <f t="shared" si="2"/>
        <v>151.80000000000001</v>
      </c>
      <c r="AG9" s="1">
        <f t="shared" si="3"/>
        <v>0.6269340000000001</v>
      </c>
      <c r="AH9" s="1">
        <f t="shared" si="7"/>
        <v>0.59250000000000003</v>
      </c>
      <c r="AI9" s="1">
        <f t="shared" si="8"/>
        <v>1.1228668656716418</v>
      </c>
    </row>
    <row r="10" spans="1:49" ht="20" customHeight="1">
      <c r="A10">
        <v>1</v>
      </c>
      <c r="B10">
        <v>48</v>
      </c>
      <c r="C10">
        <f t="shared" si="10"/>
        <v>10.8</v>
      </c>
      <c r="D10">
        <v>3.3</v>
      </c>
      <c r="E10">
        <f t="shared" si="9"/>
        <v>14.100000000000001</v>
      </c>
      <c r="F10">
        <v>6</v>
      </c>
      <c r="G10">
        <v>3.29</v>
      </c>
      <c r="H10">
        <v>9</v>
      </c>
      <c r="I10">
        <f>COUNTIF($E$2:E9,"&lt;"&amp;C10)</f>
        <v>3</v>
      </c>
      <c r="J10">
        <f t="shared" si="4"/>
        <v>6</v>
      </c>
      <c r="K10" s="2">
        <v>0</v>
      </c>
      <c r="L10" s="2">
        <v>0</v>
      </c>
      <c r="M10" s="2">
        <v>0</v>
      </c>
      <c r="N10" s="2">
        <v>0</v>
      </c>
      <c r="O10">
        <f>C10-$C$6</f>
        <v>9.3000000000000007</v>
      </c>
      <c r="P10" s="1">
        <f>AC10-$AC$6</f>
        <v>0.18570400575677626</v>
      </c>
      <c r="Q10" s="2">
        <v>1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3">
        <v>25</v>
      </c>
      <c r="AB10">
        <f t="shared" si="5"/>
        <v>1</v>
      </c>
      <c r="AC10" s="1">
        <f t="shared" si="6"/>
        <v>1.4363636363636365</v>
      </c>
      <c r="AD10" s="1">
        <f t="shared" si="0"/>
        <v>175.6</v>
      </c>
      <c r="AE10" s="1">
        <f t="shared" si="1"/>
        <v>10</v>
      </c>
      <c r="AF10" s="1">
        <f t="shared" si="2"/>
        <v>185.6</v>
      </c>
      <c r="AG10" s="1">
        <f t="shared" si="3"/>
        <v>0.76652799999999999</v>
      </c>
      <c r="AH10" s="1">
        <f t="shared" si="7"/>
        <v>0.79</v>
      </c>
      <c r="AI10" s="1">
        <f t="shared" si="8"/>
        <v>1.397923404255319</v>
      </c>
    </row>
    <row r="11" spans="1:49" ht="20" customHeight="1">
      <c r="A11">
        <v>3</v>
      </c>
      <c r="B11">
        <v>49</v>
      </c>
      <c r="C11">
        <f t="shared" si="10"/>
        <v>22.9</v>
      </c>
      <c r="D11">
        <v>3.45</v>
      </c>
      <c r="E11">
        <f t="shared" si="9"/>
        <v>26.349999999999998</v>
      </c>
      <c r="F11">
        <v>7</v>
      </c>
      <c r="G11">
        <v>3.3</v>
      </c>
      <c r="H11">
        <v>10</v>
      </c>
      <c r="I11">
        <f>COUNTIF($E$2:E10,"&lt;"&amp;C11)</f>
        <v>5</v>
      </c>
      <c r="J11">
        <f t="shared" si="4"/>
        <v>5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20</v>
      </c>
      <c r="AB11">
        <f t="shared" si="5"/>
        <v>1</v>
      </c>
      <c r="AC11" s="1">
        <f t="shared" si="6"/>
        <v>1.3739130434782609</v>
      </c>
      <c r="AD11" s="1">
        <f t="shared" si="0"/>
        <v>161.80000000000001</v>
      </c>
      <c r="AE11" s="1">
        <f t="shared" si="1"/>
        <v>0</v>
      </c>
      <c r="AF11" s="1">
        <f t="shared" si="2"/>
        <v>161.80000000000001</v>
      </c>
      <c r="AG11" s="1">
        <f t="shared" si="3"/>
        <v>0.66823400000000011</v>
      </c>
      <c r="AH11" s="1">
        <f t="shared" si="7"/>
        <v>0.67714285714285716</v>
      </c>
      <c r="AI11" s="1">
        <f t="shared" si="8"/>
        <v>1.2149709090909093</v>
      </c>
    </row>
    <row r="12" spans="1:49" ht="20" customHeight="1">
      <c r="A12">
        <v>4</v>
      </c>
      <c r="B12">
        <v>4</v>
      </c>
      <c r="C12">
        <f t="shared" si="10"/>
        <v>24.4</v>
      </c>
      <c r="D12">
        <v>3.52</v>
      </c>
      <c r="E12">
        <f t="shared" si="9"/>
        <v>27.919999999999998</v>
      </c>
      <c r="F12">
        <v>7</v>
      </c>
      <c r="G12">
        <v>2.98</v>
      </c>
      <c r="H12">
        <v>11</v>
      </c>
      <c r="I12">
        <f>COUNTIF($E$2:E11,"&lt;"&amp;C12)</f>
        <v>5</v>
      </c>
      <c r="J12">
        <f t="shared" si="4"/>
        <v>6</v>
      </c>
      <c r="K12">
        <v>0</v>
      </c>
      <c r="L12">
        <v>0</v>
      </c>
      <c r="M12">
        <v>0</v>
      </c>
      <c r="N12">
        <v>0</v>
      </c>
      <c r="O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1</v>
      </c>
      <c r="Y12">
        <v>0</v>
      </c>
      <c r="Z12">
        <v>0</v>
      </c>
      <c r="AA12">
        <v>45</v>
      </c>
      <c r="AB12">
        <f t="shared" si="5"/>
        <v>1</v>
      </c>
      <c r="AC12" s="1">
        <f t="shared" si="6"/>
        <v>1.3465909090909092</v>
      </c>
      <c r="AD12" s="1">
        <f t="shared" si="0"/>
        <v>175.6</v>
      </c>
      <c r="AE12" s="1">
        <f t="shared" si="1"/>
        <v>0</v>
      </c>
      <c r="AF12" s="1">
        <f t="shared" si="2"/>
        <v>175.6</v>
      </c>
      <c r="AG12" s="1">
        <f t="shared" si="3"/>
        <v>0.72522799999999987</v>
      </c>
      <c r="AH12" s="1">
        <f t="shared" si="7"/>
        <v>0.67714285714285716</v>
      </c>
      <c r="AI12" s="1">
        <f t="shared" si="8"/>
        <v>1.4601906040268453</v>
      </c>
    </row>
    <row r="13" spans="1:49" ht="20" customHeight="1">
      <c r="A13">
        <v>4</v>
      </c>
      <c r="B13">
        <v>8</v>
      </c>
      <c r="C13">
        <f t="shared" si="10"/>
        <v>24.8</v>
      </c>
      <c r="D13">
        <v>3.75</v>
      </c>
      <c r="E13">
        <f t="shared" si="9"/>
        <v>28.55</v>
      </c>
      <c r="F13">
        <v>8</v>
      </c>
      <c r="G13">
        <v>2.83</v>
      </c>
      <c r="H13">
        <v>12</v>
      </c>
      <c r="I13">
        <f>COUNTIF($E$2:E12,"&lt;"&amp;C13)</f>
        <v>5</v>
      </c>
      <c r="J13">
        <f t="shared" si="4"/>
        <v>7</v>
      </c>
      <c r="K13">
        <v>0</v>
      </c>
      <c r="L13">
        <v>1</v>
      </c>
      <c r="M13">
        <v>0</v>
      </c>
      <c r="N13">
        <v>0</v>
      </c>
      <c r="O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25</v>
      </c>
      <c r="AB13">
        <f t="shared" si="5"/>
        <v>1</v>
      </c>
      <c r="AC13" s="1">
        <f t="shared" si="6"/>
        <v>1.264</v>
      </c>
      <c r="AD13" s="1">
        <f t="shared" si="0"/>
        <v>161.80000000000001</v>
      </c>
      <c r="AE13" s="1">
        <f t="shared" si="1"/>
        <v>-10</v>
      </c>
      <c r="AF13" s="1">
        <f t="shared" si="2"/>
        <v>151.80000000000001</v>
      </c>
      <c r="AG13" s="1">
        <f t="shared" si="3"/>
        <v>0.6269340000000001</v>
      </c>
      <c r="AH13" s="1">
        <f t="shared" si="7"/>
        <v>0.59250000000000003</v>
      </c>
      <c r="AI13" s="1">
        <f t="shared" si="8"/>
        <v>1.3291886925795056</v>
      </c>
    </row>
    <row r="14" spans="1:49" ht="20" customHeight="1">
      <c r="A14">
        <v>4</v>
      </c>
      <c r="B14">
        <v>20</v>
      </c>
      <c r="C14">
        <f t="shared" si="10"/>
        <v>26</v>
      </c>
      <c r="D14">
        <v>3.73</v>
      </c>
      <c r="E14">
        <f t="shared" si="9"/>
        <v>29.73</v>
      </c>
      <c r="F14">
        <v>7</v>
      </c>
      <c r="G14">
        <v>3.31</v>
      </c>
      <c r="H14">
        <v>13</v>
      </c>
      <c r="I14">
        <f>COUNTIF($E$2:E13,"&lt;"&amp;C14)</f>
        <v>5</v>
      </c>
      <c r="J14">
        <f t="shared" si="4"/>
        <v>8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35</v>
      </c>
      <c r="AB14">
        <f t="shared" si="5"/>
        <v>1</v>
      </c>
      <c r="AC14" s="1">
        <f t="shared" si="6"/>
        <v>1.2707774798927614</v>
      </c>
      <c r="AD14" s="1">
        <f t="shared" si="0"/>
        <v>161.80000000000001</v>
      </c>
      <c r="AE14" s="1">
        <f t="shared" si="1"/>
        <v>0</v>
      </c>
      <c r="AF14" s="1">
        <f t="shared" si="2"/>
        <v>161.80000000000001</v>
      </c>
      <c r="AG14" s="1">
        <f t="shared" si="3"/>
        <v>0.66823400000000011</v>
      </c>
      <c r="AH14" s="1">
        <f t="shared" si="7"/>
        <v>0.67714285714285716</v>
      </c>
      <c r="AI14" s="1">
        <f t="shared" si="8"/>
        <v>1.2113003021148039</v>
      </c>
    </row>
    <row r="15" spans="1:49" ht="20" customHeight="1">
      <c r="A15">
        <v>4</v>
      </c>
      <c r="B15">
        <v>38</v>
      </c>
      <c r="C15">
        <f t="shared" si="10"/>
        <v>27.8</v>
      </c>
      <c r="D15">
        <v>3.49</v>
      </c>
      <c r="E15">
        <f t="shared" si="9"/>
        <v>31.29</v>
      </c>
      <c r="F15">
        <v>6</v>
      </c>
      <c r="G15">
        <v>3.51</v>
      </c>
      <c r="H15">
        <v>14</v>
      </c>
      <c r="I15">
        <f>COUNTIF($E$2:E14,"&lt;"&amp;C15)</f>
        <v>6</v>
      </c>
      <c r="J15">
        <f t="shared" si="4"/>
        <v>8</v>
      </c>
      <c r="K15">
        <v>0</v>
      </c>
      <c r="L15">
        <v>0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2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25</v>
      </c>
      <c r="AB15">
        <f t="shared" si="5"/>
        <v>1</v>
      </c>
      <c r="AC15" s="1">
        <f t="shared" si="6"/>
        <v>1.3581661891117478</v>
      </c>
      <c r="AD15" s="1">
        <f t="shared" si="0"/>
        <v>175.6</v>
      </c>
      <c r="AE15" s="1">
        <f t="shared" si="1"/>
        <v>10</v>
      </c>
      <c r="AF15" s="1">
        <f t="shared" si="2"/>
        <v>185.6</v>
      </c>
      <c r="AG15" s="1">
        <f t="shared" si="3"/>
        <v>0.76652799999999999</v>
      </c>
      <c r="AH15" s="1">
        <f t="shared" si="7"/>
        <v>0.79</v>
      </c>
      <c r="AI15" s="1">
        <f t="shared" si="8"/>
        <v>1.3103042735042736</v>
      </c>
    </row>
    <row r="16" spans="1:49" ht="20" customHeight="1">
      <c r="A16">
        <v>4</v>
      </c>
      <c r="B16">
        <v>41</v>
      </c>
      <c r="C16">
        <f t="shared" si="10"/>
        <v>28.1</v>
      </c>
      <c r="D16">
        <v>3.05</v>
      </c>
      <c r="E16">
        <f t="shared" si="9"/>
        <v>31.150000000000002</v>
      </c>
      <c r="F16">
        <v>7</v>
      </c>
      <c r="G16">
        <v>2.96</v>
      </c>
      <c r="H16">
        <v>15</v>
      </c>
      <c r="I16">
        <f>COUNTIF($E$2:E15,"&lt;"&amp;C16)</f>
        <v>7</v>
      </c>
      <c r="J16">
        <f t="shared" si="4"/>
        <v>8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25</v>
      </c>
      <c r="AB16">
        <f t="shared" si="5"/>
        <v>1</v>
      </c>
      <c r="AC16" s="1">
        <f t="shared" si="6"/>
        <v>1.5540983606557379</v>
      </c>
      <c r="AD16" s="1">
        <f t="shared" si="0"/>
        <v>161.80000000000001</v>
      </c>
      <c r="AE16" s="1">
        <f t="shared" si="1"/>
        <v>10</v>
      </c>
      <c r="AF16" s="1">
        <f t="shared" si="2"/>
        <v>171.8</v>
      </c>
      <c r="AG16" s="1">
        <f t="shared" si="3"/>
        <v>0.709534</v>
      </c>
      <c r="AH16" s="1">
        <f t="shared" si="7"/>
        <v>0.67714285714285716</v>
      </c>
      <c r="AI16" s="1">
        <f t="shared" si="8"/>
        <v>1.4382445945945945</v>
      </c>
    </row>
    <row r="17" spans="1:36" ht="20" customHeight="1">
      <c r="A17">
        <v>5</v>
      </c>
      <c r="B17">
        <v>11</v>
      </c>
      <c r="C17">
        <f t="shared" si="10"/>
        <v>31.1</v>
      </c>
      <c r="D17">
        <v>4.76</v>
      </c>
      <c r="E17">
        <f t="shared" si="9"/>
        <v>35.86</v>
      </c>
      <c r="F17">
        <v>7</v>
      </c>
      <c r="G17">
        <v>3.46</v>
      </c>
      <c r="H17">
        <v>16</v>
      </c>
      <c r="I17">
        <f>COUNTIF($E$2:E16,"&lt;"&amp;C17)</f>
        <v>9</v>
      </c>
      <c r="J17">
        <f t="shared" si="4"/>
        <v>7</v>
      </c>
      <c r="K17">
        <v>1</v>
      </c>
      <c r="L17">
        <v>0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3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30</v>
      </c>
      <c r="AB17">
        <f t="shared" si="5"/>
        <v>1</v>
      </c>
      <c r="AC17" s="1">
        <f t="shared" si="6"/>
        <v>0.99579831932773122</v>
      </c>
      <c r="AD17" s="1">
        <f t="shared" si="0"/>
        <v>175.6</v>
      </c>
      <c r="AE17" s="1">
        <f t="shared" si="1"/>
        <v>10</v>
      </c>
      <c r="AF17" s="1">
        <f t="shared" si="2"/>
        <v>185.6</v>
      </c>
      <c r="AG17" s="1">
        <f t="shared" si="3"/>
        <v>0.76652799999999999</v>
      </c>
      <c r="AH17" s="1">
        <f t="shared" si="7"/>
        <v>0.67714285714285716</v>
      </c>
      <c r="AI17" s="1">
        <f t="shared" si="8"/>
        <v>1.3292393063583814</v>
      </c>
    </row>
    <row r="18" spans="1:36" ht="20" customHeight="1">
      <c r="A18">
        <v>5</v>
      </c>
      <c r="B18">
        <v>26</v>
      </c>
      <c r="C18">
        <f t="shared" si="10"/>
        <v>32.6</v>
      </c>
      <c r="D18">
        <v>3.42</v>
      </c>
      <c r="E18">
        <f t="shared" si="9"/>
        <v>36.020000000000003</v>
      </c>
      <c r="F18">
        <v>6</v>
      </c>
      <c r="G18">
        <v>3.15</v>
      </c>
      <c r="H18">
        <v>17</v>
      </c>
      <c r="I18">
        <f>COUNTIF($E$2:E17,"&lt;"&amp;C18)</f>
        <v>11</v>
      </c>
      <c r="J18">
        <f t="shared" si="4"/>
        <v>6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3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30</v>
      </c>
      <c r="AB18">
        <f t="shared" si="5"/>
        <v>1</v>
      </c>
      <c r="AC18" s="1">
        <f t="shared" si="6"/>
        <v>1.3859649122807018</v>
      </c>
      <c r="AD18" s="1">
        <f t="shared" si="0"/>
        <v>161.80000000000001</v>
      </c>
      <c r="AE18" s="1">
        <f t="shared" si="1"/>
        <v>10</v>
      </c>
      <c r="AF18" s="1">
        <f t="shared" si="2"/>
        <v>171.8</v>
      </c>
      <c r="AG18" s="1">
        <f t="shared" si="3"/>
        <v>0.709534</v>
      </c>
      <c r="AH18" s="1">
        <f t="shared" si="7"/>
        <v>0.79</v>
      </c>
      <c r="AI18" s="1">
        <f t="shared" si="8"/>
        <v>1.3514933333333332</v>
      </c>
    </row>
    <row r="19" spans="1:36" ht="20" customHeight="1">
      <c r="A19">
        <v>5</v>
      </c>
      <c r="B19">
        <v>31</v>
      </c>
      <c r="C19">
        <f t="shared" si="10"/>
        <v>33.1</v>
      </c>
      <c r="D19">
        <v>5.68</v>
      </c>
      <c r="E19">
        <f t="shared" si="9"/>
        <v>38.78</v>
      </c>
      <c r="F19">
        <v>11</v>
      </c>
      <c r="G19">
        <v>3.61</v>
      </c>
      <c r="H19">
        <v>18</v>
      </c>
      <c r="I19">
        <f>COUNTIF($E$2:E18,"&lt;"&amp;C19)</f>
        <v>11</v>
      </c>
      <c r="J19">
        <f t="shared" si="4"/>
        <v>7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4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80</v>
      </c>
      <c r="AB19">
        <f t="shared" si="5"/>
        <v>1</v>
      </c>
      <c r="AC19" s="1">
        <f t="shared" si="6"/>
        <v>0.83450704225352124</v>
      </c>
      <c r="AD19" s="1">
        <f t="shared" si="0"/>
        <v>161.80000000000001</v>
      </c>
      <c r="AE19" s="1">
        <f t="shared" si="1"/>
        <v>-10</v>
      </c>
      <c r="AF19" s="1">
        <f t="shared" si="2"/>
        <v>151.80000000000001</v>
      </c>
      <c r="AG19" s="1">
        <f t="shared" si="3"/>
        <v>0.6269340000000001</v>
      </c>
      <c r="AH19" s="1">
        <f t="shared" si="7"/>
        <v>0.43090909090909091</v>
      </c>
      <c r="AI19" s="1">
        <f t="shared" si="8"/>
        <v>1.0419955678670363</v>
      </c>
    </row>
    <row r="20" spans="1:36" ht="20" customHeight="1">
      <c r="A20">
        <v>5</v>
      </c>
      <c r="B20">
        <v>32</v>
      </c>
      <c r="C20">
        <f t="shared" si="10"/>
        <v>33.200000000000003</v>
      </c>
      <c r="D20">
        <v>5.29</v>
      </c>
      <c r="E20">
        <f t="shared" si="9"/>
        <v>38.49</v>
      </c>
      <c r="F20">
        <v>11</v>
      </c>
      <c r="G20">
        <v>3.1</v>
      </c>
      <c r="H20">
        <v>19</v>
      </c>
      <c r="I20">
        <f>COUNTIF($E$2:E19,"&lt;"&amp;C20)</f>
        <v>11</v>
      </c>
      <c r="J20">
        <f t="shared" si="4"/>
        <v>8</v>
      </c>
      <c r="K20">
        <v>0</v>
      </c>
      <c r="L20">
        <v>0</v>
      </c>
      <c r="M20">
        <v>0</v>
      </c>
      <c r="N20">
        <v>0</v>
      </c>
      <c r="O20">
        <v>0</v>
      </c>
      <c r="Q20">
        <v>1</v>
      </c>
      <c r="R20">
        <v>0</v>
      </c>
      <c r="S20">
        <v>0</v>
      </c>
      <c r="T20">
        <v>4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80</v>
      </c>
      <c r="AB20">
        <f t="shared" si="5"/>
        <v>1</v>
      </c>
      <c r="AC20" s="1">
        <f t="shared" si="6"/>
        <v>0.89603024574669188</v>
      </c>
      <c r="AD20" s="1">
        <f t="shared" si="0"/>
        <v>175.6</v>
      </c>
      <c r="AE20" s="1">
        <f t="shared" si="1"/>
        <v>-10</v>
      </c>
      <c r="AF20" s="1">
        <f t="shared" si="2"/>
        <v>165.6</v>
      </c>
      <c r="AG20" s="1">
        <f t="shared" si="3"/>
        <v>0.68392799999999998</v>
      </c>
      <c r="AH20" s="1">
        <f t="shared" si="7"/>
        <v>0.43090909090909091</v>
      </c>
      <c r="AI20" s="1">
        <f t="shared" si="8"/>
        <v>1.3237316129032257</v>
      </c>
      <c r="AJ20" t="s">
        <v>43</v>
      </c>
    </row>
    <row r="21" spans="1:36" ht="20" customHeight="1">
      <c r="A21">
        <v>5</v>
      </c>
      <c r="B21">
        <v>36</v>
      </c>
      <c r="C21">
        <f t="shared" si="10"/>
        <v>33.6</v>
      </c>
      <c r="D21">
        <v>3.06</v>
      </c>
      <c r="E21">
        <f t="shared" si="9"/>
        <v>36.660000000000004</v>
      </c>
      <c r="F21">
        <v>6</v>
      </c>
      <c r="G21">
        <v>3.04</v>
      </c>
      <c r="H21">
        <v>20</v>
      </c>
      <c r="I21">
        <f>COUNTIF($E$2:E20,"&lt;"&amp;C21)</f>
        <v>11</v>
      </c>
      <c r="J21">
        <f t="shared" si="4"/>
        <v>9</v>
      </c>
      <c r="K21">
        <v>0</v>
      </c>
      <c r="L21">
        <v>0</v>
      </c>
      <c r="M21">
        <v>0</v>
      </c>
      <c r="N21">
        <v>0</v>
      </c>
      <c r="O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0</v>
      </c>
      <c r="AA21">
        <v>30</v>
      </c>
      <c r="AB21">
        <f t="shared" si="5"/>
        <v>1</v>
      </c>
      <c r="AC21" s="1">
        <f t="shared" si="6"/>
        <v>1.5490196078431373</v>
      </c>
      <c r="AD21" s="1">
        <f t="shared" si="0"/>
        <v>175.6</v>
      </c>
      <c r="AE21" s="1">
        <f t="shared" si="1"/>
        <v>10</v>
      </c>
      <c r="AF21" s="1">
        <f t="shared" si="2"/>
        <v>185.6</v>
      </c>
      <c r="AG21" s="1">
        <f t="shared" si="3"/>
        <v>0.76652799999999999</v>
      </c>
      <c r="AH21" s="1">
        <f t="shared" si="7"/>
        <v>0.79</v>
      </c>
      <c r="AI21" s="1">
        <f t="shared" si="8"/>
        <v>1.5128842105263156</v>
      </c>
    </row>
    <row r="22" spans="1:36" ht="20" customHeight="1">
      <c r="A22">
        <v>5</v>
      </c>
      <c r="B22">
        <v>49</v>
      </c>
      <c r="C22">
        <f t="shared" si="10"/>
        <v>34.9</v>
      </c>
      <c r="D22">
        <v>5.77</v>
      </c>
      <c r="E22">
        <f t="shared" si="9"/>
        <v>40.67</v>
      </c>
      <c r="F22">
        <v>10</v>
      </c>
      <c r="G22">
        <v>3.74</v>
      </c>
      <c r="H22">
        <v>21</v>
      </c>
      <c r="I22">
        <f>COUNTIF($E$2:E21,"&lt;"&amp;C22)</f>
        <v>11</v>
      </c>
      <c r="J22">
        <f t="shared" si="4"/>
        <v>10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35</v>
      </c>
      <c r="AB22">
        <f t="shared" si="5"/>
        <v>1</v>
      </c>
      <c r="AC22" s="1">
        <f t="shared" si="6"/>
        <v>0.82149046793760838</v>
      </c>
      <c r="AD22" s="1">
        <f t="shared" si="0"/>
        <v>161.80000000000001</v>
      </c>
      <c r="AE22" s="1">
        <f t="shared" si="1"/>
        <v>0</v>
      </c>
      <c r="AF22" s="1">
        <f t="shared" si="2"/>
        <v>161.80000000000001</v>
      </c>
      <c r="AG22" s="1">
        <f t="shared" si="3"/>
        <v>0.66823400000000011</v>
      </c>
      <c r="AH22" s="1">
        <f t="shared" si="7"/>
        <v>0.47400000000000003</v>
      </c>
      <c r="AI22" s="1">
        <f t="shared" si="8"/>
        <v>1.072033155080214</v>
      </c>
      <c r="AJ22" t="s">
        <v>44</v>
      </c>
    </row>
    <row r="23" spans="1:36" ht="20" customHeight="1">
      <c r="A23">
        <v>6</v>
      </c>
      <c r="B23">
        <v>7</v>
      </c>
      <c r="C23">
        <f t="shared" si="10"/>
        <v>36.700000000000003</v>
      </c>
      <c r="D23">
        <v>5.68</v>
      </c>
      <c r="E23">
        <f t="shared" si="9"/>
        <v>42.38</v>
      </c>
      <c r="F23">
        <v>8</v>
      </c>
      <c r="G23">
        <v>4.13</v>
      </c>
      <c r="H23">
        <v>22</v>
      </c>
      <c r="I23">
        <f>COUNTIF($E$2:E22,"&lt;"&amp;C23)</f>
        <v>14</v>
      </c>
      <c r="J23">
        <f t="shared" si="4"/>
        <v>8</v>
      </c>
      <c r="K23">
        <v>0</v>
      </c>
      <c r="L23">
        <v>0</v>
      </c>
      <c r="M23">
        <v>1</v>
      </c>
      <c r="N23">
        <v>0</v>
      </c>
      <c r="O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25</v>
      </c>
      <c r="AB23">
        <f t="shared" si="5"/>
        <v>3</v>
      </c>
      <c r="AC23" s="1">
        <f t="shared" si="6"/>
        <v>0.83450704225352124</v>
      </c>
      <c r="AD23" s="1">
        <f t="shared" si="0"/>
        <v>161.80000000000001</v>
      </c>
      <c r="AE23" s="1">
        <f t="shared" si="1"/>
        <v>-10</v>
      </c>
      <c r="AF23" s="1">
        <f t="shared" si="2"/>
        <v>151.80000000000001</v>
      </c>
      <c r="AG23" s="1">
        <f t="shared" si="3"/>
        <v>0.6269340000000001</v>
      </c>
      <c r="AH23" s="1">
        <f t="shared" si="7"/>
        <v>0.59250000000000003</v>
      </c>
      <c r="AI23" s="1">
        <f t="shared" si="8"/>
        <v>0.91080000000000017</v>
      </c>
    </row>
    <row r="24" spans="1:36" ht="20" customHeight="1">
      <c r="A24">
        <v>6</v>
      </c>
      <c r="B24">
        <v>9</v>
      </c>
      <c r="C24">
        <f t="shared" si="10"/>
        <v>36.9</v>
      </c>
      <c r="D24">
        <v>3.67</v>
      </c>
      <c r="E24">
        <f t="shared" si="9"/>
        <v>40.57</v>
      </c>
      <c r="F24">
        <v>6</v>
      </c>
      <c r="G24">
        <v>3.07</v>
      </c>
      <c r="H24">
        <v>23</v>
      </c>
      <c r="I24">
        <f>COUNTIF($E$2:E23,"&lt;"&amp;C24)</f>
        <v>14</v>
      </c>
      <c r="J24">
        <f t="shared" si="4"/>
        <v>9</v>
      </c>
      <c r="K24">
        <v>0</v>
      </c>
      <c r="L24">
        <v>0</v>
      </c>
      <c r="M24">
        <v>0</v>
      </c>
      <c r="N24">
        <v>0</v>
      </c>
      <c r="O24">
        <f>C24-$C$23</f>
        <v>0.19999999999999574</v>
      </c>
      <c r="P24" s="1">
        <f>AC24-$AC$23</f>
        <v>0.45704609126146511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25</v>
      </c>
      <c r="AB24">
        <f t="shared" si="5"/>
        <v>2</v>
      </c>
      <c r="AC24" s="1">
        <f t="shared" si="6"/>
        <v>1.2915531335149864</v>
      </c>
      <c r="AD24" s="1">
        <f t="shared" si="0"/>
        <v>161.80000000000001</v>
      </c>
      <c r="AE24" s="1">
        <f t="shared" si="1"/>
        <v>0</v>
      </c>
      <c r="AF24" s="1">
        <f t="shared" si="2"/>
        <v>161.80000000000001</v>
      </c>
      <c r="AG24" s="1">
        <f t="shared" si="3"/>
        <v>0.66823400000000011</v>
      </c>
      <c r="AH24" s="1">
        <f t="shared" si="7"/>
        <v>0.79</v>
      </c>
      <c r="AI24" s="1">
        <f t="shared" si="8"/>
        <v>1.305994788273616</v>
      </c>
    </row>
    <row r="25" spans="1:36" ht="20" customHeight="1">
      <c r="A25">
        <v>8</v>
      </c>
      <c r="B25">
        <v>14</v>
      </c>
      <c r="C25">
        <f t="shared" si="10"/>
        <v>49.4</v>
      </c>
      <c r="D25">
        <v>3.05</v>
      </c>
      <c r="E25">
        <f t="shared" si="9"/>
        <v>52.449999999999996</v>
      </c>
      <c r="F25">
        <v>6</v>
      </c>
      <c r="G25">
        <v>2.81</v>
      </c>
      <c r="H25">
        <v>24</v>
      </c>
      <c r="I25">
        <f>COUNTIF($E$2:E24,"&lt;"&amp;C25)</f>
        <v>19</v>
      </c>
      <c r="J25">
        <f t="shared" si="4"/>
        <v>5</v>
      </c>
      <c r="K25">
        <v>0</v>
      </c>
      <c r="L25">
        <v>0</v>
      </c>
      <c r="M25">
        <v>0</v>
      </c>
      <c r="N25">
        <v>0</v>
      </c>
      <c r="O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20</v>
      </c>
      <c r="AB25">
        <f t="shared" si="5"/>
        <v>1</v>
      </c>
      <c r="AC25" s="1">
        <f t="shared" si="6"/>
        <v>1.5540983606557379</v>
      </c>
      <c r="AD25" s="1">
        <f t="shared" si="0"/>
        <v>175.6</v>
      </c>
      <c r="AE25" s="1">
        <f t="shared" si="1"/>
        <v>0</v>
      </c>
      <c r="AF25" s="1">
        <f t="shared" si="2"/>
        <v>175.6</v>
      </c>
      <c r="AG25" s="1">
        <f t="shared" si="3"/>
        <v>0.72522799999999987</v>
      </c>
      <c r="AH25" s="1">
        <f t="shared" si="7"/>
        <v>0.79</v>
      </c>
      <c r="AI25" s="1">
        <f t="shared" si="8"/>
        <v>1.5485295373665477</v>
      </c>
    </row>
    <row r="26" spans="1:36" ht="20" customHeight="1">
      <c r="A26">
        <v>8</v>
      </c>
      <c r="B26">
        <v>48</v>
      </c>
      <c r="C26">
        <f t="shared" si="10"/>
        <v>52.8</v>
      </c>
      <c r="D26">
        <v>3.41</v>
      </c>
      <c r="E26">
        <f t="shared" si="9"/>
        <v>56.209999999999994</v>
      </c>
      <c r="F26">
        <v>7</v>
      </c>
      <c r="G26">
        <v>2.97</v>
      </c>
      <c r="H26">
        <v>25</v>
      </c>
      <c r="I26">
        <f>COUNTIF($E$2:E25,"&lt;"&amp;C26)</f>
        <v>20</v>
      </c>
      <c r="J26">
        <f t="shared" si="4"/>
        <v>5</v>
      </c>
      <c r="K26">
        <v>0</v>
      </c>
      <c r="L26">
        <v>1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15</v>
      </c>
      <c r="AB26">
        <f t="shared" si="5"/>
        <v>1</v>
      </c>
      <c r="AC26" s="1">
        <f t="shared" si="6"/>
        <v>1.3900293255131966</v>
      </c>
      <c r="AD26" s="1">
        <f t="shared" si="0"/>
        <v>161.80000000000001</v>
      </c>
      <c r="AE26" s="1">
        <f t="shared" si="1"/>
        <v>0</v>
      </c>
      <c r="AF26" s="1">
        <f t="shared" si="2"/>
        <v>161.80000000000001</v>
      </c>
      <c r="AG26" s="1">
        <f t="shared" si="3"/>
        <v>0.66823400000000011</v>
      </c>
      <c r="AH26" s="1">
        <f t="shared" si="7"/>
        <v>0.67714285714285716</v>
      </c>
      <c r="AI26" s="1">
        <f t="shared" si="8"/>
        <v>1.3499676767676769</v>
      </c>
    </row>
    <row r="27" spans="1:36" ht="20" customHeight="1">
      <c r="A27">
        <v>8</v>
      </c>
      <c r="B27">
        <v>50</v>
      </c>
      <c r="C27">
        <f t="shared" si="10"/>
        <v>53</v>
      </c>
      <c r="D27">
        <v>3.48</v>
      </c>
      <c r="E27">
        <f t="shared" si="9"/>
        <v>56.48</v>
      </c>
      <c r="F27">
        <v>6</v>
      </c>
      <c r="G27">
        <v>3.38</v>
      </c>
      <c r="H27">
        <v>26</v>
      </c>
      <c r="I27">
        <f>COUNTIF($E$2:E26,"&lt;"&amp;C27)</f>
        <v>20</v>
      </c>
      <c r="J27">
        <f t="shared" si="4"/>
        <v>6</v>
      </c>
      <c r="K27">
        <v>0</v>
      </c>
      <c r="L27">
        <v>0</v>
      </c>
      <c r="M27">
        <v>0</v>
      </c>
      <c r="N27">
        <v>0</v>
      </c>
      <c r="O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30</v>
      </c>
      <c r="AB27">
        <f t="shared" si="5"/>
        <v>1</v>
      </c>
      <c r="AC27" s="1">
        <f t="shared" si="6"/>
        <v>1.3620689655172415</v>
      </c>
      <c r="AD27" s="1">
        <f t="shared" si="0"/>
        <v>175.6</v>
      </c>
      <c r="AE27" s="1">
        <f t="shared" si="1"/>
        <v>10</v>
      </c>
      <c r="AF27" s="1">
        <f t="shared" si="2"/>
        <v>185.6</v>
      </c>
      <c r="AG27" s="1">
        <f t="shared" si="3"/>
        <v>0.76652799999999999</v>
      </c>
      <c r="AH27" s="1">
        <f t="shared" si="7"/>
        <v>0.79</v>
      </c>
      <c r="AI27" s="1">
        <f t="shared" si="8"/>
        <v>1.3607005917159762</v>
      </c>
    </row>
    <row r="28" spans="1:36" ht="20" customHeight="1">
      <c r="A28">
        <v>9</v>
      </c>
      <c r="B28">
        <v>4</v>
      </c>
      <c r="C28">
        <f t="shared" si="10"/>
        <v>54.4</v>
      </c>
      <c r="D28">
        <v>3.5</v>
      </c>
      <c r="E28">
        <f t="shared" si="9"/>
        <v>57.9</v>
      </c>
      <c r="F28">
        <v>8</v>
      </c>
      <c r="G28">
        <v>2.63</v>
      </c>
      <c r="H28">
        <v>27</v>
      </c>
      <c r="I28">
        <f>COUNTIF($E$2:E27,"&lt;"&amp;C28)</f>
        <v>20</v>
      </c>
      <c r="J28">
        <f t="shared" si="4"/>
        <v>7</v>
      </c>
      <c r="K28">
        <v>0</v>
      </c>
      <c r="L28">
        <v>1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30</v>
      </c>
      <c r="AB28">
        <f t="shared" si="5"/>
        <v>1</v>
      </c>
      <c r="AC28" s="1">
        <f t="shared" si="6"/>
        <v>1.3542857142857143</v>
      </c>
      <c r="AD28" s="1">
        <f t="shared" si="0"/>
        <v>161.80000000000001</v>
      </c>
      <c r="AE28" s="1">
        <f t="shared" si="1"/>
        <v>-10</v>
      </c>
      <c r="AF28" s="1">
        <f t="shared" si="2"/>
        <v>151.80000000000001</v>
      </c>
      <c r="AG28" s="1">
        <f t="shared" si="3"/>
        <v>0.6269340000000001</v>
      </c>
      <c r="AH28" s="1">
        <f t="shared" si="7"/>
        <v>0.59250000000000003</v>
      </c>
      <c r="AI28" s="1">
        <f t="shared" si="8"/>
        <v>1.4302676806083654</v>
      </c>
    </row>
    <row r="29" spans="1:36" ht="20" customHeight="1">
      <c r="A29">
        <v>9</v>
      </c>
      <c r="B29">
        <v>12</v>
      </c>
      <c r="C29">
        <f t="shared" si="10"/>
        <v>55.2</v>
      </c>
      <c r="D29">
        <v>3.61</v>
      </c>
      <c r="E29">
        <f t="shared" si="9"/>
        <v>58.81</v>
      </c>
      <c r="F29">
        <v>7</v>
      </c>
      <c r="G29">
        <v>3.02</v>
      </c>
      <c r="H29">
        <v>28</v>
      </c>
      <c r="I29">
        <f>COUNTIF($E$2:E28,"&lt;"&amp;C29)</f>
        <v>20</v>
      </c>
      <c r="J29">
        <f t="shared" si="4"/>
        <v>8</v>
      </c>
      <c r="K29">
        <v>0</v>
      </c>
      <c r="L29">
        <v>1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30</v>
      </c>
      <c r="AB29">
        <f t="shared" si="5"/>
        <v>1</v>
      </c>
      <c r="AC29" s="1">
        <f t="shared" si="6"/>
        <v>1.3130193905817176</v>
      </c>
      <c r="AD29" s="1">
        <f t="shared" si="0"/>
        <v>175.6</v>
      </c>
      <c r="AE29" s="1">
        <f t="shared" si="1"/>
        <v>-10</v>
      </c>
      <c r="AF29" s="1">
        <f t="shared" si="2"/>
        <v>165.6</v>
      </c>
      <c r="AG29" s="1">
        <f t="shared" si="3"/>
        <v>0.68392799999999998</v>
      </c>
      <c r="AH29" s="1">
        <f t="shared" si="7"/>
        <v>0.67714285714285716</v>
      </c>
      <c r="AI29" s="1">
        <f t="shared" si="8"/>
        <v>1.3587973509933775</v>
      </c>
    </row>
    <row r="30" spans="1:36" ht="20" customHeight="1">
      <c r="A30">
        <v>9</v>
      </c>
      <c r="B30">
        <v>19</v>
      </c>
      <c r="C30">
        <f t="shared" si="10"/>
        <v>55.9</v>
      </c>
      <c r="D30">
        <v>3.42</v>
      </c>
      <c r="E30">
        <f t="shared" si="9"/>
        <v>59.32</v>
      </c>
      <c r="F30">
        <v>7</v>
      </c>
      <c r="G30">
        <v>3.04</v>
      </c>
      <c r="H30">
        <v>29</v>
      </c>
      <c r="I30">
        <f>COUNTIF($E$2:E29,"&lt;"&amp;C30)</f>
        <v>20</v>
      </c>
      <c r="J30">
        <f t="shared" si="4"/>
        <v>9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40</v>
      </c>
      <c r="AB30">
        <f t="shared" si="5"/>
        <v>1</v>
      </c>
      <c r="AC30" s="1">
        <f t="shared" si="6"/>
        <v>1.3859649122807018</v>
      </c>
      <c r="AD30" s="1">
        <f t="shared" si="0"/>
        <v>161.80000000000001</v>
      </c>
      <c r="AE30" s="1">
        <f t="shared" si="1"/>
        <v>0</v>
      </c>
      <c r="AF30" s="1">
        <f t="shared" si="2"/>
        <v>161.80000000000001</v>
      </c>
      <c r="AG30" s="1">
        <f t="shared" si="3"/>
        <v>0.66823400000000011</v>
      </c>
      <c r="AH30" s="1">
        <f t="shared" si="7"/>
        <v>0.67714285714285716</v>
      </c>
      <c r="AI30" s="1">
        <f t="shared" si="8"/>
        <v>1.3188828947368423</v>
      </c>
    </row>
    <row r="31" spans="1:36" ht="20" customHeight="1">
      <c r="A31">
        <v>9</v>
      </c>
      <c r="B31">
        <v>19</v>
      </c>
      <c r="C31">
        <f t="shared" si="10"/>
        <v>55.9</v>
      </c>
      <c r="D31">
        <v>3.68</v>
      </c>
      <c r="E31">
        <f t="shared" si="9"/>
        <v>59.58</v>
      </c>
      <c r="F31">
        <v>7</v>
      </c>
      <c r="G31">
        <v>3.17</v>
      </c>
      <c r="H31">
        <v>30</v>
      </c>
      <c r="I31">
        <f>COUNTIF($E$2:E30,"&lt;"&amp;C31)</f>
        <v>20</v>
      </c>
      <c r="J31">
        <f t="shared" si="4"/>
        <v>10</v>
      </c>
      <c r="K31">
        <v>0</v>
      </c>
      <c r="L31">
        <v>1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20</v>
      </c>
      <c r="AB31">
        <f t="shared" si="5"/>
        <v>1</v>
      </c>
      <c r="AC31" s="1">
        <f t="shared" si="6"/>
        <v>1.2880434782608696</v>
      </c>
      <c r="AD31" s="1">
        <f t="shared" si="0"/>
        <v>161.80000000000001</v>
      </c>
      <c r="AE31" s="1">
        <f t="shared" si="1"/>
        <v>0</v>
      </c>
      <c r="AF31" s="1">
        <f t="shared" si="2"/>
        <v>161.80000000000001</v>
      </c>
      <c r="AG31" s="1">
        <f t="shared" si="3"/>
        <v>0.66823400000000011</v>
      </c>
      <c r="AH31" s="1">
        <f t="shared" si="7"/>
        <v>0.67714285714285716</v>
      </c>
      <c r="AI31" s="1">
        <f t="shared" si="8"/>
        <v>1.2647962145110414</v>
      </c>
    </row>
    <row r="32" spans="1:36" ht="20" customHeight="1">
      <c r="A32">
        <v>9</v>
      </c>
      <c r="B32">
        <v>30</v>
      </c>
      <c r="C32">
        <f t="shared" si="10"/>
        <v>57</v>
      </c>
      <c r="D32">
        <v>3.92</v>
      </c>
      <c r="E32">
        <f t="shared" si="9"/>
        <v>60.92</v>
      </c>
      <c r="F32">
        <v>7</v>
      </c>
      <c r="G32">
        <v>3.13</v>
      </c>
      <c r="H32">
        <v>31</v>
      </c>
      <c r="I32">
        <f>COUNTIF($E$2:E31,"&lt;"&amp;C32)</f>
        <v>22</v>
      </c>
      <c r="J32">
        <f t="shared" si="4"/>
        <v>9</v>
      </c>
      <c r="K32">
        <v>0</v>
      </c>
      <c r="L32">
        <v>1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30</v>
      </c>
      <c r="AB32">
        <f t="shared" si="5"/>
        <v>1</v>
      </c>
      <c r="AC32" s="1">
        <f t="shared" si="6"/>
        <v>1.2091836734693879</v>
      </c>
      <c r="AD32" s="1">
        <f t="shared" si="0"/>
        <v>161.80000000000001</v>
      </c>
      <c r="AE32" s="1">
        <f t="shared" si="1"/>
        <v>0</v>
      </c>
      <c r="AF32" s="1">
        <f t="shared" si="2"/>
        <v>161.80000000000001</v>
      </c>
      <c r="AG32" s="1">
        <f t="shared" si="3"/>
        <v>0.66823400000000011</v>
      </c>
      <c r="AH32" s="1">
        <f t="shared" si="7"/>
        <v>0.67714285714285716</v>
      </c>
      <c r="AI32" s="1">
        <f t="shared" si="8"/>
        <v>1.280959744408946</v>
      </c>
    </row>
    <row r="33" spans="1:35" ht="20" customHeight="1">
      <c r="A33">
        <v>9</v>
      </c>
      <c r="B33">
        <v>43</v>
      </c>
      <c r="C33">
        <f t="shared" si="10"/>
        <v>58.3</v>
      </c>
      <c r="D33">
        <v>4.03</v>
      </c>
      <c r="E33">
        <f t="shared" si="9"/>
        <v>62.33</v>
      </c>
      <c r="F33">
        <v>7</v>
      </c>
      <c r="G33">
        <v>3.04</v>
      </c>
      <c r="H33">
        <v>32</v>
      </c>
      <c r="I33">
        <f>COUNTIF($E$2:E32,"&lt;"&amp;C33)</f>
        <v>23</v>
      </c>
      <c r="J33">
        <f t="shared" si="4"/>
        <v>9</v>
      </c>
      <c r="K33">
        <v>0</v>
      </c>
      <c r="L33">
        <v>0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50</v>
      </c>
      <c r="AB33">
        <f t="shared" si="5"/>
        <v>1</v>
      </c>
      <c r="AC33" s="1">
        <f t="shared" si="6"/>
        <v>1.1761786600496278</v>
      </c>
      <c r="AD33" s="1">
        <f t="shared" si="0"/>
        <v>161.80000000000001</v>
      </c>
      <c r="AE33" s="1">
        <f t="shared" si="1"/>
        <v>-10</v>
      </c>
      <c r="AF33" s="1">
        <f t="shared" si="2"/>
        <v>151.80000000000001</v>
      </c>
      <c r="AG33" s="1">
        <f t="shared" si="3"/>
        <v>0.6269340000000001</v>
      </c>
      <c r="AH33" s="1">
        <f t="shared" si="7"/>
        <v>0.67714285714285716</v>
      </c>
      <c r="AI33" s="1">
        <f t="shared" si="8"/>
        <v>1.2373697368421055</v>
      </c>
    </row>
    <row r="34" spans="1:35" ht="20" customHeight="1">
      <c r="A34">
        <v>9</v>
      </c>
      <c r="B34">
        <v>50</v>
      </c>
      <c r="C34">
        <f t="shared" si="10"/>
        <v>59</v>
      </c>
      <c r="D34">
        <v>3.55</v>
      </c>
      <c r="E34">
        <f t="shared" si="9"/>
        <v>62.55</v>
      </c>
      <c r="F34">
        <v>7</v>
      </c>
      <c r="G34">
        <v>3.02</v>
      </c>
      <c r="H34">
        <v>33</v>
      </c>
      <c r="I34">
        <f>COUNTIF($E$2:E33,"&lt;"&amp;C34)</f>
        <v>24</v>
      </c>
      <c r="J34">
        <f t="shared" si="4"/>
        <v>9</v>
      </c>
      <c r="K34">
        <v>0</v>
      </c>
      <c r="L34">
        <v>1</v>
      </c>
      <c r="M34">
        <v>0</v>
      </c>
      <c r="N34">
        <v>0</v>
      </c>
      <c r="O34">
        <v>0</v>
      </c>
      <c r="Q34">
        <v>1</v>
      </c>
      <c r="R34">
        <v>0</v>
      </c>
      <c r="S34">
        <v>0</v>
      </c>
      <c r="T34">
        <v>5</v>
      </c>
      <c r="U34">
        <v>1</v>
      </c>
      <c r="V34">
        <v>0</v>
      </c>
      <c r="W34">
        <v>0</v>
      </c>
      <c r="X34">
        <v>0</v>
      </c>
      <c r="Y34">
        <v>0</v>
      </c>
      <c r="Z34">
        <v>1</v>
      </c>
      <c r="AA34">
        <v>25</v>
      </c>
      <c r="AB34">
        <f t="shared" si="5"/>
        <v>1</v>
      </c>
      <c r="AC34" s="1">
        <f t="shared" si="6"/>
        <v>1.335211267605634</v>
      </c>
      <c r="AD34" s="1">
        <f t="shared" si="0"/>
        <v>175.6</v>
      </c>
      <c r="AE34" s="1">
        <f t="shared" si="1"/>
        <v>-10</v>
      </c>
      <c r="AF34" s="1">
        <f t="shared" si="2"/>
        <v>165.6</v>
      </c>
      <c r="AG34" s="1">
        <f t="shared" si="3"/>
        <v>0.68392799999999998</v>
      </c>
      <c r="AH34" s="1">
        <f t="shared" si="7"/>
        <v>0.67714285714285716</v>
      </c>
      <c r="AI34" s="1">
        <f t="shared" si="8"/>
        <v>1.3587973509933775</v>
      </c>
    </row>
    <row r="35" spans="1:35" ht="20" customHeight="1">
      <c r="A35">
        <v>9</v>
      </c>
      <c r="B35">
        <v>52</v>
      </c>
      <c r="C35">
        <f t="shared" si="10"/>
        <v>59.2</v>
      </c>
      <c r="D35">
        <v>3.48</v>
      </c>
      <c r="E35">
        <f t="shared" si="9"/>
        <v>62.68</v>
      </c>
      <c r="F35">
        <v>7</v>
      </c>
      <c r="G35">
        <v>3.02</v>
      </c>
      <c r="H35">
        <v>34</v>
      </c>
      <c r="I35">
        <f>COUNTIF($E$2:E34,"&lt;"&amp;C35)</f>
        <v>24</v>
      </c>
      <c r="J35">
        <f t="shared" si="4"/>
        <v>10</v>
      </c>
      <c r="K35">
        <v>0</v>
      </c>
      <c r="L35">
        <v>1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25</v>
      </c>
      <c r="AB35">
        <f t="shared" si="5"/>
        <v>1</v>
      </c>
      <c r="AC35" s="1">
        <f t="shared" si="6"/>
        <v>1.3620689655172415</v>
      </c>
      <c r="AD35" s="1">
        <f t="shared" si="0"/>
        <v>161.80000000000001</v>
      </c>
      <c r="AE35" s="1">
        <f t="shared" si="1"/>
        <v>0</v>
      </c>
      <c r="AF35" s="1">
        <f t="shared" si="2"/>
        <v>161.80000000000001</v>
      </c>
      <c r="AG35" s="1">
        <f t="shared" si="3"/>
        <v>0.66823400000000011</v>
      </c>
      <c r="AH35" s="1">
        <f t="shared" si="7"/>
        <v>0.67714285714285716</v>
      </c>
      <c r="AI35" s="1">
        <f t="shared" si="8"/>
        <v>1.3276172185430466</v>
      </c>
    </row>
    <row r="36" spans="1:35" ht="20" customHeight="1">
      <c r="A36">
        <v>10</v>
      </c>
      <c r="B36">
        <v>1</v>
      </c>
      <c r="C36">
        <f t="shared" si="10"/>
        <v>60.1</v>
      </c>
      <c r="D36">
        <v>4.1900000000000004</v>
      </c>
      <c r="E36">
        <f t="shared" si="9"/>
        <v>64.290000000000006</v>
      </c>
      <c r="F36">
        <v>7</v>
      </c>
      <c r="G36">
        <v>3.31</v>
      </c>
      <c r="H36">
        <v>35</v>
      </c>
      <c r="I36">
        <f>COUNTIF($E$2:E35,"&lt;"&amp;C36)</f>
        <v>26</v>
      </c>
      <c r="J36">
        <f t="shared" si="4"/>
        <v>9</v>
      </c>
      <c r="K36">
        <v>0</v>
      </c>
      <c r="L36">
        <v>1</v>
      </c>
      <c r="M36">
        <v>0</v>
      </c>
      <c r="N36">
        <v>1</v>
      </c>
      <c r="O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30</v>
      </c>
      <c r="AB36">
        <f t="shared" si="5"/>
        <v>1</v>
      </c>
      <c r="AC36" s="1">
        <f t="shared" si="6"/>
        <v>1.1312649164677804</v>
      </c>
      <c r="AD36" s="1">
        <f t="shared" si="0"/>
        <v>175.6</v>
      </c>
      <c r="AE36" s="1">
        <f t="shared" si="1"/>
        <v>0</v>
      </c>
      <c r="AF36" s="1">
        <f t="shared" si="2"/>
        <v>175.6</v>
      </c>
      <c r="AG36" s="1">
        <f t="shared" si="3"/>
        <v>0.72522799999999987</v>
      </c>
      <c r="AH36" s="1">
        <f t="shared" si="7"/>
        <v>0.67714285714285716</v>
      </c>
      <c r="AI36" s="1">
        <f t="shared" si="8"/>
        <v>1.314612688821752</v>
      </c>
    </row>
    <row r="37" spans="1:35" ht="20" customHeight="1">
      <c r="A37">
        <v>10</v>
      </c>
      <c r="B37">
        <v>10</v>
      </c>
      <c r="C37">
        <f t="shared" si="10"/>
        <v>61</v>
      </c>
      <c r="D37">
        <v>4.13</v>
      </c>
      <c r="E37">
        <f t="shared" si="9"/>
        <v>65.13</v>
      </c>
      <c r="F37">
        <v>7</v>
      </c>
      <c r="G37">
        <v>3.12</v>
      </c>
      <c r="H37">
        <v>36</v>
      </c>
      <c r="I37">
        <f>COUNTIF($E$2:E36,"&lt;"&amp;C37)</f>
        <v>27</v>
      </c>
      <c r="J37">
        <f t="shared" si="4"/>
        <v>9</v>
      </c>
      <c r="K37">
        <v>0</v>
      </c>
      <c r="L37">
        <v>1</v>
      </c>
      <c r="M37">
        <v>0</v>
      </c>
      <c r="N37">
        <v>0</v>
      </c>
      <c r="O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25</v>
      </c>
      <c r="AB37">
        <f t="shared" si="5"/>
        <v>1</v>
      </c>
      <c r="AC37" s="1">
        <f t="shared" si="6"/>
        <v>1.1476997578692494</v>
      </c>
      <c r="AD37" s="1">
        <f t="shared" si="0"/>
        <v>175.6</v>
      </c>
      <c r="AE37" s="1">
        <f t="shared" si="1"/>
        <v>-10</v>
      </c>
      <c r="AF37" s="1">
        <f t="shared" si="2"/>
        <v>165.6</v>
      </c>
      <c r="AG37" s="1">
        <f t="shared" si="3"/>
        <v>0.68392799999999998</v>
      </c>
      <c r="AH37" s="1">
        <f t="shared" si="7"/>
        <v>0.67714285714285716</v>
      </c>
      <c r="AI37" s="1">
        <f t="shared" si="8"/>
        <v>1.3152461538461537</v>
      </c>
    </row>
    <row r="38" spans="1:35" ht="20" customHeight="1">
      <c r="A38">
        <v>10</v>
      </c>
      <c r="B38">
        <v>22</v>
      </c>
      <c r="C38">
        <f t="shared" si="10"/>
        <v>62.2</v>
      </c>
      <c r="D38">
        <v>3.96</v>
      </c>
      <c r="E38">
        <f t="shared" si="9"/>
        <v>66.16</v>
      </c>
      <c r="F38">
        <v>9</v>
      </c>
      <c r="G38">
        <v>2.71</v>
      </c>
      <c r="H38">
        <v>37</v>
      </c>
      <c r="I38">
        <f>COUNTIF($E$2:E37,"&lt;"&amp;C38)</f>
        <v>27</v>
      </c>
      <c r="J38">
        <f t="shared" si="4"/>
        <v>10</v>
      </c>
      <c r="K38">
        <v>0</v>
      </c>
      <c r="L38">
        <v>1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30</v>
      </c>
      <c r="AB38">
        <f t="shared" si="5"/>
        <v>1</v>
      </c>
      <c r="AC38" s="1">
        <f t="shared" si="6"/>
        <v>1.196969696969697</v>
      </c>
      <c r="AD38" s="1">
        <f t="shared" si="0"/>
        <v>161.80000000000001</v>
      </c>
      <c r="AE38" s="1">
        <f t="shared" si="1"/>
        <v>-10</v>
      </c>
      <c r="AF38" s="1">
        <f t="shared" si="2"/>
        <v>151.80000000000001</v>
      </c>
      <c r="AG38" s="1">
        <f t="shared" si="3"/>
        <v>0.6269340000000001</v>
      </c>
      <c r="AH38" s="1">
        <f t="shared" ref="AH38:AH69" si="11">$AN$2/F38</f>
        <v>0.52666666666666673</v>
      </c>
      <c r="AI38" s="1">
        <f t="shared" ref="AI38:AI69" si="12">6*AG38/G38</f>
        <v>1.3880457564575648</v>
      </c>
    </row>
    <row r="39" spans="1:35" ht="20" customHeight="1">
      <c r="A39">
        <v>10</v>
      </c>
      <c r="B39">
        <v>34</v>
      </c>
      <c r="C39">
        <f t="shared" si="10"/>
        <v>63.4</v>
      </c>
      <c r="D39">
        <v>3.85</v>
      </c>
      <c r="E39">
        <f t="shared" si="9"/>
        <v>67.25</v>
      </c>
      <c r="F39">
        <v>7</v>
      </c>
      <c r="G39">
        <v>3.13</v>
      </c>
      <c r="H39">
        <v>38</v>
      </c>
      <c r="I39">
        <f>COUNTIF($E$2:E38,"&lt;"&amp;C39)</f>
        <v>30</v>
      </c>
      <c r="J39">
        <f t="shared" si="4"/>
        <v>8</v>
      </c>
      <c r="K39">
        <v>0</v>
      </c>
      <c r="L39">
        <v>1</v>
      </c>
      <c r="M39">
        <v>1</v>
      </c>
      <c r="N39">
        <v>0</v>
      </c>
      <c r="O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30</v>
      </c>
      <c r="AB39">
        <f t="shared" si="5"/>
        <v>3</v>
      </c>
      <c r="AC39" s="1">
        <f t="shared" si="6"/>
        <v>1.2311688311688311</v>
      </c>
      <c r="AD39" s="1">
        <f t="shared" si="0"/>
        <v>161.80000000000001</v>
      </c>
      <c r="AE39" s="1">
        <f t="shared" si="1"/>
        <v>-10</v>
      </c>
      <c r="AF39" s="1">
        <f t="shared" si="2"/>
        <v>151.80000000000001</v>
      </c>
      <c r="AG39" s="1">
        <f t="shared" si="3"/>
        <v>0.6269340000000001</v>
      </c>
      <c r="AH39" s="1">
        <f t="shared" si="11"/>
        <v>0.67714285714285716</v>
      </c>
      <c r="AI39" s="1">
        <f t="shared" si="12"/>
        <v>1.2017904153354635</v>
      </c>
    </row>
    <row r="40" spans="1:35" ht="20" customHeight="1">
      <c r="A40">
        <v>10</v>
      </c>
      <c r="B40">
        <v>43</v>
      </c>
      <c r="C40">
        <f t="shared" si="10"/>
        <v>64.3</v>
      </c>
      <c r="D40">
        <v>3.44</v>
      </c>
      <c r="E40">
        <f t="shared" si="9"/>
        <v>67.739999999999995</v>
      </c>
      <c r="F40">
        <v>7</v>
      </c>
      <c r="G40">
        <v>2.89</v>
      </c>
      <c r="H40">
        <v>39</v>
      </c>
      <c r="I40">
        <f>COUNTIF($E$2:E39,"&lt;"&amp;C40)</f>
        <v>31</v>
      </c>
      <c r="J40">
        <f t="shared" si="4"/>
        <v>8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0</v>
      </c>
      <c r="Z40">
        <v>0</v>
      </c>
      <c r="AA40">
        <v>30</v>
      </c>
      <c r="AB40">
        <f t="shared" si="5"/>
        <v>1</v>
      </c>
      <c r="AC40" s="1">
        <f t="shared" si="6"/>
        <v>1.3779069767441861</v>
      </c>
      <c r="AD40" s="1">
        <f t="shared" si="0"/>
        <v>161.80000000000001</v>
      </c>
      <c r="AE40" s="1">
        <f t="shared" si="1"/>
        <v>0</v>
      </c>
      <c r="AF40" s="1">
        <f t="shared" si="2"/>
        <v>161.80000000000001</v>
      </c>
      <c r="AG40" s="1">
        <f t="shared" si="3"/>
        <v>0.66823400000000011</v>
      </c>
      <c r="AH40" s="1">
        <f t="shared" si="11"/>
        <v>0.67714285714285716</v>
      </c>
      <c r="AI40" s="1">
        <f t="shared" si="12"/>
        <v>1.3873370242214536</v>
      </c>
    </row>
    <row r="41" spans="1:35" ht="20" customHeight="1">
      <c r="A41">
        <v>10</v>
      </c>
      <c r="B41">
        <v>52</v>
      </c>
      <c r="C41">
        <f t="shared" si="10"/>
        <v>65.2</v>
      </c>
      <c r="D41">
        <v>5</v>
      </c>
      <c r="E41">
        <f t="shared" si="9"/>
        <v>70.2</v>
      </c>
      <c r="F41">
        <v>10</v>
      </c>
      <c r="G41">
        <v>3.07</v>
      </c>
      <c r="H41">
        <v>40</v>
      </c>
      <c r="I41">
        <f>COUNTIF($E$2:E40,"&lt;"&amp;C41)</f>
        <v>32</v>
      </c>
      <c r="J41">
        <f t="shared" si="4"/>
        <v>8</v>
      </c>
      <c r="K41">
        <v>0</v>
      </c>
      <c r="L41">
        <v>1</v>
      </c>
      <c r="M41">
        <v>0</v>
      </c>
      <c r="N41">
        <v>0</v>
      </c>
      <c r="O41">
        <f t="shared" ref="O41:O51" si="13">C41-$C$39</f>
        <v>1.8000000000000043</v>
      </c>
      <c r="P41" s="1">
        <f>AC41-$AC$39</f>
        <v>-0.28316883116883107</v>
      </c>
      <c r="Q41">
        <v>0</v>
      </c>
      <c r="R41">
        <v>0</v>
      </c>
      <c r="S41">
        <v>0</v>
      </c>
      <c r="T41">
        <v>6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60</v>
      </c>
      <c r="AB41">
        <f t="shared" si="5"/>
        <v>2</v>
      </c>
      <c r="AC41" s="1">
        <f t="shared" si="6"/>
        <v>0.94800000000000006</v>
      </c>
      <c r="AD41" s="1">
        <f t="shared" si="0"/>
        <v>161.80000000000001</v>
      </c>
      <c r="AE41" s="1">
        <f t="shared" si="1"/>
        <v>0</v>
      </c>
      <c r="AF41" s="1">
        <f t="shared" si="2"/>
        <v>161.80000000000001</v>
      </c>
      <c r="AG41" s="1">
        <f t="shared" si="3"/>
        <v>0.66823400000000011</v>
      </c>
      <c r="AH41" s="1">
        <f t="shared" si="11"/>
        <v>0.47400000000000003</v>
      </c>
      <c r="AI41" s="1">
        <f t="shared" si="12"/>
        <v>1.305994788273616</v>
      </c>
    </row>
    <row r="42" spans="1:35" ht="20" customHeight="1">
      <c r="A42">
        <v>10</v>
      </c>
      <c r="B42">
        <v>56</v>
      </c>
      <c r="C42">
        <f t="shared" si="10"/>
        <v>65.599999999999994</v>
      </c>
      <c r="D42">
        <v>3.97</v>
      </c>
      <c r="E42">
        <f t="shared" si="9"/>
        <v>69.569999999999993</v>
      </c>
      <c r="F42">
        <v>8</v>
      </c>
      <c r="G42">
        <v>3.12</v>
      </c>
      <c r="H42">
        <v>41</v>
      </c>
      <c r="I42">
        <f>COUNTIF($E$2:E41,"&lt;"&amp;C42)</f>
        <v>32</v>
      </c>
      <c r="J42">
        <f t="shared" si="4"/>
        <v>9</v>
      </c>
      <c r="K42">
        <v>0</v>
      </c>
      <c r="L42">
        <v>1</v>
      </c>
      <c r="M42">
        <v>0</v>
      </c>
      <c r="N42">
        <v>0</v>
      </c>
      <c r="O42">
        <f t="shared" si="13"/>
        <v>2.1999999999999957</v>
      </c>
      <c r="P42" s="1">
        <f t="shared" ref="P42:P51" si="14">AC42-$AC$39</f>
        <v>-3.7214171219208891E-2</v>
      </c>
      <c r="Q42">
        <v>0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25</v>
      </c>
      <c r="AB42">
        <f t="shared" si="5"/>
        <v>2</v>
      </c>
      <c r="AC42" s="1">
        <f t="shared" si="6"/>
        <v>1.1939546599496222</v>
      </c>
      <c r="AD42" s="1">
        <f t="shared" si="0"/>
        <v>161.80000000000001</v>
      </c>
      <c r="AE42" s="1">
        <f t="shared" si="1"/>
        <v>-10</v>
      </c>
      <c r="AF42" s="1">
        <f t="shared" si="2"/>
        <v>151.80000000000001</v>
      </c>
      <c r="AG42" s="1">
        <f t="shared" si="3"/>
        <v>0.6269340000000001</v>
      </c>
      <c r="AH42" s="1">
        <f t="shared" si="11"/>
        <v>0.59250000000000003</v>
      </c>
      <c r="AI42" s="1">
        <f t="shared" si="12"/>
        <v>1.205642307692308</v>
      </c>
    </row>
    <row r="43" spans="1:35" ht="20" customHeight="1">
      <c r="A43">
        <v>10</v>
      </c>
      <c r="B43">
        <v>56</v>
      </c>
      <c r="C43">
        <f t="shared" si="10"/>
        <v>65.599999999999994</v>
      </c>
      <c r="D43">
        <v>4.74</v>
      </c>
      <c r="E43">
        <f t="shared" si="9"/>
        <v>70.339999999999989</v>
      </c>
      <c r="F43">
        <v>8</v>
      </c>
      <c r="G43">
        <v>3.02</v>
      </c>
      <c r="H43">
        <v>42</v>
      </c>
      <c r="I43">
        <f>COUNTIF($E$2:E42,"&lt;"&amp;C43)</f>
        <v>32</v>
      </c>
      <c r="J43">
        <f t="shared" si="4"/>
        <v>10</v>
      </c>
      <c r="K43">
        <v>0</v>
      </c>
      <c r="L43">
        <v>1</v>
      </c>
      <c r="M43">
        <v>0</v>
      </c>
      <c r="N43">
        <v>0</v>
      </c>
      <c r="O43">
        <f t="shared" si="13"/>
        <v>2.1999999999999957</v>
      </c>
      <c r="P43" s="1">
        <f t="shared" si="14"/>
        <v>-0.23116883116883113</v>
      </c>
      <c r="Q43">
        <v>1</v>
      </c>
      <c r="R43">
        <v>0</v>
      </c>
      <c r="S43">
        <v>0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65</v>
      </c>
      <c r="AB43">
        <f t="shared" si="5"/>
        <v>2</v>
      </c>
      <c r="AC43" s="1">
        <f t="shared" si="6"/>
        <v>1</v>
      </c>
      <c r="AD43" s="1">
        <f t="shared" si="0"/>
        <v>175.6</v>
      </c>
      <c r="AE43" s="1">
        <f t="shared" si="1"/>
        <v>-10</v>
      </c>
      <c r="AF43" s="1">
        <f t="shared" si="2"/>
        <v>165.6</v>
      </c>
      <c r="AG43" s="1">
        <f t="shared" si="3"/>
        <v>0.68392799999999998</v>
      </c>
      <c r="AH43" s="1">
        <f t="shared" si="11"/>
        <v>0.59250000000000003</v>
      </c>
      <c r="AI43" s="1">
        <f t="shared" si="12"/>
        <v>1.3587973509933775</v>
      </c>
    </row>
    <row r="44" spans="1:35" ht="20" customHeight="1">
      <c r="A44">
        <v>11</v>
      </c>
      <c r="B44">
        <v>5</v>
      </c>
      <c r="C44">
        <f t="shared" si="10"/>
        <v>66.5</v>
      </c>
      <c r="D44">
        <v>4.96</v>
      </c>
      <c r="E44">
        <f t="shared" si="9"/>
        <v>71.459999999999994</v>
      </c>
      <c r="F44">
        <v>9</v>
      </c>
      <c r="G44">
        <v>3.3</v>
      </c>
      <c r="H44">
        <v>43</v>
      </c>
      <c r="I44">
        <f>COUNTIF($E$2:E43,"&lt;"&amp;C44)</f>
        <v>33</v>
      </c>
      <c r="J44">
        <f t="shared" si="4"/>
        <v>10</v>
      </c>
      <c r="K44">
        <v>0</v>
      </c>
      <c r="L44">
        <v>1</v>
      </c>
      <c r="M44">
        <v>0</v>
      </c>
      <c r="N44">
        <v>0</v>
      </c>
      <c r="O44">
        <f t="shared" si="13"/>
        <v>3.1000000000000014</v>
      </c>
      <c r="P44" s="1">
        <f t="shared" si="14"/>
        <v>-0.27552366987850851</v>
      </c>
      <c r="Q44">
        <v>0</v>
      </c>
      <c r="R44">
        <v>0</v>
      </c>
      <c r="S44">
        <v>0</v>
      </c>
      <c r="T44">
        <v>7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25</v>
      </c>
      <c r="AB44">
        <f t="shared" si="5"/>
        <v>2</v>
      </c>
      <c r="AC44" s="1">
        <f t="shared" si="6"/>
        <v>0.95564516129032262</v>
      </c>
      <c r="AD44" s="1">
        <f t="shared" si="0"/>
        <v>161.80000000000001</v>
      </c>
      <c r="AE44" s="1">
        <f t="shared" si="1"/>
        <v>-10</v>
      </c>
      <c r="AF44" s="1">
        <f t="shared" si="2"/>
        <v>151.80000000000001</v>
      </c>
      <c r="AG44" s="1">
        <f t="shared" si="3"/>
        <v>0.6269340000000001</v>
      </c>
      <c r="AH44" s="1">
        <f t="shared" si="11"/>
        <v>0.52666666666666673</v>
      </c>
      <c r="AI44" s="1">
        <f t="shared" si="12"/>
        <v>1.1398800000000002</v>
      </c>
    </row>
    <row r="45" spans="1:35" ht="20" customHeight="1">
      <c r="A45">
        <v>11</v>
      </c>
      <c r="B45">
        <v>5</v>
      </c>
      <c r="C45">
        <f t="shared" si="10"/>
        <v>66.5</v>
      </c>
      <c r="D45">
        <v>4.96</v>
      </c>
      <c r="E45">
        <f t="shared" si="9"/>
        <v>71.459999999999994</v>
      </c>
      <c r="F45">
        <v>9</v>
      </c>
      <c r="G45">
        <v>3.3</v>
      </c>
      <c r="H45">
        <v>44</v>
      </c>
      <c r="I45">
        <f>COUNTIF($E$2:E44,"&lt;"&amp;C45)</f>
        <v>33</v>
      </c>
      <c r="J45">
        <f t="shared" si="4"/>
        <v>11</v>
      </c>
      <c r="K45">
        <v>0</v>
      </c>
      <c r="L45">
        <v>1</v>
      </c>
      <c r="M45">
        <v>0</v>
      </c>
      <c r="N45">
        <v>0</v>
      </c>
      <c r="O45">
        <f t="shared" si="13"/>
        <v>3.1000000000000014</v>
      </c>
      <c r="P45" s="1">
        <f t="shared" si="14"/>
        <v>-0.27552366987850851</v>
      </c>
      <c r="Q45">
        <v>0</v>
      </c>
      <c r="R45">
        <v>0</v>
      </c>
      <c r="S45">
        <v>0</v>
      </c>
      <c r="T45">
        <v>7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25</v>
      </c>
      <c r="AB45">
        <f t="shared" si="5"/>
        <v>2</v>
      </c>
      <c r="AC45" s="1">
        <f t="shared" si="6"/>
        <v>0.95564516129032262</v>
      </c>
      <c r="AD45" s="1">
        <f t="shared" si="0"/>
        <v>161.80000000000001</v>
      </c>
      <c r="AE45" s="1">
        <f t="shared" si="1"/>
        <v>-10</v>
      </c>
      <c r="AF45" s="1">
        <f t="shared" si="2"/>
        <v>151.80000000000001</v>
      </c>
      <c r="AG45" s="1">
        <f t="shared" si="3"/>
        <v>0.6269340000000001</v>
      </c>
      <c r="AH45" s="1">
        <f t="shared" si="11"/>
        <v>0.52666666666666673</v>
      </c>
      <c r="AI45" s="1">
        <f t="shared" si="12"/>
        <v>1.1398800000000002</v>
      </c>
    </row>
    <row r="46" spans="1:35" ht="20" customHeight="1">
      <c r="A46">
        <v>11</v>
      </c>
      <c r="B46">
        <v>9</v>
      </c>
      <c r="C46">
        <f t="shared" si="10"/>
        <v>66.900000000000006</v>
      </c>
      <c r="D46">
        <v>3.91</v>
      </c>
      <c r="E46">
        <f t="shared" si="9"/>
        <v>70.81</v>
      </c>
      <c r="F46">
        <v>7</v>
      </c>
      <c r="G46">
        <v>3.4</v>
      </c>
      <c r="H46">
        <v>45</v>
      </c>
      <c r="I46">
        <f>COUNTIF($E$2:E45,"&lt;"&amp;C46)</f>
        <v>33</v>
      </c>
      <c r="J46">
        <f t="shared" si="4"/>
        <v>12</v>
      </c>
      <c r="K46">
        <v>0</v>
      </c>
      <c r="L46">
        <v>1</v>
      </c>
      <c r="M46">
        <v>0</v>
      </c>
      <c r="N46">
        <v>0</v>
      </c>
      <c r="O46">
        <f t="shared" si="13"/>
        <v>3.5000000000000071</v>
      </c>
      <c r="P46" s="1">
        <f t="shared" si="14"/>
        <v>-1.8892616335071555E-2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25</v>
      </c>
      <c r="AB46">
        <f t="shared" si="5"/>
        <v>2</v>
      </c>
      <c r="AC46" s="1">
        <f t="shared" si="6"/>
        <v>1.2122762148337596</v>
      </c>
      <c r="AD46" s="1">
        <f t="shared" si="0"/>
        <v>175.6</v>
      </c>
      <c r="AE46" s="1">
        <f t="shared" si="1"/>
        <v>0</v>
      </c>
      <c r="AF46" s="1">
        <f t="shared" si="2"/>
        <v>175.6</v>
      </c>
      <c r="AG46" s="1">
        <f t="shared" si="3"/>
        <v>0.72522799999999987</v>
      </c>
      <c r="AH46" s="1">
        <f t="shared" si="11"/>
        <v>0.67714285714285716</v>
      </c>
      <c r="AI46" s="1">
        <f t="shared" si="12"/>
        <v>1.2798141176470585</v>
      </c>
    </row>
    <row r="47" spans="1:35" ht="20" customHeight="1">
      <c r="A47">
        <v>11</v>
      </c>
      <c r="B47">
        <v>34</v>
      </c>
      <c r="C47">
        <f t="shared" si="10"/>
        <v>69.400000000000006</v>
      </c>
      <c r="D47">
        <v>4.97</v>
      </c>
      <c r="E47">
        <f t="shared" si="9"/>
        <v>74.37</v>
      </c>
      <c r="F47">
        <v>9</v>
      </c>
      <c r="G47">
        <v>2.94</v>
      </c>
      <c r="H47">
        <v>46</v>
      </c>
      <c r="I47">
        <f>COUNTIF($E$2:E46,"&lt;"&amp;C47)</f>
        <v>35</v>
      </c>
      <c r="J47">
        <f t="shared" si="4"/>
        <v>11</v>
      </c>
      <c r="K47">
        <v>0</v>
      </c>
      <c r="L47">
        <v>1</v>
      </c>
      <c r="M47">
        <v>0</v>
      </c>
      <c r="N47">
        <v>0</v>
      </c>
      <c r="O47">
        <f t="shared" si="13"/>
        <v>6.0000000000000071</v>
      </c>
      <c r="P47" s="1">
        <f t="shared" si="14"/>
        <v>-0.27744649716480685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60</v>
      </c>
      <c r="AB47">
        <f t="shared" si="5"/>
        <v>1</v>
      </c>
      <c r="AC47" s="1">
        <f t="shared" si="6"/>
        <v>0.95372233400402429</v>
      </c>
      <c r="AD47" s="1">
        <f t="shared" si="0"/>
        <v>161.80000000000001</v>
      </c>
      <c r="AE47" s="1">
        <f t="shared" si="1"/>
        <v>-10</v>
      </c>
      <c r="AF47" s="1">
        <f t="shared" si="2"/>
        <v>151.80000000000001</v>
      </c>
      <c r="AG47" s="1">
        <f t="shared" si="3"/>
        <v>0.6269340000000001</v>
      </c>
      <c r="AH47" s="1">
        <f t="shared" si="11"/>
        <v>0.52666666666666673</v>
      </c>
      <c r="AI47" s="1">
        <f t="shared" si="12"/>
        <v>1.2794571428571431</v>
      </c>
    </row>
    <row r="48" spans="1:35" ht="20" customHeight="1">
      <c r="A48">
        <v>11</v>
      </c>
      <c r="B48">
        <v>35</v>
      </c>
      <c r="C48">
        <f t="shared" si="10"/>
        <v>69.5</v>
      </c>
      <c r="D48">
        <v>3.5</v>
      </c>
      <c r="E48">
        <f t="shared" si="9"/>
        <v>73</v>
      </c>
      <c r="F48">
        <v>8</v>
      </c>
      <c r="G48">
        <v>2.84</v>
      </c>
      <c r="H48">
        <v>47</v>
      </c>
      <c r="I48">
        <f>COUNTIF($E$2:E47,"&lt;"&amp;C48)</f>
        <v>35</v>
      </c>
      <c r="J48">
        <f t="shared" si="4"/>
        <v>12</v>
      </c>
      <c r="K48">
        <v>0</v>
      </c>
      <c r="L48">
        <v>1</v>
      </c>
      <c r="M48">
        <v>0</v>
      </c>
      <c r="N48">
        <v>0</v>
      </c>
      <c r="O48">
        <f t="shared" si="13"/>
        <v>6.1000000000000014</v>
      </c>
      <c r="P48" s="1">
        <f t="shared" si="14"/>
        <v>0.12311688311688318</v>
      </c>
      <c r="Q48">
        <v>0</v>
      </c>
      <c r="R48">
        <v>0</v>
      </c>
      <c r="S48">
        <v>0</v>
      </c>
      <c r="T48">
        <v>8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30</v>
      </c>
      <c r="AB48">
        <f t="shared" si="5"/>
        <v>1</v>
      </c>
      <c r="AC48" s="1">
        <f t="shared" si="6"/>
        <v>1.3542857142857143</v>
      </c>
      <c r="AD48" s="1">
        <f t="shared" si="0"/>
        <v>161.80000000000001</v>
      </c>
      <c r="AE48" s="1">
        <f t="shared" si="1"/>
        <v>0</v>
      </c>
      <c r="AF48" s="1">
        <f t="shared" si="2"/>
        <v>161.80000000000001</v>
      </c>
      <c r="AG48" s="1">
        <f t="shared" si="3"/>
        <v>0.66823400000000011</v>
      </c>
      <c r="AH48" s="1">
        <f t="shared" si="11"/>
        <v>0.59250000000000003</v>
      </c>
      <c r="AI48" s="1">
        <f t="shared" si="12"/>
        <v>1.4117619718309864</v>
      </c>
    </row>
    <row r="49" spans="1:36" ht="20" customHeight="1">
      <c r="A49">
        <v>11</v>
      </c>
      <c r="B49">
        <v>35</v>
      </c>
      <c r="C49">
        <f t="shared" si="10"/>
        <v>69.5</v>
      </c>
      <c r="D49">
        <v>3.52</v>
      </c>
      <c r="E49">
        <f t="shared" si="9"/>
        <v>73.02</v>
      </c>
      <c r="F49">
        <v>8</v>
      </c>
      <c r="G49">
        <v>2.89</v>
      </c>
      <c r="H49">
        <v>48</v>
      </c>
      <c r="I49">
        <f>COUNTIF($E$2:E48,"&lt;"&amp;C49)</f>
        <v>35</v>
      </c>
      <c r="J49">
        <f t="shared" si="4"/>
        <v>13</v>
      </c>
      <c r="K49">
        <v>0</v>
      </c>
      <c r="L49">
        <v>1</v>
      </c>
      <c r="M49">
        <v>0</v>
      </c>
      <c r="N49">
        <v>0</v>
      </c>
      <c r="O49">
        <f t="shared" si="13"/>
        <v>6.1000000000000014</v>
      </c>
      <c r="P49" s="1">
        <f t="shared" si="14"/>
        <v>0.11542207792207804</v>
      </c>
      <c r="Q49">
        <v>0</v>
      </c>
      <c r="R49">
        <v>0</v>
      </c>
      <c r="S49">
        <v>0</v>
      </c>
      <c r="T49">
        <v>8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30</v>
      </c>
      <c r="AB49">
        <f t="shared" si="5"/>
        <v>1</v>
      </c>
      <c r="AC49" s="1">
        <f t="shared" si="6"/>
        <v>1.3465909090909092</v>
      </c>
      <c r="AD49" s="1">
        <f t="shared" si="0"/>
        <v>161.80000000000001</v>
      </c>
      <c r="AE49" s="1">
        <f t="shared" si="1"/>
        <v>0</v>
      </c>
      <c r="AF49" s="1">
        <f t="shared" si="2"/>
        <v>161.80000000000001</v>
      </c>
      <c r="AG49" s="1">
        <f t="shared" si="3"/>
        <v>0.66823400000000011</v>
      </c>
      <c r="AH49" s="1">
        <f t="shared" si="11"/>
        <v>0.59250000000000003</v>
      </c>
      <c r="AI49" s="1">
        <f t="shared" si="12"/>
        <v>1.3873370242214536</v>
      </c>
    </row>
    <row r="50" spans="1:36" ht="20" customHeight="1">
      <c r="A50">
        <v>11</v>
      </c>
      <c r="B50">
        <v>47</v>
      </c>
      <c r="C50">
        <f t="shared" si="10"/>
        <v>70.7</v>
      </c>
      <c r="D50">
        <v>4.8</v>
      </c>
      <c r="E50">
        <f t="shared" si="9"/>
        <v>75.5</v>
      </c>
      <c r="F50">
        <v>8</v>
      </c>
      <c r="G50">
        <v>3.64</v>
      </c>
      <c r="H50">
        <v>49</v>
      </c>
      <c r="I50">
        <f>COUNTIF($E$2:E49,"&lt;"&amp;C50)</f>
        <v>38</v>
      </c>
      <c r="J50">
        <f t="shared" si="4"/>
        <v>11</v>
      </c>
      <c r="K50">
        <v>0</v>
      </c>
      <c r="L50">
        <v>1</v>
      </c>
      <c r="M50">
        <v>0</v>
      </c>
      <c r="N50">
        <v>0</v>
      </c>
      <c r="O50">
        <f t="shared" si="13"/>
        <v>7.3000000000000043</v>
      </c>
      <c r="P50" s="1">
        <f t="shared" si="14"/>
        <v>-0.24366883116883109</v>
      </c>
      <c r="Q50">
        <v>0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30</v>
      </c>
      <c r="AB50">
        <f t="shared" si="5"/>
        <v>1</v>
      </c>
      <c r="AC50" s="1">
        <f t="shared" si="6"/>
        <v>0.98750000000000004</v>
      </c>
      <c r="AD50" s="1">
        <f t="shared" si="0"/>
        <v>161.80000000000001</v>
      </c>
      <c r="AE50" s="1">
        <f t="shared" si="1"/>
        <v>-10</v>
      </c>
      <c r="AF50" s="1">
        <f t="shared" si="2"/>
        <v>151.80000000000001</v>
      </c>
      <c r="AG50" s="1">
        <f t="shared" si="3"/>
        <v>0.6269340000000001</v>
      </c>
      <c r="AH50" s="1">
        <f t="shared" si="11"/>
        <v>0.59250000000000003</v>
      </c>
      <c r="AI50" s="1">
        <f t="shared" si="12"/>
        <v>1.0334076923076925</v>
      </c>
    </row>
    <row r="51" spans="1:36" ht="20" customHeight="1">
      <c r="A51">
        <v>11</v>
      </c>
      <c r="B51">
        <v>56</v>
      </c>
      <c r="C51">
        <f t="shared" si="10"/>
        <v>71.599999999999994</v>
      </c>
      <c r="D51">
        <v>5.26</v>
      </c>
      <c r="E51">
        <f t="shared" si="9"/>
        <v>76.86</v>
      </c>
      <c r="F51">
        <v>9</v>
      </c>
      <c r="G51">
        <v>3.6</v>
      </c>
      <c r="H51">
        <v>50</v>
      </c>
      <c r="I51">
        <f>COUNTIF($E$2:E50,"&lt;"&amp;C51)</f>
        <v>41</v>
      </c>
      <c r="J51">
        <f t="shared" si="4"/>
        <v>9</v>
      </c>
      <c r="K51">
        <v>0</v>
      </c>
      <c r="L51">
        <v>1</v>
      </c>
      <c r="M51">
        <v>1</v>
      </c>
      <c r="N51">
        <v>0</v>
      </c>
      <c r="O51">
        <f t="shared" si="13"/>
        <v>8.1999999999999957</v>
      </c>
      <c r="P51" s="1">
        <f t="shared" si="14"/>
        <v>-0.3300281467581847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25</v>
      </c>
      <c r="AB51">
        <f t="shared" si="5"/>
        <v>3</v>
      </c>
      <c r="AC51" s="1">
        <f t="shared" si="6"/>
        <v>0.90114068441064643</v>
      </c>
      <c r="AD51" s="1">
        <f t="shared" si="0"/>
        <v>175.6</v>
      </c>
      <c r="AE51" s="1">
        <f t="shared" si="1"/>
        <v>0</v>
      </c>
      <c r="AF51" s="1">
        <f t="shared" si="2"/>
        <v>175.6</v>
      </c>
      <c r="AG51" s="1">
        <f t="shared" si="3"/>
        <v>0.72522799999999987</v>
      </c>
      <c r="AH51" s="1">
        <f t="shared" si="11"/>
        <v>0.52666666666666673</v>
      </c>
      <c r="AI51" s="1">
        <f t="shared" si="12"/>
        <v>1.2087133333333331</v>
      </c>
    </row>
    <row r="52" spans="1:36" ht="20" customHeight="1">
      <c r="A52">
        <v>12</v>
      </c>
      <c r="B52">
        <v>8</v>
      </c>
      <c r="C52">
        <f t="shared" si="10"/>
        <v>72.8</v>
      </c>
      <c r="D52">
        <v>4.7699999999999996</v>
      </c>
      <c r="E52">
        <f t="shared" si="9"/>
        <v>77.569999999999993</v>
      </c>
      <c r="F52">
        <v>8</v>
      </c>
      <c r="G52">
        <v>3.52</v>
      </c>
      <c r="H52">
        <v>51</v>
      </c>
      <c r="I52">
        <f>COUNTIF($E$2:E51,"&lt;"&amp;C52)</f>
        <v>41</v>
      </c>
      <c r="J52">
        <f t="shared" si="4"/>
        <v>10</v>
      </c>
      <c r="K52">
        <v>0</v>
      </c>
      <c r="L52">
        <v>0</v>
      </c>
      <c r="M52">
        <v>1</v>
      </c>
      <c r="N52">
        <v>0</v>
      </c>
      <c r="O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20</v>
      </c>
      <c r="AB52">
        <f t="shared" si="5"/>
        <v>3</v>
      </c>
      <c r="AC52" s="1">
        <f t="shared" si="6"/>
        <v>0.99371069182389948</v>
      </c>
      <c r="AD52" s="1">
        <f t="shared" si="0"/>
        <v>161.80000000000001</v>
      </c>
      <c r="AE52" s="1">
        <f t="shared" si="1"/>
        <v>-10</v>
      </c>
      <c r="AF52" s="1">
        <f t="shared" si="2"/>
        <v>151.80000000000001</v>
      </c>
      <c r="AG52" s="1">
        <f t="shared" si="3"/>
        <v>0.6269340000000001</v>
      </c>
      <c r="AH52" s="1">
        <f t="shared" si="11"/>
        <v>0.59250000000000003</v>
      </c>
      <c r="AI52" s="1">
        <f t="shared" si="12"/>
        <v>1.0686375000000001</v>
      </c>
    </row>
    <row r="53" spans="1:36" ht="20" customHeight="1">
      <c r="A53">
        <v>12</v>
      </c>
      <c r="B53">
        <v>20</v>
      </c>
      <c r="C53">
        <f t="shared" si="10"/>
        <v>74</v>
      </c>
      <c r="D53">
        <v>4.12</v>
      </c>
      <c r="E53">
        <f t="shared" si="9"/>
        <v>78.12</v>
      </c>
      <c r="F53">
        <v>7</v>
      </c>
      <c r="G53">
        <v>3.54</v>
      </c>
      <c r="H53">
        <v>52</v>
      </c>
      <c r="I53">
        <f>COUNTIF($E$2:E52,"&lt;"&amp;C53)</f>
        <v>43</v>
      </c>
      <c r="J53">
        <f t="shared" si="4"/>
        <v>9</v>
      </c>
      <c r="K53">
        <v>0</v>
      </c>
      <c r="L53">
        <v>0</v>
      </c>
      <c r="M53">
        <v>0</v>
      </c>
      <c r="N53">
        <v>0</v>
      </c>
      <c r="O53">
        <f>C53-$C$52</f>
        <v>1.2000000000000028</v>
      </c>
      <c r="P53" s="1">
        <f>AC53-$AC$52</f>
        <v>0.15677474506930433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20</v>
      </c>
      <c r="AB53">
        <f t="shared" si="5"/>
        <v>2</v>
      </c>
      <c r="AC53" s="1">
        <f t="shared" si="6"/>
        <v>1.1504854368932038</v>
      </c>
      <c r="AD53" s="1">
        <f t="shared" si="0"/>
        <v>175.6</v>
      </c>
      <c r="AE53" s="1">
        <f t="shared" si="1"/>
        <v>0</v>
      </c>
      <c r="AF53" s="1">
        <f t="shared" si="2"/>
        <v>175.6</v>
      </c>
      <c r="AG53" s="1">
        <f t="shared" si="3"/>
        <v>0.72522799999999987</v>
      </c>
      <c r="AH53" s="1">
        <f t="shared" si="11"/>
        <v>0.67714285714285716</v>
      </c>
      <c r="AI53" s="1">
        <f t="shared" si="12"/>
        <v>1.2291999999999996</v>
      </c>
    </row>
    <row r="54" spans="1:36" ht="20" customHeight="1">
      <c r="A54">
        <v>12</v>
      </c>
      <c r="B54">
        <v>45</v>
      </c>
      <c r="C54">
        <f t="shared" si="10"/>
        <v>76.5</v>
      </c>
      <c r="D54">
        <v>4.8</v>
      </c>
      <c r="E54">
        <f t="shared" si="9"/>
        <v>81.3</v>
      </c>
      <c r="F54">
        <v>9</v>
      </c>
      <c r="G54">
        <v>3.32</v>
      </c>
      <c r="H54">
        <v>53</v>
      </c>
      <c r="I54">
        <f>COUNTIF($E$2:E53,"&lt;"&amp;C54)</f>
        <v>45</v>
      </c>
      <c r="J54">
        <f t="shared" si="4"/>
        <v>8</v>
      </c>
      <c r="K54">
        <v>0</v>
      </c>
      <c r="L54">
        <v>0</v>
      </c>
      <c r="M54">
        <v>0</v>
      </c>
      <c r="N54">
        <v>0</v>
      </c>
      <c r="O54">
        <f>C54-$C$52</f>
        <v>3.7000000000000028</v>
      </c>
      <c r="P54" s="1">
        <f t="shared" ref="P54:P57" si="15">AC54-$AC$52</f>
        <v>-6.2106918238994391E-3</v>
      </c>
      <c r="Q54">
        <v>0</v>
      </c>
      <c r="R54">
        <v>0</v>
      </c>
      <c r="S54">
        <v>0</v>
      </c>
      <c r="T54">
        <v>9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55</v>
      </c>
      <c r="AB54">
        <f t="shared" si="5"/>
        <v>2</v>
      </c>
      <c r="AC54" s="1">
        <f t="shared" si="6"/>
        <v>0.98750000000000004</v>
      </c>
      <c r="AD54" s="1">
        <f t="shared" si="0"/>
        <v>161.80000000000001</v>
      </c>
      <c r="AE54" s="1">
        <f t="shared" si="1"/>
        <v>-10</v>
      </c>
      <c r="AF54" s="1">
        <f t="shared" si="2"/>
        <v>151.80000000000001</v>
      </c>
      <c r="AG54" s="1">
        <f t="shared" si="3"/>
        <v>0.6269340000000001</v>
      </c>
      <c r="AH54" s="1">
        <f t="shared" si="11"/>
        <v>0.52666666666666673</v>
      </c>
      <c r="AI54" s="1">
        <f t="shared" si="12"/>
        <v>1.1330132530120485</v>
      </c>
    </row>
    <row r="55" spans="1:36" ht="20" customHeight="1">
      <c r="A55">
        <v>12</v>
      </c>
      <c r="B55">
        <v>49</v>
      </c>
      <c r="C55">
        <f t="shared" si="10"/>
        <v>76.900000000000006</v>
      </c>
      <c r="D55">
        <v>4.54</v>
      </c>
      <c r="E55">
        <f t="shared" si="9"/>
        <v>81.440000000000012</v>
      </c>
      <c r="F55">
        <v>10</v>
      </c>
      <c r="G55">
        <v>3.29</v>
      </c>
      <c r="H55">
        <v>54</v>
      </c>
      <c r="I55">
        <f>COUNTIF($E$2:E54,"&lt;"&amp;C55)</f>
        <v>46</v>
      </c>
      <c r="J55">
        <f t="shared" si="4"/>
        <v>8</v>
      </c>
      <c r="K55">
        <v>0</v>
      </c>
      <c r="L55">
        <v>0</v>
      </c>
      <c r="M55">
        <v>0</v>
      </c>
      <c r="N55">
        <v>0</v>
      </c>
      <c r="O55">
        <f>C55-$C$52</f>
        <v>4.1000000000000085</v>
      </c>
      <c r="P55" s="1">
        <f t="shared" si="15"/>
        <v>5.0342171612223985E-2</v>
      </c>
      <c r="Q55">
        <v>0</v>
      </c>
      <c r="R55">
        <v>0</v>
      </c>
      <c r="S55">
        <v>1</v>
      </c>
      <c r="T55">
        <v>9</v>
      </c>
      <c r="U55">
        <v>1</v>
      </c>
      <c r="V55">
        <v>1</v>
      </c>
      <c r="W55">
        <v>0</v>
      </c>
      <c r="X55">
        <v>0</v>
      </c>
      <c r="Y55">
        <v>0</v>
      </c>
      <c r="Z55">
        <v>1</v>
      </c>
      <c r="AA55">
        <v>55</v>
      </c>
      <c r="AB55">
        <f t="shared" si="5"/>
        <v>2</v>
      </c>
      <c r="AC55" s="1">
        <f t="shared" si="6"/>
        <v>1.0440528634361235</v>
      </c>
      <c r="AD55" s="1">
        <f t="shared" si="0"/>
        <v>161.80000000000001</v>
      </c>
      <c r="AE55" s="1">
        <f t="shared" si="1"/>
        <v>-10</v>
      </c>
      <c r="AF55" s="1">
        <f t="shared" si="2"/>
        <v>151.80000000000001</v>
      </c>
      <c r="AG55" s="1">
        <f t="shared" si="3"/>
        <v>0.6269340000000001</v>
      </c>
      <c r="AH55" s="1">
        <f t="shared" si="11"/>
        <v>0.47400000000000003</v>
      </c>
      <c r="AI55" s="1">
        <f t="shared" si="12"/>
        <v>1.1433446808510641</v>
      </c>
    </row>
    <row r="56" spans="1:36" ht="20" customHeight="1">
      <c r="A56">
        <v>13</v>
      </c>
      <c r="B56">
        <v>2</v>
      </c>
      <c r="C56">
        <f t="shared" si="10"/>
        <v>78.2</v>
      </c>
      <c r="D56">
        <v>3.84</v>
      </c>
      <c r="E56">
        <f t="shared" si="9"/>
        <v>82.04</v>
      </c>
      <c r="F56">
        <v>8</v>
      </c>
      <c r="G56">
        <v>2.94</v>
      </c>
      <c r="H56">
        <v>55</v>
      </c>
      <c r="I56">
        <f>COUNTIF($E$2:E55,"&lt;"&amp;C56)</f>
        <v>48</v>
      </c>
      <c r="J56">
        <f t="shared" si="4"/>
        <v>7</v>
      </c>
      <c r="K56">
        <v>0</v>
      </c>
      <c r="L56">
        <v>0</v>
      </c>
      <c r="M56">
        <v>0</v>
      </c>
      <c r="N56">
        <v>0</v>
      </c>
      <c r="O56">
        <f>C56-$C$52</f>
        <v>5.4000000000000057</v>
      </c>
      <c r="P56" s="1">
        <f t="shared" si="15"/>
        <v>0.24066430817610052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50</v>
      </c>
      <c r="AB56">
        <f t="shared" si="5"/>
        <v>1</v>
      </c>
      <c r="AC56" s="1">
        <f t="shared" si="6"/>
        <v>1.234375</v>
      </c>
      <c r="AD56" s="1">
        <f t="shared" si="0"/>
        <v>175.6</v>
      </c>
      <c r="AE56" s="1">
        <f t="shared" si="1"/>
        <v>0</v>
      </c>
      <c r="AF56" s="1">
        <f t="shared" si="2"/>
        <v>175.6</v>
      </c>
      <c r="AG56" s="1">
        <f t="shared" si="3"/>
        <v>0.72522799999999987</v>
      </c>
      <c r="AH56" s="1">
        <f t="shared" si="11"/>
        <v>0.59250000000000003</v>
      </c>
      <c r="AI56" s="1">
        <f t="shared" si="12"/>
        <v>1.4800571428571425</v>
      </c>
    </row>
    <row r="57" spans="1:36" ht="20" customHeight="1">
      <c r="A57">
        <v>13</v>
      </c>
      <c r="B57">
        <v>2</v>
      </c>
      <c r="C57">
        <f t="shared" si="10"/>
        <v>78.2</v>
      </c>
      <c r="D57">
        <v>4.42</v>
      </c>
      <c r="E57">
        <f t="shared" si="9"/>
        <v>82.62</v>
      </c>
      <c r="F57">
        <v>8</v>
      </c>
      <c r="G57">
        <v>3.19</v>
      </c>
      <c r="H57">
        <v>56</v>
      </c>
      <c r="I57">
        <f>COUNTIF($E$2:E56,"&lt;"&amp;C57)</f>
        <v>48</v>
      </c>
      <c r="J57">
        <f t="shared" si="4"/>
        <v>8</v>
      </c>
      <c r="K57">
        <v>0</v>
      </c>
      <c r="L57">
        <v>0</v>
      </c>
      <c r="M57">
        <v>1</v>
      </c>
      <c r="N57">
        <v>0</v>
      </c>
      <c r="O57">
        <f>C57-$C$52</f>
        <v>5.4000000000000057</v>
      </c>
      <c r="P57" s="1">
        <f t="shared" si="15"/>
        <v>7.868749822134935E-2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20</v>
      </c>
      <c r="AB57">
        <f t="shared" si="5"/>
        <v>3</v>
      </c>
      <c r="AC57" s="1">
        <f t="shared" si="6"/>
        <v>1.0723981900452488</v>
      </c>
      <c r="AD57" s="1">
        <f t="shared" si="0"/>
        <v>161.80000000000001</v>
      </c>
      <c r="AE57" s="1">
        <f t="shared" si="1"/>
        <v>-10</v>
      </c>
      <c r="AF57" s="1">
        <f t="shared" si="2"/>
        <v>151.80000000000001</v>
      </c>
      <c r="AG57" s="1">
        <f t="shared" si="3"/>
        <v>0.6269340000000001</v>
      </c>
      <c r="AH57" s="1">
        <f t="shared" si="11"/>
        <v>0.59250000000000003</v>
      </c>
      <c r="AI57" s="1">
        <f t="shared" si="12"/>
        <v>1.179186206896552</v>
      </c>
    </row>
    <row r="58" spans="1:36" ht="20" customHeight="1">
      <c r="A58">
        <v>13</v>
      </c>
      <c r="B58">
        <v>34</v>
      </c>
      <c r="C58">
        <f t="shared" si="10"/>
        <v>81.400000000000006</v>
      </c>
      <c r="D58">
        <v>3.7</v>
      </c>
      <c r="E58">
        <f t="shared" si="9"/>
        <v>85.100000000000009</v>
      </c>
      <c r="F58">
        <v>7</v>
      </c>
      <c r="G58">
        <v>2.98</v>
      </c>
      <c r="H58">
        <v>57</v>
      </c>
      <c r="I58">
        <f>COUNTIF($E$2:E57,"&lt;"&amp;C58)</f>
        <v>49</v>
      </c>
      <c r="J58">
        <f t="shared" si="4"/>
        <v>8</v>
      </c>
      <c r="K58">
        <v>0</v>
      </c>
      <c r="L58">
        <v>0</v>
      </c>
      <c r="M58">
        <v>0</v>
      </c>
      <c r="N58">
        <v>0</v>
      </c>
      <c r="O58">
        <f>C58-$C$57</f>
        <v>3.2000000000000028</v>
      </c>
      <c r="P58" s="1">
        <f>AC58-$AC$57</f>
        <v>0.20868289103583226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1</v>
      </c>
      <c r="X58">
        <v>1</v>
      </c>
      <c r="Y58">
        <v>0</v>
      </c>
      <c r="Z58">
        <v>1</v>
      </c>
      <c r="AA58">
        <v>60</v>
      </c>
      <c r="AB58">
        <f t="shared" si="5"/>
        <v>2</v>
      </c>
      <c r="AC58" s="1">
        <f t="shared" si="6"/>
        <v>1.2810810810810811</v>
      </c>
      <c r="AD58" s="1">
        <f t="shared" si="0"/>
        <v>175.6</v>
      </c>
      <c r="AE58" s="1">
        <f t="shared" si="1"/>
        <v>-10</v>
      </c>
      <c r="AF58" s="1">
        <f t="shared" si="2"/>
        <v>165.6</v>
      </c>
      <c r="AG58" s="1">
        <f t="shared" si="3"/>
        <v>0.68392799999999998</v>
      </c>
      <c r="AH58" s="1">
        <f t="shared" si="11"/>
        <v>0.67714285714285716</v>
      </c>
      <c r="AI58" s="1">
        <f t="shared" si="12"/>
        <v>1.3770362416107382</v>
      </c>
    </row>
    <row r="59" spans="1:36" ht="20" customHeight="1">
      <c r="A59">
        <v>13</v>
      </c>
      <c r="B59">
        <v>41</v>
      </c>
      <c r="C59">
        <f t="shared" si="10"/>
        <v>82.1</v>
      </c>
      <c r="D59">
        <v>4.43</v>
      </c>
      <c r="E59">
        <f t="shared" si="9"/>
        <v>86.53</v>
      </c>
      <c r="F59">
        <v>9</v>
      </c>
      <c r="G59">
        <v>3</v>
      </c>
      <c r="H59">
        <v>58</v>
      </c>
      <c r="I59">
        <f>COUNTIF($E$2:E58,"&lt;"&amp;C59)</f>
        <v>51</v>
      </c>
      <c r="J59">
        <f t="shared" si="4"/>
        <v>7</v>
      </c>
      <c r="K59">
        <v>0</v>
      </c>
      <c r="L59">
        <v>1</v>
      </c>
      <c r="M59">
        <v>0</v>
      </c>
      <c r="N59">
        <v>0</v>
      </c>
      <c r="O59">
        <v>0</v>
      </c>
      <c r="P59" s="1"/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1</v>
      </c>
      <c r="AA59">
        <v>30</v>
      </c>
      <c r="AB59">
        <f t="shared" si="5"/>
        <v>1</v>
      </c>
      <c r="AC59" s="1">
        <f t="shared" si="6"/>
        <v>1.0699774266365689</v>
      </c>
      <c r="AD59" s="1">
        <f t="shared" si="0"/>
        <v>161.80000000000001</v>
      </c>
      <c r="AE59" s="1">
        <f t="shared" si="1"/>
        <v>-10</v>
      </c>
      <c r="AF59" s="1">
        <f t="shared" si="2"/>
        <v>151.80000000000001</v>
      </c>
      <c r="AG59" s="1">
        <f t="shared" si="3"/>
        <v>0.6269340000000001</v>
      </c>
      <c r="AH59" s="1">
        <f t="shared" si="11"/>
        <v>0.52666666666666673</v>
      </c>
      <c r="AI59" s="1">
        <f t="shared" si="12"/>
        <v>1.2538680000000002</v>
      </c>
      <c r="AJ59" t="s">
        <v>45</v>
      </c>
    </row>
    <row r="60" spans="1:36" ht="20" customHeight="1">
      <c r="A60">
        <v>13</v>
      </c>
      <c r="B60">
        <v>42</v>
      </c>
      <c r="C60">
        <f t="shared" si="10"/>
        <v>82.2</v>
      </c>
      <c r="D60">
        <v>3.82</v>
      </c>
      <c r="E60">
        <f t="shared" si="9"/>
        <v>86.02</v>
      </c>
      <c r="F60">
        <v>6</v>
      </c>
      <c r="G60">
        <v>3.58</v>
      </c>
      <c r="H60">
        <v>59</v>
      </c>
      <c r="I60">
        <f>COUNTIF($E$2:E59,"&lt;"&amp;C60)</f>
        <v>51</v>
      </c>
      <c r="J60">
        <f t="shared" si="4"/>
        <v>8</v>
      </c>
      <c r="K60">
        <v>0</v>
      </c>
      <c r="L60">
        <v>0</v>
      </c>
      <c r="M60">
        <v>0</v>
      </c>
      <c r="N60">
        <v>0</v>
      </c>
      <c r="O60">
        <f>C60-$C$57</f>
        <v>4</v>
      </c>
      <c r="P60" s="1">
        <f t="shared" ref="P60:P65" si="16">AC60-$AC$57</f>
        <v>0.16843950628982984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30</v>
      </c>
      <c r="AB60">
        <f t="shared" si="5"/>
        <v>2</v>
      </c>
      <c r="AC60" s="1">
        <f t="shared" si="6"/>
        <v>1.2408376963350787</v>
      </c>
      <c r="AD60" s="1">
        <f t="shared" si="0"/>
        <v>175.6</v>
      </c>
      <c r="AE60" s="1">
        <f t="shared" si="1"/>
        <v>10</v>
      </c>
      <c r="AF60" s="1">
        <f t="shared" si="2"/>
        <v>185.6</v>
      </c>
      <c r="AG60" s="1">
        <f t="shared" si="3"/>
        <v>0.76652799999999999</v>
      </c>
      <c r="AH60" s="1">
        <f t="shared" si="11"/>
        <v>0.79</v>
      </c>
      <c r="AI60" s="1">
        <f t="shared" si="12"/>
        <v>1.2846837988826814</v>
      </c>
    </row>
    <row r="61" spans="1:36" ht="20" customHeight="1">
      <c r="A61">
        <v>13</v>
      </c>
      <c r="B61">
        <v>52</v>
      </c>
      <c r="C61">
        <f t="shared" si="10"/>
        <v>83.2</v>
      </c>
      <c r="D61">
        <v>3.93</v>
      </c>
      <c r="E61">
        <f t="shared" si="9"/>
        <v>87.13000000000001</v>
      </c>
      <c r="F61">
        <v>7</v>
      </c>
      <c r="G61">
        <v>3.28</v>
      </c>
      <c r="H61">
        <v>60</v>
      </c>
      <c r="I61">
        <f>COUNTIF($E$2:E60,"&lt;"&amp;C61)</f>
        <v>52</v>
      </c>
      <c r="J61">
        <f t="shared" si="4"/>
        <v>8</v>
      </c>
      <c r="K61">
        <v>0</v>
      </c>
      <c r="L61">
        <v>1</v>
      </c>
      <c r="M61">
        <v>0</v>
      </c>
      <c r="N61">
        <v>0</v>
      </c>
      <c r="O61">
        <v>0</v>
      </c>
      <c r="P61" s="1"/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50</v>
      </c>
      <c r="AB61">
        <f t="shared" si="5"/>
        <v>1</v>
      </c>
      <c r="AC61" s="1">
        <f t="shared" si="6"/>
        <v>1.2061068702290076</v>
      </c>
      <c r="AD61" s="1">
        <f t="shared" si="0"/>
        <v>161.80000000000001</v>
      </c>
      <c r="AE61" s="1">
        <f t="shared" si="1"/>
        <v>0</v>
      </c>
      <c r="AF61" s="1">
        <f t="shared" si="2"/>
        <v>161.80000000000001</v>
      </c>
      <c r="AG61" s="1">
        <f t="shared" si="3"/>
        <v>0.66823400000000011</v>
      </c>
      <c r="AH61" s="1">
        <f t="shared" si="11"/>
        <v>0.67714285714285716</v>
      </c>
      <c r="AI61" s="1">
        <f t="shared" si="12"/>
        <v>1.2223792682926833</v>
      </c>
    </row>
    <row r="62" spans="1:36" ht="20" customHeight="1">
      <c r="A62">
        <v>14</v>
      </c>
      <c r="B62">
        <v>21</v>
      </c>
      <c r="C62">
        <f t="shared" si="10"/>
        <v>86.1</v>
      </c>
      <c r="D62">
        <v>4.26</v>
      </c>
      <c r="E62">
        <f t="shared" si="9"/>
        <v>90.36</v>
      </c>
      <c r="F62">
        <v>7</v>
      </c>
      <c r="G62">
        <v>3.64</v>
      </c>
      <c r="H62">
        <v>61</v>
      </c>
      <c r="I62">
        <f>COUNTIF($E$2:E61,"&lt;"&amp;C62)</f>
        <v>54</v>
      </c>
      <c r="J62">
        <f t="shared" si="4"/>
        <v>7</v>
      </c>
      <c r="K62">
        <v>0</v>
      </c>
      <c r="L62">
        <v>0</v>
      </c>
      <c r="M62">
        <v>0</v>
      </c>
      <c r="N62">
        <v>0</v>
      </c>
      <c r="O62">
        <f>C62-$C$57</f>
        <v>7.8999999999999915</v>
      </c>
      <c r="P62" s="1">
        <f t="shared" si="16"/>
        <v>4.0277866292779407E-2</v>
      </c>
      <c r="Q62">
        <v>0</v>
      </c>
      <c r="R62">
        <v>0</v>
      </c>
      <c r="S62">
        <v>0</v>
      </c>
      <c r="T62">
        <v>10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15</v>
      </c>
      <c r="AB62">
        <f t="shared" si="5"/>
        <v>1</v>
      </c>
      <c r="AC62" s="1">
        <f t="shared" si="6"/>
        <v>1.1126760563380282</v>
      </c>
      <c r="AD62" s="1">
        <f t="shared" si="0"/>
        <v>161.80000000000001</v>
      </c>
      <c r="AE62" s="1">
        <f t="shared" si="1"/>
        <v>0</v>
      </c>
      <c r="AF62" s="1">
        <f t="shared" si="2"/>
        <v>161.80000000000001</v>
      </c>
      <c r="AG62" s="1">
        <f t="shared" si="3"/>
        <v>0.66823400000000011</v>
      </c>
      <c r="AH62" s="1">
        <f t="shared" si="11"/>
        <v>0.67714285714285716</v>
      </c>
      <c r="AI62" s="1">
        <f t="shared" si="12"/>
        <v>1.1014846153846156</v>
      </c>
    </row>
    <row r="63" spans="1:36" ht="20" customHeight="1">
      <c r="A63">
        <v>14</v>
      </c>
      <c r="B63">
        <v>22</v>
      </c>
      <c r="C63">
        <f t="shared" si="10"/>
        <v>86.2</v>
      </c>
      <c r="D63">
        <v>3.79</v>
      </c>
      <c r="E63">
        <f t="shared" si="9"/>
        <v>89.990000000000009</v>
      </c>
      <c r="F63">
        <v>6</v>
      </c>
      <c r="G63">
        <v>3.69</v>
      </c>
      <c r="H63">
        <v>62</v>
      </c>
      <c r="I63">
        <f>COUNTIF($E$2:E62,"&lt;"&amp;C63)</f>
        <v>54</v>
      </c>
      <c r="J63">
        <f t="shared" si="4"/>
        <v>8</v>
      </c>
      <c r="K63">
        <v>0</v>
      </c>
      <c r="L63">
        <v>0</v>
      </c>
      <c r="M63">
        <v>0</v>
      </c>
      <c r="N63">
        <v>0</v>
      </c>
      <c r="O63">
        <f>C63-$C$57</f>
        <v>8</v>
      </c>
      <c r="P63" s="1">
        <f t="shared" si="16"/>
        <v>0.17826144056161142</v>
      </c>
      <c r="Q63">
        <v>1</v>
      </c>
      <c r="R63">
        <v>0</v>
      </c>
      <c r="S63">
        <v>0</v>
      </c>
      <c r="T63">
        <v>10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18</v>
      </c>
      <c r="AB63">
        <f t="shared" si="5"/>
        <v>1</v>
      </c>
      <c r="AC63" s="1">
        <f t="shared" si="6"/>
        <v>1.2506596306068603</v>
      </c>
      <c r="AD63" s="1">
        <f t="shared" si="0"/>
        <v>175.6</v>
      </c>
      <c r="AE63" s="1">
        <f t="shared" si="1"/>
        <v>10</v>
      </c>
      <c r="AF63" s="1">
        <f t="shared" si="2"/>
        <v>185.6</v>
      </c>
      <c r="AG63" s="1">
        <f t="shared" si="3"/>
        <v>0.76652799999999999</v>
      </c>
      <c r="AH63" s="1">
        <f t="shared" si="11"/>
        <v>0.79</v>
      </c>
      <c r="AI63" s="1">
        <f t="shared" si="12"/>
        <v>1.2463869918699186</v>
      </c>
    </row>
    <row r="64" spans="1:36" ht="20" customHeight="1">
      <c r="A64">
        <v>14</v>
      </c>
      <c r="B64">
        <v>40</v>
      </c>
      <c r="C64">
        <f t="shared" si="10"/>
        <v>88</v>
      </c>
      <c r="D64">
        <v>3.57</v>
      </c>
      <c r="E64">
        <f t="shared" si="9"/>
        <v>91.57</v>
      </c>
      <c r="F64">
        <v>6</v>
      </c>
      <c r="G64">
        <v>3.5</v>
      </c>
      <c r="H64">
        <v>63</v>
      </c>
      <c r="I64">
        <f>COUNTIF($E$2:E63,"&lt;"&amp;C64)</f>
        <v>56</v>
      </c>
      <c r="J64">
        <f t="shared" si="4"/>
        <v>7</v>
      </c>
      <c r="K64">
        <v>0</v>
      </c>
      <c r="L64">
        <v>0</v>
      </c>
      <c r="M64">
        <v>0</v>
      </c>
      <c r="N64">
        <v>0</v>
      </c>
      <c r="O64">
        <f>C64-$C$57</f>
        <v>9.7999999999999972</v>
      </c>
      <c r="P64" s="1">
        <f t="shared" si="16"/>
        <v>0.25533290239172612</v>
      </c>
      <c r="Q64">
        <v>1</v>
      </c>
      <c r="R64">
        <v>0</v>
      </c>
      <c r="S64">
        <v>0</v>
      </c>
      <c r="T64">
        <v>11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25</v>
      </c>
      <c r="AB64">
        <f t="shared" si="5"/>
        <v>1</v>
      </c>
      <c r="AC64" s="1">
        <f t="shared" si="6"/>
        <v>1.327731092436975</v>
      </c>
      <c r="AD64" s="1">
        <f t="shared" si="0"/>
        <v>175.6</v>
      </c>
      <c r="AE64" s="1">
        <f t="shared" si="1"/>
        <v>10</v>
      </c>
      <c r="AF64" s="1">
        <f t="shared" si="2"/>
        <v>185.6</v>
      </c>
      <c r="AG64" s="1">
        <f t="shared" si="3"/>
        <v>0.76652799999999999</v>
      </c>
      <c r="AH64" s="1">
        <f t="shared" si="11"/>
        <v>0.79</v>
      </c>
      <c r="AI64" s="1">
        <f t="shared" si="12"/>
        <v>1.3140479999999999</v>
      </c>
    </row>
    <row r="65" spans="1:35" ht="20" customHeight="1">
      <c r="A65">
        <v>14</v>
      </c>
      <c r="B65">
        <v>41</v>
      </c>
      <c r="C65">
        <f t="shared" si="10"/>
        <v>88.1</v>
      </c>
      <c r="D65">
        <v>4.1500000000000004</v>
      </c>
      <c r="E65">
        <f t="shared" si="9"/>
        <v>92.25</v>
      </c>
      <c r="F65">
        <v>7</v>
      </c>
      <c r="G65">
        <v>3.31</v>
      </c>
      <c r="H65">
        <v>64</v>
      </c>
      <c r="I65">
        <f>COUNTIF($E$2:E64,"&lt;"&amp;C65)</f>
        <v>56</v>
      </c>
      <c r="J65">
        <f t="shared" si="4"/>
        <v>8</v>
      </c>
      <c r="K65">
        <v>0</v>
      </c>
      <c r="L65">
        <v>0</v>
      </c>
      <c r="M65">
        <v>0</v>
      </c>
      <c r="N65">
        <v>0</v>
      </c>
      <c r="O65">
        <f>C65-$C$57</f>
        <v>9.8999999999999915</v>
      </c>
      <c r="P65" s="1">
        <f t="shared" si="16"/>
        <v>6.9770484653546294E-2</v>
      </c>
      <c r="Q65">
        <v>1</v>
      </c>
      <c r="R65">
        <v>0</v>
      </c>
      <c r="S65">
        <v>0</v>
      </c>
      <c r="T65">
        <v>11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25</v>
      </c>
      <c r="AB65">
        <f t="shared" si="5"/>
        <v>1</v>
      </c>
      <c r="AC65" s="1">
        <f t="shared" si="6"/>
        <v>1.1421686746987951</v>
      </c>
      <c r="AD65" s="1">
        <f t="shared" si="0"/>
        <v>175.6</v>
      </c>
      <c r="AE65" s="1">
        <f t="shared" si="1"/>
        <v>-10</v>
      </c>
      <c r="AF65" s="1">
        <f t="shared" si="2"/>
        <v>165.6</v>
      </c>
      <c r="AG65" s="1">
        <f t="shared" si="3"/>
        <v>0.68392799999999998</v>
      </c>
      <c r="AH65" s="1">
        <f t="shared" si="11"/>
        <v>0.67714285714285716</v>
      </c>
      <c r="AI65" s="1">
        <f t="shared" si="12"/>
        <v>1.2397486404833837</v>
      </c>
    </row>
    <row r="66" spans="1:35" ht="20" customHeight="1">
      <c r="A66">
        <v>15</v>
      </c>
      <c r="B66">
        <v>3</v>
      </c>
      <c r="C66">
        <f t="shared" si="10"/>
        <v>90.3</v>
      </c>
      <c r="D66">
        <v>3.58</v>
      </c>
      <c r="E66">
        <f t="shared" si="9"/>
        <v>93.88</v>
      </c>
      <c r="F66">
        <v>5</v>
      </c>
      <c r="G66">
        <v>3.56</v>
      </c>
      <c r="H66">
        <v>65</v>
      </c>
      <c r="I66">
        <f>COUNTIF($E$2:E65,"&lt;"&amp;C66)</f>
        <v>57</v>
      </c>
      <c r="J66">
        <f t="shared" si="4"/>
        <v>8</v>
      </c>
      <c r="K66">
        <v>0</v>
      </c>
      <c r="L66">
        <v>0</v>
      </c>
      <c r="M66">
        <v>0</v>
      </c>
      <c r="N66">
        <v>1</v>
      </c>
      <c r="O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  <c r="Y66">
        <v>1</v>
      </c>
      <c r="Z66">
        <v>0</v>
      </c>
      <c r="AA66">
        <v>25</v>
      </c>
      <c r="AB66">
        <f t="shared" si="5"/>
        <v>1</v>
      </c>
      <c r="AC66" s="1">
        <f t="shared" si="6"/>
        <v>1.3240223463687151</v>
      </c>
      <c r="AD66" s="1">
        <f t="shared" ref="AD66:AD129" si="17">IF(Q66=0,161.8,175.6)</f>
        <v>161.80000000000001</v>
      </c>
      <c r="AE66" s="1">
        <f t="shared" ref="AE66:AE129" si="18">IF(Y66=Z66,0,IF(Y66=1,10,-10))</f>
        <v>10</v>
      </c>
      <c r="AF66" s="1">
        <f t="shared" ref="AF66:AF129" si="19">AD66+AE66</f>
        <v>171.8</v>
      </c>
      <c r="AG66" s="1">
        <f t="shared" ref="AG66:AG129" si="20">AF66*0.413*0.01</f>
        <v>0.709534</v>
      </c>
      <c r="AH66" s="1">
        <f t="shared" si="11"/>
        <v>0.94800000000000006</v>
      </c>
      <c r="AI66" s="1">
        <f t="shared" si="12"/>
        <v>1.195843820224719</v>
      </c>
    </row>
    <row r="67" spans="1:35" ht="20" customHeight="1">
      <c r="A67">
        <v>15</v>
      </c>
      <c r="B67">
        <v>28</v>
      </c>
      <c r="C67">
        <f t="shared" si="10"/>
        <v>92.8</v>
      </c>
      <c r="D67">
        <v>3.19</v>
      </c>
      <c r="E67">
        <f t="shared" si="9"/>
        <v>95.99</v>
      </c>
      <c r="F67">
        <v>6</v>
      </c>
      <c r="G67">
        <v>3.19</v>
      </c>
      <c r="H67">
        <v>66</v>
      </c>
      <c r="I67">
        <f>COUNTIF($E$2:E66,"&lt;"&amp;C67)</f>
        <v>60</v>
      </c>
      <c r="J67">
        <f t="shared" ref="J67:J130" si="21">H67-I67</f>
        <v>6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25</v>
      </c>
      <c r="AB67">
        <f t="shared" ref="AB67:AB130" si="22">IF(M67,3,IF(AND(O67&gt;0,O67&lt;5),2,1))</f>
        <v>1</v>
      </c>
      <c r="AC67" s="1">
        <f t="shared" si="6"/>
        <v>1.4858934169278997</v>
      </c>
      <c r="AD67" s="1">
        <f t="shared" si="17"/>
        <v>161.80000000000001</v>
      </c>
      <c r="AE67" s="1">
        <f t="shared" si="18"/>
        <v>0</v>
      </c>
      <c r="AF67" s="1">
        <f t="shared" si="19"/>
        <v>161.80000000000001</v>
      </c>
      <c r="AG67" s="1">
        <f t="shared" si="20"/>
        <v>0.66823400000000011</v>
      </c>
      <c r="AH67" s="1">
        <f t="shared" si="11"/>
        <v>0.79</v>
      </c>
      <c r="AI67" s="1">
        <f t="shared" si="12"/>
        <v>1.2568664576802511</v>
      </c>
    </row>
    <row r="68" spans="1:35" ht="20" customHeight="1">
      <c r="A68">
        <v>16</v>
      </c>
      <c r="B68">
        <v>15</v>
      </c>
      <c r="C68">
        <f t="shared" si="10"/>
        <v>97.5</v>
      </c>
      <c r="D68">
        <v>5.1109999999999998</v>
      </c>
      <c r="E68">
        <f t="shared" si="9"/>
        <v>102.611</v>
      </c>
      <c r="F68">
        <v>7</v>
      </c>
      <c r="G68">
        <v>3.97</v>
      </c>
      <c r="H68">
        <v>67</v>
      </c>
      <c r="I68">
        <f>COUNTIF($E$2:E67,"&lt;"&amp;C68)</f>
        <v>62</v>
      </c>
      <c r="J68">
        <f t="shared" si="21"/>
        <v>5</v>
      </c>
      <c r="K68">
        <v>0</v>
      </c>
      <c r="L68">
        <v>0</v>
      </c>
      <c r="M68">
        <v>0</v>
      </c>
      <c r="N68">
        <v>0</v>
      </c>
      <c r="O68">
        <v>0</v>
      </c>
      <c r="Q68">
        <v>1</v>
      </c>
      <c r="R68">
        <v>0</v>
      </c>
      <c r="S68">
        <v>0</v>
      </c>
      <c r="T68">
        <v>12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8</v>
      </c>
      <c r="AB68">
        <f t="shared" si="22"/>
        <v>1</v>
      </c>
      <c r="AC68" s="1">
        <f t="shared" si="6"/>
        <v>0.92741146546664066</v>
      </c>
      <c r="AD68" s="1">
        <f t="shared" si="17"/>
        <v>175.6</v>
      </c>
      <c r="AE68" s="1">
        <f t="shared" si="18"/>
        <v>-10</v>
      </c>
      <c r="AF68" s="1">
        <f t="shared" si="19"/>
        <v>165.6</v>
      </c>
      <c r="AG68" s="1">
        <f t="shared" si="20"/>
        <v>0.68392799999999998</v>
      </c>
      <c r="AH68" s="1">
        <f t="shared" si="11"/>
        <v>0.67714285714285716</v>
      </c>
      <c r="AI68" s="1">
        <f t="shared" si="12"/>
        <v>1.0336443324937028</v>
      </c>
    </row>
    <row r="69" spans="1:35" ht="20" customHeight="1">
      <c r="A69">
        <v>16</v>
      </c>
      <c r="B69">
        <v>20</v>
      </c>
      <c r="C69">
        <f t="shared" si="10"/>
        <v>98</v>
      </c>
      <c r="D69">
        <v>4.2699999999999996</v>
      </c>
      <c r="E69">
        <f t="shared" si="9"/>
        <v>102.27</v>
      </c>
      <c r="F69">
        <v>8</v>
      </c>
      <c r="G69">
        <v>3.61</v>
      </c>
      <c r="H69">
        <v>68</v>
      </c>
      <c r="I69">
        <f>COUNTIF($E$2:E68,"&lt;"&amp;C69)</f>
        <v>62</v>
      </c>
      <c r="J69">
        <f t="shared" si="21"/>
        <v>6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1</v>
      </c>
      <c r="S69">
        <v>1</v>
      </c>
      <c r="T69">
        <v>12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30</v>
      </c>
      <c r="AB69">
        <f t="shared" si="22"/>
        <v>1</v>
      </c>
      <c r="AC69" s="1">
        <f t="shared" si="6"/>
        <v>1.1100702576112413</v>
      </c>
      <c r="AD69" s="1">
        <f t="shared" si="17"/>
        <v>161.80000000000001</v>
      </c>
      <c r="AE69" s="1">
        <f t="shared" si="18"/>
        <v>0</v>
      </c>
      <c r="AF69" s="1">
        <f t="shared" si="19"/>
        <v>161.80000000000001</v>
      </c>
      <c r="AG69" s="1">
        <f t="shared" si="20"/>
        <v>0.66823400000000011</v>
      </c>
      <c r="AH69" s="1">
        <f t="shared" si="11"/>
        <v>0.59250000000000003</v>
      </c>
      <c r="AI69" s="1">
        <f t="shared" si="12"/>
        <v>1.1106382271468147</v>
      </c>
    </row>
    <row r="70" spans="1:35" ht="20" customHeight="1">
      <c r="A70">
        <v>16</v>
      </c>
      <c r="B70">
        <v>21</v>
      </c>
      <c r="C70">
        <f t="shared" si="10"/>
        <v>98.1</v>
      </c>
      <c r="D70">
        <v>4.55</v>
      </c>
      <c r="E70">
        <f t="shared" si="9"/>
        <v>102.64999999999999</v>
      </c>
      <c r="F70">
        <v>9</v>
      </c>
      <c r="G70">
        <v>3.06</v>
      </c>
      <c r="H70">
        <v>69</v>
      </c>
      <c r="I70">
        <f>COUNTIF($E$2:E69,"&lt;"&amp;C70)</f>
        <v>62</v>
      </c>
      <c r="J70">
        <f t="shared" si="21"/>
        <v>7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12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6</v>
      </c>
      <c r="AB70">
        <f t="shared" si="22"/>
        <v>1</v>
      </c>
      <c r="AC70" s="1">
        <f t="shared" ref="AC70:AC133" si="23">$AN$2/D70</f>
        <v>1.0417582417582418</v>
      </c>
      <c r="AD70" s="1">
        <f t="shared" si="17"/>
        <v>161.80000000000001</v>
      </c>
      <c r="AE70" s="1">
        <f t="shared" si="18"/>
        <v>-10</v>
      </c>
      <c r="AF70" s="1">
        <f t="shared" si="19"/>
        <v>151.80000000000001</v>
      </c>
      <c r="AG70" s="1">
        <f t="shared" si="20"/>
        <v>0.6269340000000001</v>
      </c>
      <c r="AH70" s="1">
        <f t="shared" ref="AH70:AH97" si="24">$AN$2/F70</f>
        <v>0.52666666666666673</v>
      </c>
      <c r="AI70" s="1">
        <f t="shared" ref="AI70:AI97" si="25">6*AG70/G70</f>
        <v>1.2292823529411767</v>
      </c>
    </row>
    <row r="71" spans="1:35" ht="20" customHeight="1">
      <c r="A71">
        <v>16</v>
      </c>
      <c r="B71">
        <v>44</v>
      </c>
      <c r="C71">
        <f t="shared" si="10"/>
        <v>100.4</v>
      </c>
      <c r="D71">
        <v>4.37</v>
      </c>
      <c r="E71">
        <f t="shared" ref="E71:E134" si="26">C71+D71</f>
        <v>104.77000000000001</v>
      </c>
      <c r="F71">
        <v>7</v>
      </c>
      <c r="G71">
        <v>3.28</v>
      </c>
      <c r="H71">
        <v>70</v>
      </c>
      <c r="I71">
        <f>COUNTIF($E$2:E70,"&lt;"&amp;C71)</f>
        <v>62</v>
      </c>
      <c r="J71">
        <f t="shared" si="21"/>
        <v>8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30</v>
      </c>
      <c r="AB71">
        <f t="shared" si="22"/>
        <v>1</v>
      </c>
      <c r="AC71" s="1">
        <f t="shared" si="23"/>
        <v>1.0846681922196797</v>
      </c>
      <c r="AD71" s="1">
        <f t="shared" si="17"/>
        <v>161.80000000000001</v>
      </c>
      <c r="AE71" s="1">
        <f t="shared" si="18"/>
        <v>0</v>
      </c>
      <c r="AF71" s="1">
        <f t="shared" si="19"/>
        <v>161.80000000000001</v>
      </c>
      <c r="AG71" s="1">
        <f t="shared" si="20"/>
        <v>0.66823400000000011</v>
      </c>
      <c r="AH71" s="1">
        <f t="shared" si="24"/>
        <v>0.67714285714285716</v>
      </c>
      <c r="AI71" s="1">
        <f t="shared" si="25"/>
        <v>1.2223792682926833</v>
      </c>
    </row>
    <row r="72" spans="1:35" ht="20" customHeight="1">
      <c r="A72">
        <v>18</v>
      </c>
      <c r="B72">
        <v>52</v>
      </c>
      <c r="C72">
        <f t="shared" ref="C72:C135" si="27">B72/10+A72*60/10</f>
        <v>113.2</v>
      </c>
      <c r="D72">
        <v>3.84</v>
      </c>
      <c r="E72">
        <f t="shared" si="26"/>
        <v>117.04</v>
      </c>
      <c r="F72">
        <v>7</v>
      </c>
      <c r="G72">
        <v>3.43</v>
      </c>
      <c r="H72">
        <v>71</v>
      </c>
      <c r="I72">
        <f>COUNTIF($E$2:E71,"&lt;"&amp;C72)</f>
        <v>66</v>
      </c>
      <c r="J72">
        <f t="shared" si="21"/>
        <v>5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25</v>
      </c>
      <c r="AB72">
        <f t="shared" si="22"/>
        <v>1</v>
      </c>
      <c r="AC72" s="1">
        <f t="shared" si="23"/>
        <v>1.234375</v>
      </c>
      <c r="AD72" s="1">
        <f t="shared" si="17"/>
        <v>161.80000000000001</v>
      </c>
      <c r="AE72" s="1">
        <f t="shared" si="18"/>
        <v>0</v>
      </c>
      <c r="AF72" s="1">
        <f t="shared" si="19"/>
        <v>161.80000000000001</v>
      </c>
      <c r="AG72" s="1">
        <f t="shared" si="20"/>
        <v>0.66823400000000011</v>
      </c>
      <c r="AH72" s="1">
        <f t="shared" si="24"/>
        <v>0.67714285714285716</v>
      </c>
      <c r="AI72" s="1">
        <f t="shared" si="25"/>
        <v>1.168922448979592</v>
      </c>
    </row>
    <row r="73" spans="1:35" ht="20" customHeight="1">
      <c r="A73">
        <v>19</v>
      </c>
      <c r="B73">
        <v>50</v>
      </c>
      <c r="C73">
        <f t="shared" si="27"/>
        <v>119</v>
      </c>
      <c r="D73">
        <v>2.96</v>
      </c>
      <c r="E73">
        <f t="shared" si="26"/>
        <v>121.96</v>
      </c>
      <c r="F73">
        <v>6</v>
      </c>
      <c r="G73">
        <v>2.98</v>
      </c>
      <c r="H73">
        <v>72</v>
      </c>
      <c r="I73">
        <f>COUNTIF($E$2:E72,"&lt;"&amp;C73)</f>
        <v>67</v>
      </c>
      <c r="J73">
        <f t="shared" si="21"/>
        <v>5</v>
      </c>
      <c r="K73">
        <v>0</v>
      </c>
      <c r="L73">
        <v>0</v>
      </c>
      <c r="M73">
        <v>0</v>
      </c>
      <c r="N73">
        <v>0</v>
      </c>
      <c r="O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30</v>
      </c>
      <c r="AB73">
        <f t="shared" si="22"/>
        <v>1</v>
      </c>
      <c r="AC73" s="1">
        <f t="shared" si="23"/>
        <v>1.6013513513513515</v>
      </c>
      <c r="AD73" s="1">
        <f t="shared" si="17"/>
        <v>175.6</v>
      </c>
      <c r="AE73" s="1">
        <f t="shared" si="18"/>
        <v>10</v>
      </c>
      <c r="AF73" s="1">
        <f t="shared" si="19"/>
        <v>185.6</v>
      </c>
      <c r="AG73" s="1">
        <f t="shared" si="20"/>
        <v>0.76652799999999999</v>
      </c>
      <c r="AH73" s="1">
        <f t="shared" si="24"/>
        <v>0.79</v>
      </c>
      <c r="AI73" s="1">
        <f t="shared" si="25"/>
        <v>1.5433449664429528</v>
      </c>
    </row>
    <row r="74" spans="1:35" ht="20" customHeight="1">
      <c r="A74">
        <v>19</v>
      </c>
      <c r="B74">
        <v>54</v>
      </c>
      <c r="C74">
        <f t="shared" si="27"/>
        <v>119.4</v>
      </c>
      <c r="D74">
        <v>4.3099999999999996</v>
      </c>
      <c r="E74">
        <f t="shared" si="26"/>
        <v>123.71000000000001</v>
      </c>
      <c r="F74">
        <v>8</v>
      </c>
      <c r="G74">
        <v>3.31</v>
      </c>
      <c r="H74">
        <v>73</v>
      </c>
      <c r="I74">
        <f>COUNTIF($E$2:E73,"&lt;"&amp;C74)</f>
        <v>67</v>
      </c>
      <c r="J74">
        <f t="shared" si="21"/>
        <v>6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40</v>
      </c>
      <c r="AB74">
        <f t="shared" si="22"/>
        <v>1</v>
      </c>
      <c r="AC74" s="1">
        <f t="shared" si="23"/>
        <v>1.0997679814385153</v>
      </c>
      <c r="AD74" s="1">
        <f t="shared" si="17"/>
        <v>161.80000000000001</v>
      </c>
      <c r="AE74" s="1">
        <f t="shared" si="18"/>
        <v>-10</v>
      </c>
      <c r="AF74" s="1">
        <f t="shared" si="19"/>
        <v>151.80000000000001</v>
      </c>
      <c r="AG74" s="1">
        <f t="shared" si="20"/>
        <v>0.6269340000000001</v>
      </c>
      <c r="AH74" s="1">
        <f t="shared" si="24"/>
        <v>0.59250000000000003</v>
      </c>
      <c r="AI74" s="1">
        <f t="shared" si="25"/>
        <v>1.1364362537764352</v>
      </c>
    </row>
    <row r="75" spans="1:35" ht="20" customHeight="1">
      <c r="A75">
        <v>20</v>
      </c>
      <c r="B75">
        <v>19</v>
      </c>
      <c r="C75">
        <f t="shared" si="27"/>
        <v>121.9</v>
      </c>
      <c r="D75">
        <v>4.21</v>
      </c>
      <c r="E75">
        <f t="shared" si="26"/>
        <v>126.11</v>
      </c>
      <c r="F75">
        <v>8</v>
      </c>
      <c r="G75">
        <v>3.06</v>
      </c>
      <c r="H75">
        <v>74</v>
      </c>
      <c r="I75">
        <f>COUNTIF($E$2:E74,"&lt;"&amp;C75)</f>
        <v>67</v>
      </c>
      <c r="J75">
        <f t="shared" si="21"/>
        <v>7</v>
      </c>
      <c r="K75">
        <v>0</v>
      </c>
      <c r="L75">
        <v>1</v>
      </c>
      <c r="M75">
        <v>0</v>
      </c>
      <c r="N75">
        <v>0</v>
      </c>
      <c r="O75">
        <v>0</v>
      </c>
      <c r="Q75">
        <v>1</v>
      </c>
      <c r="R75">
        <v>0</v>
      </c>
      <c r="S75">
        <v>1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60</v>
      </c>
      <c r="AB75">
        <f t="shared" si="22"/>
        <v>1</v>
      </c>
      <c r="AC75" s="1">
        <f t="shared" si="23"/>
        <v>1.1258907363420427</v>
      </c>
      <c r="AD75" s="1">
        <f t="shared" si="17"/>
        <v>175.6</v>
      </c>
      <c r="AE75" s="1">
        <f t="shared" si="18"/>
        <v>-10</v>
      </c>
      <c r="AF75" s="1">
        <f t="shared" si="19"/>
        <v>165.6</v>
      </c>
      <c r="AG75" s="1">
        <f t="shared" si="20"/>
        <v>0.68392799999999998</v>
      </c>
      <c r="AH75" s="1">
        <f t="shared" si="24"/>
        <v>0.59250000000000003</v>
      </c>
      <c r="AI75" s="1">
        <f t="shared" si="25"/>
        <v>1.3410352941176471</v>
      </c>
    </row>
    <row r="76" spans="1:35" ht="20" customHeight="1">
      <c r="A76">
        <v>20</v>
      </c>
      <c r="B76">
        <v>40</v>
      </c>
      <c r="C76">
        <f t="shared" si="27"/>
        <v>124</v>
      </c>
      <c r="D76">
        <v>3.79</v>
      </c>
      <c r="E76">
        <f t="shared" si="26"/>
        <v>127.79</v>
      </c>
      <c r="F76">
        <v>6</v>
      </c>
      <c r="G76">
        <v>3.28</v>
      </c>
      <c r="H76">
        <v>75</v>
      </c>
      <c r="I76">
        <f>COUNTIF($E$2:E75,"&lt;"&amp;C76)</f>
        <v>69</v>
      </c>
      <c r="J76">
        <f t="shared" si="21"/>
        <v>6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25</v>
      </c>
      <c r="AB76">
        <f t="shared" si="22"/>
        <v>1</v>
      </c>
      <c r="AC76" s="1">
        <f t="shared" si="23"/>
        <v>1.2506596306068603</v>
      </c>
      <c r="AD76" s="1">
        <f t="shared" si="17"/>
        <v>161.80000000000001</v>
      </c>
      <c r="AE76" s="1">
        <f t="shared" si="18"/>
        <v>0</v>
      </c>
      <c r="AF76" s="1">
        <f t="shared" si="19"/>
        <v>161.80000000000001</v>
      </c>
      <c r="AG76" s="1">
        <f t="shared" si="20"/>
        <v>0.66823400000000011</v>
      </c>
      <c r="AH76" s="1">
        <f t="shared" si="24"/>
        <v>0.79</v>
      </c>
      <c r="AI76" s="1">
        <f t="shared" si="25"/>
        <v>1.2223792682926833</v>
      </c>
    </row>
    <row r="77" spans="1:35" ht="20" customHeight="1">
      <c r="A77">
        <v>21</v>
      </c>
      <c r="B77">
        <v>2</v>
      </c>
      <c r="C77">
        <f t="shared" si="27"/>
        <v>126.2</v>
      </c>
      <c r="D77">
        <v>3.01</v>
      </c>
      <c r="E77">
        <f t="shared" si="26"/>
        <v>129.21</v>
      </c>
      <c r="F77">
        <v>6</v>
      </c>
      <c r="G77">
        <v>3.01</v>
      </c>
      <c r="H77">
        <v>76</v>
      </c>
      <c r="I77">
        <f>COUNTIF($E$2:E76,"&lt;"&amp;C77)</f>
        <v>70</v>
      </c>
      <c r="J77">
        <f t="shared" si="21"/>
        <v>6</v>
      </c>
      <c r="K77">
        <v>0</v>
      </c>
      <c r="L77">
        <v>0</v>
      </c>
      <c r="M77">
        <v>0</v>
      </c>
      <c r="N77">
        <v>0</v>
      </c>
      <c r="O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0</v>
      </c>
      <c r="AA77">
        <v>30</v>
      </c>
      <c r="AB77">
        <f t="shared" si="22"/>
        <v>1</v>
      </c>
      <c r="AC77" s="1">
        <f t="shared" si="23"/>
        <v>1.5747508305647842</v>
      </c>
      <c r="AD77" s="1">
        <f t="shared" si="17"/>
        <v>175.6</v>
      </c>
      <c r="AE77" s="1">
        <f t="shared" si="18"/>
        <v>10</v>
      </c>
      <c r="AF77" s="1">
        <f t="shared" si="19"/>
        <v>185.6</v>
      </c>
      <c r="AG77" s="1">
        <f t="shared" si="20"/>
        <v>0.76652799999999999</v>
      </c>
      <c r="AH77" s="1">
        <f t="shared" si="24"/>
        <v>0.79</v>
      </c>
      <c r="AI77" s="1">
        <f t="shared" si="25"/>
        <v>1.5279627906976745</v>
      </c>
    </row>
    <row r="78" spans="1:35" ht="20" customHeight="1">
      <c r="A78">
        <v>21</v>
      </c>
      <c r="B78">
        <v>56</v>
      </c>
      <c r="C78">
        <f t="shared" si="27"/>
        <v>131.6</v>
      </c>
      <c r="D78">
        <v>2.99</v>
      </c>
      <c r="E78">
        <f t="shared" si="26"/>
        <v>134.59</v>
      </c>
      <c r="F78">
        <v>6</v>
      </c>
      <c r="G78">
        <v>2.95</v>
      </c>
      <c r="H78">
        <v>77</v>
      </c>
      <c r="I78">
        <f>COUNTIF($E$2:E77,"&lt;"&amp;C78)</f>
        <v>72</v>
      </c>
      <c r="J78">
        <f t="shared" si="21"/>
        <v>5</v>
      </c>
      <c r="K78">
        <v>0</v>
      </c>
      <c r="L78">
        <v>0</v>
      </c>
      <c r="M78">
        <v>0</v>
      </c>
      <c r="N78">
        <v>0</v>
      </c>
      <c r="O78">
        <v>0</v>
      </c>
      <c r="Q78">
        <v>1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25</v>
      </c>
      <c r="AB78">
        <f t="shared" si="22"/>
        <v>1</v>
      </c>
      <c r="AC78" s="1">
        <f t="shared" si="23"/>
        <v>1.5852842809364549</v>
      </c>
      <c r="AD78" s="1">
        <f t="shared" si="17"/>
        <v>175.6</v>
      </c>
      <c r="AE78" s="1">
        <f t="shared" si="18"/>
        <v>0</v>
      </c>
      <c r="AF78" s="1">
        <f t="shared" si="19"/>
        <v>175.6</v>
      </c>
      <c r="AG78" s="1">
        <f t="shared" si="20"/>
        <v>0.72522799999999987</v>
      </c>
      <c r="AH78" s="1">
        <f t="shared" si="24"/>
        <v>0.79</v>
      </c>
      <c r="AI78" s="1">
        <f t="shared" si="25"/>
        <v>1.4750399999999997</v>
      </c>
    </row>
    <row r="79" spans="1:35" ht="20" customHeight="1">
      <c r="A79">
        <v>23</v>
      </c>
      <c r="B79">
        <v>6</v>
      </c>
      <c r="C79">
        <f>B79/10+A79*60/10</f>
        <v>138.6</v>
      </c>
      <c r="D79">
        <v>3.21</v>
      </c>
      <c r="E79">
        <f>C79+D79</f>
        <v>141.81</v>
      </c>
      <c r="F79">
        <v>7</v>
      </c>
      <c r="G79">
        <v>3.01</v>
      </c>
      <c r="H79">
        <v>78</v>
      </c>
      <c r="I79">
        <f>COUNTIF($E$2:E78,"&lt;"&amp;C79)</f>
        <v>73</v>
      </c>
      <c r="J79">
        <f t="shared" si="21"/>
        <v>5</v>
      </c>
      <c r="K79">
        <v>0</v>
      </c>
      <c r="L79">
        <v>0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13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20</v>
      </c>
      <c r="AB79">
        <f t="shared" si="22"/>
        <v>1</v>
      </c>
      <c r="AC79" s="1">
        <f t="shared" si="23"/>
        <v>1.4766355140186918</v>
      </c>
      <c r="AD79" s="1">
        <f>IF(Q79=0,161.8,175.6)</f>
        <v>161.80000000000001</v>
      </c>
      <c r="AE79" s="1">
        <f>IF(Y79=Z79,0,IF(Y79=1,10,-10))</f>
        <v>10</v>
      </c>
      <c r="AF79" s="1">
        <f>AD79+AE79</f>
        <v>171.8</v>
      </c>
      <c r="AG79" s="1">
        <f>AF79*0.413*0.01</f>
        <v>0.709534</v>
      </c>
      <c r="AH79" s="1">
        <f t="shared" si="24"/>
        <v>0.67714285714285716</v>
      </c>
      <c r="AI79" s="1">
        <f t="shared" si="25"/>
        <v>1.414353488372093</v>
      </c>
    </row>
    <row r="80" spans="1:35" ht="20" customHeight="1">
      <c r="A80">
        <v>23</v>
      </c>
      <c r="B80">
        <v>6</v>
      </c>
      <c r="C80">
        <f t="shared" si="27"/>
        <v>138.6</v>
      </c>
      <c r="D80">
        <v>3.4</v>
      </c>
      <c r="E80">
        <f t="shared" si="26"/>
        <v>142</v>
      </c>
      <c r="F80">
        <v>7</v>
      </c>
      <c r="G80">
        <v>3.25</v>
      </c>
      <c r="H80">
        <v>79</v>
      </c>
      <c r="I80">
        <f>COUNTIF($E$2:E79,"&lt;"&amp;C80)</f>
        <v>73</v>
      </c>
      <c r="J80">
        <f t="shared" si="21"/>
        <v>6</v>
      </c>
      <c r="K80">
        <v>0</v>
      </c>
      <c r="L80">
        <v>0</v>
      </c>
      <c r="M80">
        <v>0</v>
      </c>
      <c r="N80">
        <v>0</v>
      </c>
      <c r="O80">
        <v>0</v>
      </c>
      <c r="Q80">
        <v>1</v>
      </c>
      <c r="R80">
        <v>0</v>
      </c>
      <c r="S80">
        <v>0</v>
      </c>
      <c r="T80">
        <v>13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20</v>
      </c>
      <c r="AB80">
        <f t="shared" si="22"/>
        <v>1</v>
      </c>
      <c r="AC80" s="1">
        <f t="shared" si="23"/>
        <v>1.3941176470588237</v>
      </c>
      <c r="AD80" s="1">
        <f t="shared" si="17"/>
        <v>175.6</v>
      </c>
      <c r="AE80" s="1">
        <f t="shared" si="18"/>
        <v>0</v>
      </c>
      <c r="AF80" s="1">
        <f t="shared" si="19"/>
        <v>175.6</v>
      </c>
      <c r="AG80" s="1">
        <f t="shared" si="20"/>
        <v>0.72522799999999987</v>
      </c>
      <c r="AH80" s="1">
        <f t="shared" si="24"/>
        <v>0.67714285714285716</v>
      </c>
      <c r="AI80" s="1">
        <f t="shared" si="25"/>
        <v>1.3388824615384611</v>
      </c>
    </row>
    <row r="81" spans="1:36" ht="20" customHeight="1">
      <c r="A81">
        <v>23</v>
      </c>
      <c r="B81">
        <v>6</v>
      </c>
      <c r="C81">
        <f t="shared" si="27"/>
        <v>138.6</v>
      </c>
      <c r="D81">
        <v>3.44</v>
      </c>
      <c r="E81">
        <f t="shared" si="26"/>
        <v>142.04</v>
      </c>
      <c r="F81">
        <v>7</v>
      </c>
      <c r="G81">
        <v>3.26</v>
      </c>
      <c r="H81">
        <v>80</v>
      </c>
      <c r="I81">
        <f>COUNTIF($E$2:E80,"&lt;"&amp;C81)</f>
        <v>73</v>
      </c>
      <c r="J81">
        <f t="shared" si="21"/>
        <v>7</v>
      </c>
      <c r="K81">
        <v>0</v>
      </c>
      <c r="L81">
        <v>0</v>
      </c>
      <c r="M81">
        <v>0</v>
      </c>
      <c r="N81">
        <v>0</v>
      </c>
      <c r="O81">
        <v>0</v>
      </c>
      <c r="Q81">
        <v>1</v>
      </c>
      <c r="R81">
        <v>0</v>
      </c>
      <c r="S81">
        <v>0</v>
      </c>
      <c r="T81">
        <v>13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20</v>
      </c>
      <c r="AB81">
        <f t="shared" si="22"/>
        <v>1</v>
      </c>
      <c r="AC81" s="1">
        <f t="shared" si="23"/>
        <v>1.3779069767441861</v>
      </c>
      <c r="AD81" s="1">
        <f t="shared" si="17"/>
        <v>175.6</v>
      </c>
      <c r="AE81" s="1">
        <f t="shared" si="18"/>
        <v>0</v>
      </c>
      <c r="AF81" s="1">
        <f t="shared" si="19"/>
        <v>175.6</v>
      </c>
      <c r="AG81" s="1">
        <f t="shared" si="20"/>
        <v>0.72522799999999987</v>
      </c>
      <c r="AH81" s="1">
        <f t="shared" si="24"/>
        <v>0.67714285714285716</v>
      </c>
      <c r="AI81" s="1">
        <f t="shared" si="25"/>
        <v>1.3347754601226991</v>
      </c>
    </row>
    <row r="82" spans="1:36" ht="20" customHeight="1">
      <c r="A82">
        <v>23</v>
      </c>
      <c r="B82">
        <v>47</v>
      </c>
      <c r="C82">
        <f t="shared" si="27"/>
        <v>142.69999999999999</v>
      </c>
      <c r="D82">
        <v>3.23</v>
      </c>
      <c r="E82">
        <f t="shared" si="26"/>
        <v>145.92999999999998</v>
      </c>
      <c r="F82">
        <v>7</v>
      </c>
      <c r="G82">
        <v>3.02</v>
      </c>
      <c r="H82">
        <v>81</v>
      </c>
      <c r="I82">
        <f>COUNTIF($E$2:E81,"&lt;"&amp;C82)</f>
        <v>76</v>
      </c>
      <c r="J82">
        <f t="shared" si="21"/>
        <v>5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0</v>
      </c>
      <c r="AA82">
        <v>25</v>
      </c>
      <c r="AB82">
        <f t="shared" si="22"/>
        <v>1</v>
      </c>
      <c r="AC82" s="1">
        <f t="shared" si="23"/>
        <v>1.4674922600619196</v>
      </c>
      <c r="AD82" s="1">
        <f t="shared" si="17"/>
        <v>161.80000000000001</v>
      </c>
      <c r="AE82" s="1">
        <f t="shared" si="18"/>
        <v>0</v>
      </c>
      <c r="AF82" s="1">
        <f t="shared" si="19"/>
        <v>161.80000000000001</v>
      </c>
      <c r="AG82" s="1">
        <f t="shared" si="20"/>
        <v>0.66823400000000011</v>
      </c>
      <c r="AH82" s="1">
        <f t="shared" si="24"/>
        <v>0.67714285714285716</v>
      </c>
      <c r="AI82" s="1">
        <f t="shared" si="25"/>
        <v>1.3276172185430466</v>
      </c>
    </row>
    <row r="83" spans="1:36" ht="20" customHeight="1">
      <c r="A83">
        <v>23</v>
      </c>
      <c r="B83">
        <v>53</v>
      </c>
      <c r="C83">
        <f t="shared" si="27"/>
        <v>143.30000000000001</v>
      </c>
      <c r="D83">
        <v>6.02</v>
      </c>
      <c r="E83">
        <f t="shared" si="26"/>
        <v>149.32000000000002</v>
      </c>
      <c r="F83">
        <v>10</v>
      </c>
      <c r="G83">
        <v>3.58</v>
      </c>
      <c r="H83">
        <v>82</v>
      </c>
      <c r="I83">
        <f>COUNTIF($E$2:E82,"&lt;"&amp;C83)</f>
        <v>76</v>
      </c>
      <c r="J83">
        <f t="shared" si="21"/>
        <v>6</v>
      </c>
      <c r="K83">
        <v>0</v>
      </c>
      <c r="L83">
        <v>1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14</v>
      </c>
      <c r="U83">
        <v>1</v>
      </c>
      <c r="V83">
        <v>0</v>
      </c>
      <c r="W83">
        <v>0</v>
      </c>
      <c r="X83">
        <v>0</v>
      </c>
      <c r="Y83">
        <v>0</v>
      </c>
      <c r="Z83">
        <v>1</v>
      </c>
      <c r="AA83">
        <v>30</v>
      </c>
      <c r="AB83">
        <f t="shared" si="22"/>
        <v>1</v>
      </c>
      <c r="AC83" s="1">
        <f t="shared" si="23"/>
        <v>0.78737541528239208</v>
      </c>
      <c r="AD83" s="1">
        <f t="shared" si="17"/>
        <v>161.80000000000001</v>
      </c>
      <c r="AE83" s="1">
        <f t="shared" si="18"/>
        <v>-10</v>
      </c>
      <c r="AF83" s="1">
        <f t="shared" si="19"/>
        <v>151.80000000000001</v>
      </c>
      <c r="AG83" s="1">
        <f t="shared" si="20"/>
        <v>0.6269340000000001</v>
      </c>
      <c r="AH83" s="1">
        <f t="shared" si="24"/>
        <v>0.47400000000000003</v>
      </c>
      <c r="AI83" s="1">
        <f t="shared" si="25"/>
        <v>1.0507273743016761</v>
      </c>
    </row>
    <row r="84" spans="1:36" ht="20" customHeight="1">
      <c r="A84">
        <v>23</v>
      </c>
      <c r="B84">
        <v>58</v>
      </c>
      <c r="C84">
        <f t="shared" si="27"/>
        <v>143.80000000000001</v>
      </c>
      <c r="D84">
        <v>5.95</v>
      </c>
      <c r="E84">
        <f t="shared" si="26"/>
        <v>149.75</v>
      </c>
      <c r="F84">
        <v>10</v>
      </c>
      <c r="G84">
        <v>3.57</v>
      </c>
      <c r="H84">
        <v>83</v>
      </c>
      <c r="I84">
        <f>COUNTIF($E$2:E83,"&lt;"&amp;C84)</f>
        <v>76</v>
      </c>
      <c r="J84">
        <f t="shared" si="21"/>
        <v>7</v>
      </c>
      <c r="K84">
        <v>0</v>
      </c>
      <c r="L84">
        <v>1</v>
      </c>
      <c r="M84">
        <v>0</v>
      </c>
      <c r="N84">
        <v>0</v>
      </c>
      <c r="O84">
        <v>0</v>
      </c>
      <c r="Q84">
        <v>1</v>
      </c>
      <c r="R84">
        <v>0</v>
      </c>
      <c r="S84">
        <v>0</v>
      </c>
      <c r="T84">
        <v>14</v>
      </c>
      <c r="U84">
        <v>1</v>
      </c>
      <c r="V84">
        <v>1</v>
      </c>
      <c r="W84">
        <v>0</v>
      </c>
      <c r="X84">
        <v>0</v>
      </c>
      <c r="Y84">
        <v>0</v>
      </c>
      <c r="Z84">
        <v>1</v>
      </c>
      <c r="AA84">
        <v>30</v>
      </c>
      <c r="AB84">
        <f t="shared" si="22"/>
        <v>1</v>
      </c>
      <c r="AC84" s="1">
        <f t="shared" si="23"/>
        <v>0.79663865546218493</v>
      </c>
      <c r="AD84" s="1">
        <f t="shared" si="17"/>
        <v>175.6</v>
      </c>
      <c r="AE84" s="1">
        <f t="shared" si="18"/>
        <v>-10</v>
      </c>
      <c r="AF84" s="1">
        <f t="shared" si="19"/>
        <v>165.6</v>
      </c>
      <c r="AG84" s="1">
        <f t="shared" si="20"/>
        <v>0.68392799999999998</v>
      </c>
      <c r="AH84" s="1">
        <f t="shared" si="24"/>
        <v>0.47400000000000003</v>
      </c>
      <c r="AI84" s="1">
        <f t="shared" si="25"/>
        <v>1.1494588235294119</v>
      </c>
      <c r="AJ84" t="s">
        <v>46</v>
      </c>
    </row>
    <row r="85" spans="1:36" ht="20" customHeight="1">
      <c r="A85">
        <v>24</v>
      </c>
      <c r="B85">
        <v>39</v>
      </c>
      <c r="C85">
        <f t="shared" si="27"/>
        <v>147.9</v>
      </c>
      <c r="D85">
        <v>2.9</v>
      </c>
      <c r="E85">
        <f t="shared" si="26"/>
        <v>150.80000000000001</v>
      </c>
      <c r="F85">
        <v>6</v>
      </c>
      <c r="G85">
        <v>3.01</v>
      </c>
      <c r="H85">
        <v>84</v>
      </c>
      <c r="I85">
        <f>COUNTIF($E$2:E84,"&lt;"&amp;C85)</f>
        <v>77</v>
      </c>
      <c r="J85">
        <f t="shared" si="21"/>
        <v>7</v>
      </c>
      <c r="K85">
        <v>0</v>
      </c>
      <c r="L85">
        <v>0</v>
      </c>
      <c r="M85">
        <v>1</v>
      </c>
      <c r="N85">
        <v>0</v>
      </c>
      <c r="O85">
        <v>0</v>
      </c>
      <c r="Q85">
        <v>1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0</v>
      </c>
      <c r="Y85">
        <v>1</v>
      </c>
      <c r="Z85">
        <v>0</v>
      </c>
      <c r="AA85">
        <v>25</v>
      </c>
      <c r="AB85">
        <f t="shared" si="22"/>
        <v>3</v>
      </c>
      <c r="AC85" s="1">
        <f t="shared" si="23"/>
        <v>1.6344827586206898</v>
      </c>
      <c r="AD85" s="1">
        <f t="shared" si="17"/>
        <v>175.6</v>
      </c>
      <c r="AE85" s="1">
        <f t="shared" si="18"/>
        <v>10</v>
      </c>
      <c r="AF85" s="1">
        <f t="shared" si="19"/>
        <v>185.6</v>
      </c>
      <c r="AG85" s="1">
        <f t="shared" si="20"/>
        <v>0.76652799999999999</v>
      </c>
      <c r="AH85" s="1">
        <f t="shared" si="24"/>
        <v>0.79</v>
      </c>
      <c r="AI85" s="1">
        <f t="shared" si="25"/>
        <v>1.5279627906976745</v>
      </c>
    </row>
    <row r="86" spans="1:36" ht="20" customHeight="1">
      <c r="A86">
        <v>25</v>
      </c>
      <c r="B86">
        <v>2</v>
      </c>
      <c r="C86">
        <f t="shared" si="27"/>
        <v>150.19999999999999</v>
      </c>
      <c r="D86">
        <v>3.47</v>
      </c>
      <c r="E86">
        <f t="shared" si="26"/>
        <v>153.66999999999999</v>
      </c>
      <c r="F86">
        <v>7</v>
      </c>
      <c r="G86">
        <v>3.29</v>
      </c>
      <c r="H86">
        <v>85</v>
      </c>
      <c r="I86">
        <f>COUNTIF($E$2:E85,"&lt;"&amp;C86)</f>
        <v>79</v>
      </c>
      <c r="J86">
        <f t="shared" si="21"/>
        <v>6</v>
      </c>
      <c r="K86">
        <v>0</v>
      </c>
      <c r="L86">
        <v>0</v>
      </c>
      <c r="M86">
        <v>0</v>
      </c>
      <c r="N86">
        <v>0</v>
      </c>
      <c r="O86">
        <f t="shared" ref="O86:O91" si="28">C86-$C$85</f>
        <v>2.2999999999999829</v>
      </c>
      <c r="P86" s="1">
        <f>AC86-$AC$85</f>
        <v>-0.26848852230945064</v>
      </c>
      <c r="Q86">
        <v>1</v>
      </c>
      <c r="R86">
        <v>0</v>
      </c>
      <c r="S86">
        <v>0</v>
      </c>
      <c r="T86">
        <v>15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25</v>
      </c>
      <c r="AB86">
        <f t="shared" si="22"/>
        <v>2</v>
      </c>
      <c r="AC86" s="1">
        <f t="shared" si="23"/>
        <v>1.3659942363112392</v>
      </c>
      <c r="AD86" s="1">
        <f t="shared" si="17"/>
        <v>175.6</v>
      </c>
      <c r="AE86" s="1">
        <f t="shared" si="18"/>
        <v>0</v>
      </c>
      <c r="AF86" s="1">
        <f t="shared" si="19"/>
        <v>175.6</v>
      </c>
      <c r="AG86" s="1">
        <f t="shared" si="20"/>
        <v>0.72522799999999987</v>
      </c>
      <c r="AH86" s="1">
        <f t="shared" si="24"/>
        <v>0.67714285714285716</v>
      </c>
      <c r="AI86" s="1">
        <f t="shared" si="25"/>
        <v>1.3226042553191486</v>
      </c>
    </row>
    <row r="87" spans="1:36" ht="20" customHeight="1">
      <c r="A87">
        <v>25</v>
      </c>
      <c r="B87">
        <v>4</v>
      </c>
      <c r="C87">
        <f t="shared" si="27"/>
        <v>150.4</v>
      </c>
      <c r="D87">
        <v>3.52</v>
      </c>
      <c r="E87">
        <f t="shared" si="26"/>
        <v>153.92000000000002</v>
      </c>
      <c r="F87">
        <v>7</v>
      </c>
      <c r="G87">
        <v>3.26</v>
      </c>
      <c r="H87">
        <v>86</v>
      </c>
      <c r="I87">
        <f>COUNTIF($E$2:E86,"&lt;"&amp;C87)</f>
        <v>79</v>
      </c>
      <c r="J87">
        <f t="shared" si="21"/>
        <v>7</v>
      </c>
      <c r="K87">
        <v>0</v>
      </c>
      <c r="L87">
        <v>0</v>
      </c>
      <c r="M87">
        <v>0</v>
      </c>
      <c r="N87">
        <v>0</v>
      </c>
      <c r="O87">
        <f t="shared" si="28"/>
        <v>2.5</v>
      </c>
      <c r="P87" s="1">
        <f t="shared" ref="P87:P91" si="29">AC87-$AC$85</f>
        <v>-0.28789184952978064</v>
      </c>
      <c r="Q87">
        <v>0</v>
      </c>
      <c r="R87">
        <v>0</v>
      </c>
      <c r="S87">
        <v>0</v>
      </c>
      <c r="T87">
        <v>15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25</v>
      </c>
      <c r="AB87">
        <f t="shared" si="22"/>
        <v>2</v>
      </c>
      <c r="AC87" s="1">
        <f t="shared" si="23"/>
        <v>1.3465909090909092</v>
      </c>
      <c r="AD87" s="1">
        <f t="shared" si="17"/>
        <v>161.80000000000001</v>
      </c>
      <c r="AE87" s="1">
        <f t="shared" si="18"/>
        <v>0</v>
      </c>
      <c r="AF87" s="1">
        <f t="shared" si="19"/>
        <v>161.80000000000001</v>
      </c>
      <c r="AG87" s="1">
        <f t="shared" si="20"/>
        <v>0.66823400000000011</v>
      </c>
      <c r="AH87" s="1">
        <f t="shared" si="24"/>
        <v>0.67714285714285716</v>
      </c>
      <c r="AI87" s="1">
        <f t="shared" si="25"/>
        <v>1.2298785276073623</v>
      </c>
    </row>
    <row r="88" spans="1:36" ht="20" customHeight="1">
      <c r="A88">
        <v>25</v>
      </c>
      <c r="B88">
        <v>5</v>
      </c>
      <c r="C88">
        <f t="shared" si="27"/>
        <v>150.5</v>
      </c>
      <c r="D88">
        <v>3.92</v>
      </c>
      <c r="E88">
        <f t="shared" si="26"/>
        <v>154.41999999999999</v>
      </c>
      <c r="F88">
        <v>7</v>
      </c>
      <c r="G88">
        <v>3.28</v>
      </c>
      <c r="H88">
        <v>87</v>
      </c>
      <c r="I88">
        <f>COUNTIF($E$2:E87,"&lt;"&amp;C88)</f>
        <v>79</v>
      </c>
      <c r="J88">
        <f t="shared" si="21"/>
        <v>8</v>
      </c>
      <c r="K88">
        <v>0</v>
      </c>
      <c r="L88">
        <v>0</v>
      </c>
      <c r="M88">
        <v>0</v>
      </c>
      <c r="N88">
        <v>0</v>
      </c>
      <c r="O88">
        <f t="shared" si="28"/>
        <v>2.5999999999999943</v>
      </c>
      <c r="P88" s="1">
        <f t="shared" si="29"/>
        <v>-0.42529908515130188</v>
      </c>
      <c r="Q88">
        <v>1</v>
      </c>
      <c r="R88">
        <v>0</v>
      </c>
      <c r="S88">
        <v>0</v>
      </c>
      <c r="T88">
        <v>15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25</v>
      </c>
      <c r="AB88">
        <f t="shared" si="22"/>
        <v>2</v>
      </c>
      <c r="AC88" s="1">
        <f t="shared" si="23"/>
        <v>1.2091836734693879</v>
      </c>
      <c r="AD88" s="1">
        <f t="shared" si="17"/>
        <v>175.6</v>
      </c>
      <c r="AE88" s="1">
        <f t="shared" si="18"/>
        <v>0</v>
      </c>
      <c r="AF88" s="1">
        <f t="shared" si="19"/>
        <v>175.6</v>
      </c>
      <c r="AG88" s="1">
        <f t="shared" si="20"/>
        <v>0.72522799999999987</v>
      </c>
      <c r="AH88" s="1">
        <f t="shared" si="24"/>
        <v>0.67714285714285716</v>
      </c>
      <c r="AI88" s="1">
        <f t="shared" si="25"/>
        <v>1.3266365853658535</v>
      </c>
    </row>
    <row r="89" spans="1:36" ht="20" customHeight="1">
      <c r="A89">
        <v>25</v>
      </c>
      <c r="B89">
        <v>12</v>
      </c>
      <c r="C89">
        <f t="shared" si="27"/>
        <v>151.19999999999999</v>
      </c>
      <c r="D89">
        <v>3.43</v>
      </c>
      <c r="E89">
        <f t="shared" si="26"/>
        <v>154.63</v>
      </c>
      <c r="F89">
        <v>7</v>
      </c>
      <c r="G89">
        <v>3.1</v>
      </c>
      <c r="H89">
        <v>88</v>
      </c>
      <c r="I89">
        <f>COUNTIF($E$2:E88,"&lt;"&amp;C89)</f>
        <v>80</v>
      </c>
      <c r="J89">
        <f t="shared" si="21"/>
        <v>8</v>
      </c>
      <c r="K89">
        <v>0</v>
      </c>
      <c r="L89">
        <v>0</v>
      </c>
      <c r="M89">
        <v>0</v>
      </c>
      <c r="N89">
        <v>0</v>
      </c>
      <c r="O89">
        <f t="shared" si="28"/>
        <v>3.2999999999999829</v>
      </c>
      <c r="P89" s="1">
        <f t="shared" si="29"/>
        <v>-0.25255856036996094</v>
      </c>
      <c r="Q89">
        <v>1</v>
      </c>
      <c r="R89">
        <v>0</v>
      </c>
      <c r="S89">
        <v>1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35</v>
      </c>
      <c r="AB89">
        <f t="shared" si="22"/>
        <v>2</v>
      </c>
      <c r="AC89" s="1">
        <f t="shared" si="23"/>
        <v>1.3819241982507289</v>
      </c>
      <c r="AD89" s="1">
        <f t="shared" si="17"/>
        <v>175.6</v>
      </c>
      <c r="AE89" s="1">
        <f t="shared" si="18"/>
        <v>0</v>
      </c>
      <c r="AF89" s="1">
        <f t="shared" si="19"/>
        <v>175.6</v>
      </c>
      <c r="AG89" s="1">
        <f t="shared" si="20"/>
        <v>0.72522799999999987</v>
      </c>
      <c r="AH89" s="1">
        <f t="shared" si="24"/>
        <v>0.67714285714285716</v>
      </c>
      <c r="AI89" s="1">
        <f t="shared" si="25"/>
        <v>1.4036670967741931</v>
      </c>
    </row>
    <row r="90" spans="1:36" ht="20" customHeight="1">
      <c r="A90">
        <v>25</v>
      </c>
      <c r="B90">
        <v>30</v>
      </c>
      <c r="C90">
        <f t="shared" si="27"/>
        <v>153</v>
      </c>
      <c r="D90">
        <v>3.48</v>
      </c>
      <c r="E90">
        <f t="shared" si="26"/>
        <v>156.47999999999999</v>
      </c>
      <c r="F90">
        <v>7</v>
      </c>
      <c r="G90">
        <v>2.97</v>
      </c>
      <c r="H90">
        <v>89</v>
      </c>
      <c r="I90">
        <f>COUNTIF($E$2:E89,"&lt;"&amp;C90)</f>
        <v>80</v>
      </c>
      <c r="J90">
        <f t="shared" si="21"/>
        <v>9</v>
      </c>
      <c r="K90">
        <v>0</v>
      </c>
      <c r="L90">
        <v>0</v>
      </c>
      <c r="M90">
        <v>0</v>
      </c>
      <c r="N90">
        <v>0</v>
      </c>
      <c r="O90">
        <f t="shared" si="28"/>
        <v>5.0999999999999943</v>
      </c>
      <c r="P90" s="1">
        <f t="shared" si="29"/>
        <v>-0.27241379310344827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25</v>
      </c>
      <c r="AB90">
        <f t="shared" si="22"/>
        <v>1</v>
      </c>
      <c r="AC90" s="1">
        <f t="shared" si="23"/>
        <v>1.3620689655172415</v>
      </c>
      <c r="AD90" s="1">
        <f t="shared" si="17"/>
        <v>161.80000000000001</v>
      </c>
      <c r="AE90" s="1">
        <f t="shared" si="18"/>
        <v>0</v>
      </c>
      <c r="AF90" s="1">
        <f t="shared" si="19"/>
        <v>161.80000000000001</v>
      </c>
      <c r="AG90" s="1">
        <f t="shared" si="20"/>
        <v>0.66823400000000011</v>
      </c>
      <c r="AH90" s="1">
        <f t="shared" si="24"/>
        <v>0.67714285714285716</v>
      </c>
      <c r="AI90" s="1">
        <f t="shared" si="25"/>
        <v>1.3499676767676769</v>
      </c>
    </row>
    <row r="91" spans="1:36" ht="20" customHeight="1">
      <c r="A91">
        <v>26</v>
      </c>
      <c r="B91">
        <v>0</v>
      </c>
      <c r="C91">
        <f t="shared" si="27"/>
        <v>156</v>
      </c>
      <c r="D91">
        <v>3.07</v>
      </c>
      <c r="E91">
        <f t="shared" si="26"/>
        <v>159.07</v>
      </c>
      <c r="F91">
        <v>6</v>
      </c>
      <c r="G91">
        <v>2.98</v>
      </c>
      <c r="H91">
        <v>90</v>
      </c>
      <c r="I91">
        <f>COUNTIF($E$2:E90,"&lt;"&amp;C91)</f>
        <v>84</v>
      </c>
      <c r="J91">
        <f t="shared" si="21"/>
        <v>6</v>
      </c>
      <c r="K91">
        <v>0</v>
      </c>
      <c r="L91">
        <v>0</v>
      </c>
      <c r="M91">
        <v>0</v>
      </c>
      <c r="N91">
        <v>0</v>
      </c>
      <c r="O91">
        <f t="shared" si="28"/>
        <v>8.0999999999999943</v>
      </c>
      <c r="P91" s="1">
        <f t="shared" si="29"/>
        <v>-9.0508817252611395E-2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30</v>
      </c>
      <c r="AB91">
        <f t="shared" si="22"/>
        <v>1</v>
      </c>
      <c r="AC91" s="1">
        <f t="shared" si="23"/>
        <v>1.5439739413680784</v>
      </c>
      <c r="AD91" s="1">
        <f t="shared" si="17"/>
        <v>175.6</v>
      </c>
      <c r="AE91" s="1">
        <f t="shared" si="18"/>
        <v>10</v>
      </c>
      <c r="AF91" s="1">
        <f t="shared" si="19"/>
        <v>185.6</v>
      </c>
      <c r="AG91" s="1">
        <f t="shared" si="20"/>
        <v>0.76652799999999999</v>
      </c>
      <c r="AH91" s="1">
        <f t="shared" si="24"/>
        <v>0.79</v>
      </c>
      <c r="AI91" s="1">
        <f t="shared" si="25"/>
        <v>1.5433449664429528</v>
      </c>
    </row>
    <row r="92" spans="1:36" ht="20" customHeight="1">
      <c r="A92">
        <v>27</v>
      </c>
      <c r="B92">
        <v>13</v>
      </c>
      <c r="C92">
        <f t="shared" si="27"/>
        <v>163.30000000000001</v>
      </c>
      <c r="D92">
        <v>3.68</v>
      </c>
      <c r="E92">
        <f t="shared" si="26"/>
        <v>166.98000000000002</v>
      </c>
      <c r="F92">
        <v>7</v>
      </c>
      <c r="G92">
        <v>3.41</v>
      </c>
      <c r="H92">
        <v>91</v>
      </c>
      <c r="I92">
        <f>COUNTIF($E$2:E91,"&lt;"&amp;C92)</f>
        <v>86</v>
      </c>
      <c r="J92">
        <f t="shared" si="21"/>
        <v>5</v>
      </c>
      <c r="K92">
        <v>0</v>
      </c>
      <c r="L92">
        <v>0</v>
      </c>
      <c r="M92">
        <v>0</v>
      </c>
      <c r="N92">
        <v>0</v>
      </c>
      <c r="O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35</v>
      </c>
      <c r="AB92">
        <f t="shared" si="22"/>
        <v>1</v>
      </c>
      <c r="AC92" s="1">
        <f t="shared" si="23"/>
        <v>1.2880434782608696</v>
      </c>
      <c r="AD92" s="1">
        <f t="shared" si="17"/>
        <v>175.6</v>
      </c>
      <c r="AE92" s="1">
        <f t="shared" si="18"/>
        <v>0</v>
      </c>
      <c r="AF92" s="1">
        <f t="shared" si="19"/>
        <v>175.6</v>
      </c>
      <c r="AG92" s="1">
        <f t="shared" si="20"/>
        <v>0.72522799999999987</v>
      </c>
      <c r="AH92" s="1">
        <f t="shared" si="24"/>
        <v>0.67714285714285716</v>
      </c>
      <c r="AI92" s="1">
        <f t="shared" si="25"/>
        <v>1.2760609970674484</v>
      </c>
    </row>
    <row r="93" spans="1:36" ht="20" customHeight="1">
      <c r="A93">
        <v>27</v>
      </c>
      <c r="B93">
        <v>28</v>
      </c>
      <c r="C93">
        <f t="shared" si="27"/>
        <v>164.8</v>
      </c>
      <c r="D93">
        <v>3.9</v>
      </c>
      <c r="E93">
        <f t="shared" si="26"/>
        <v>168.70000000000002</v>
      </c>
      <c r="F93">
        <v>8</v>
      </c>
      <c r="G93">
        <v>3.1</v>
      </c>
      <c r="H93">
        <v>92</v>
      </c>
      <c r="I93">
        <f>COUNTIF($E$2:E92,"&lt;"&amp;C93)</f>
        <v>86</v>
      </c>
      <c r="J93">
        <f t="shared" si="21"/>
        <v>6</v>
      </c>
      <c r="K93">
        <v>0</v>
      </c>
      <c r="L93">
        <v>0</v>
      </c>
      <c r="M93">
        <v>0</v>
      </c>
      <c r="N93">
        <v>0</v>
      </c>
      <c r="O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1</v>
      </c>
      <c r="W93">
        <v>1</v>
      </c>
      <c r="X93">
        <v>0</v>
      </c>
      <c r="Y93">
        <v>0</v>
      </c>
      <c r="Z93">
        <v>1</v>
      </c>
      <c r="AA93">
        <v>30</v>
      </c>
      <c r="AB93">
        <f t="shared" si="22"/>
        <v>1</v>
      </c>
      <c r="AC93" s="1">
        <f t="shared" si="23"/>
        <v>1.2153846153846155</v>
      </c>
      <c r="AD93" s="1">
        <f t="shared" si="17"/>
        <v>175.6</v>
      </c>
      <c r="AE93" s="1">
        <f t="shared" si="18"/>
        <v>-10</v>
      </c>
      <c r="AF93" s="1">
        <f t="shared" si="19"/>
        <v>165.6</v>
      </c>
      <c r="AG93" s="1">
        <f t="shared" si="20"/>
        <v>0.68392799999999998</v>
      </c>
      <c r="AH93" s="1">
        <f t="shared" si="24"/>
        <v>0.59250000000000003</v>
      </c>
      <c r="AI93" s="1">
        <f t="shared" si="25"/>
        <v>1.3237316129032257</v>
      </c>
    </row>
    <row r="94" spans="1:36" ht="20" customHeight="1">
      <c r="A94">
        <v>27</v>
      </c>
      <c r="B94">
        <v>51</v>
      </c>
      <c r="C94">
        <f t="shared" si="27"/>
        <v>167.1</v>
      </c>
      <c r="D94">
        <v>3.46</v>
      </c>
      <c r="E94">
        <f t="shared" si="26"/>
        <v>170.56</v>
      </c>
      <c r="F94">
        <v>7</v>
      </c>
      <c r="G94">
        <v>2.73</v>
      </c>
      <c r="H94">
        <v>93</v>
      </c>
      <c r="I94">
        <f>COUNTIF($E$2:E93,"&lt;"&amp;C94)</f>
        <v>89</v>
      </c>
      <c r="J94">
        <f t="shared" si="21"/>
        <v>4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16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50</v>
      </c>
      <c r="AB94">
        <f t="shared" si="22"/>
        <v>1</v>
      </c>
      <c r="AC94" s="1">
        <f t="shared" si="23"/>
        <v>1.3699421965317919</v>
      </c>
      <c r="AD94" s="1">
        <f t="shared" si="17"/>
        <v>161.80000000000001</v>
      </c>
      <c r="AE94" s="1">
        <f t="shared" si="18"/>
        <v>-10</v>
      </c>
      <c r="AF94" s="1">
        <f t="shared" si="19"/>
        <v>151.80000000000001</v>
      </c>
      <c r="AG94" s="1">
        <f t="shared" si="20"/>
        <v>0.6269340000000001</v>
      </c>
      <c r="AH94" s="1">
        <f t="shared" si="24"/>
        <v>0.67714285714285716</v>
      </c>
      <c r="AI94" s="1">
        <f t="shared" si="25"/>
        <v>1.3778769230769232</v>
      </c>
    </row>
    <row r="95" spans="1:36" ht="20" customHeight="1">
      <c r="A95">
        <v>27</v>
      </c>
      <c r="B95">
        <v>54</v>
      </c>
      <c r="C95">
        <f t="shared" si="27"/>
        <v>167.4</v>
      </c>
      <c r="D95">
        <v>3.58</v>
      </c>
      <c r="E95">
        <f t="shared" si="26"/>
        <v>170.98000000000002</v>
      </c>
      <c r="F95">
        <v>7</v>
      </c>
      <c r="G95">
        <v>2.98</v>
      </c>
      <c r="H95">
        <v>94</v>
      </c>
      <c r="I95">
        <f>COUNTIF($E$2:E94,"&lt;"&amp;C95)</f>
        <v>89</v>
      </c>
      <c r="J95">
        <f t="shared" si="21"/>
        <v>5</v>
      </c>
      <c r="K95">
        <v>0</v>
      </c>
      <c r="L95">
        <v>0</v>
      </c>
      <c r="M95">
        <v>1</v>
      </c>
      <c r="N95">
        <v>0</v>
      </c>
      <c r="O95">
        <v>0</v>
      </c>
      <c r="Q95">
        <v>0</v>
      </c>
      <c r="R95">
        <v>0</v>
      </c>
      <c r="S95">
        <v>0</v>
      </c>
      <c r="T95">
        <v>16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45</v>
      </c>
      <c r="AB95">
        <f t="shared" si="22"/>
        <v>3</v>
      </c>
      <c r="AC95" s="1">
        <f t="shared" si="23"/>
        <v>1.3240223463687151</v>
      </c>
      <c r="AD95" s="1">
        <f t="shared" si="17"/>
        <v>161.80000000000001</v>
      </c>
      <c r="AE95" s="1">
        <f t="shared" si="18"/>
        <v>0</v>
      </c>
      <c r="AF95" s="1">
        <f t="shared" si="19"/>
        <v>161.80000000000001</v>
      </c>
      <c r="AG95" s="1">
        <f t="shared" si="20"/>
        <v>0.66823400000000011</v>
      </c>
      <c r="AH95" s="1">
        <f t="shared" si="24"/>
        <v>0.67714285714285716</v>
      </c>
      <c r="AI95" s="1">
        <f t="shared" si="25"/>
        <v>1.3454375838926178</v>
      </c>
    </row>
    <row r="96" spans="1:36" ht="20" customHeight="1">
      <c r="A96">
        <v>28</v>
      </c>
      <c r="B96">
        <v>8</v>
      </c>
      <c r="C96">
        <f t="shared" si="27"/>
        <v>168.8</v>
      </c>
      <c r="D96">
        <v>2.98</v>
      </c>
      <c r="E96">
        <f t="shared" si="26"/>
        <v>171.78</v>
      </c>
      <c r="F96">
        <v>6</v>
      </c>
      <c r="G96">
        <v>2.92</v>
      </c>
      <c r="H96">
        <v>95</v>
      </c>
      <c r="I96">
        <f>COUNTIF($E$2:E95,"&lt;"&amp;C96)</f>
        <v>91</v>
      </c>
      <c r="J96">
        <f t="shared" si="21"/>
        <v>4</v>
      </c>
      <c r="K96">
        <v>0</v>
      </c>
      <c r="L96">
        <v>1</v>
      </c>
      <c r="M96">
        <v>0</v>
      </c>
      <c r="N96">
        <v>0</v>
      </c>
      <c r="O96">
        <v>0</v>
      </c>
      <c r="Q96">
        <v>1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35</v>
      </c>
      <c r="AB96">
        <f t="shared" si="22"/>
        <v>1</v>
      </c>
      <c r="AC96" s="1">
        <f t="shared" si="23"/>
        <v>1.5906040268456376</v>
      </c>
      <c r="AD96" s="1">
        <f t="shared" si="17"/>
        <v>175.6</v>
      </c>
      <c r="AE96" s="1">
        <f t="shared" si="18"/>
        <v>0</v>
      </c>
      <c r="AF96" s="1">
        <f t="shared" si="19"/>
        <v>175.6</v>
      </c>
      <c r="AG96" s="1">
        <f t="shared" si="20"/>
        <v>0.72522799999999987</v>
      </c>
      <c r="AH96" s="1">
        <f t="shared" si="24"/>
        <v>0.79</v>
      </c>
      <c r="AI96" s="1">
        <f t="shared" si="25"/>
        <v>1.490194520547945</v>
      </c>
    </row>
    <row r="97" spans="1:36" ht="20" customHeight="1">
      <c r="A97">
        <v>28</v>
      </c>
      <c r="B97">
        <v>13</v>
      </c>
      <c r="C97">
        <f t="shared" si="27"/>
        <v>169.3</v>
      </c>
      <c r="D97">
        <v>3.04</v>
      </c>
      <c r="E97">
        <f t="shared" si="26"/>
        <v>172.34</v>
      </c>
      <c r="F97">
        <v>6</v>
      </c>
      <c r="G97">
        <v>2.81</v>
      </c>
      <c r="H97">
        <v>96</v>
      </c>
      <c r="I97">
        <f>COUNTIF($E$2:E96,"&lt;"&amp;C97)</f>
        <v>91</v>
      </c>
      <c r="J97">
        <f t="shared" si="21"/>
        <v>5</v>
      </c>
      <c r="K97">
        <v>0</v>
      </c>
      <c r="L97">
        <v>1</v>
      </c>
      <c r="M97">
        <v>0</v>
      </c>
      <c r="N97">
        <v>0</v>
      </c>
      <c r="O97">
        <v>0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35</v>
      </c>
      <c r="AB97">
        <f t="shared" si="22"/>
        <v>1</v>
      </c>
      <c r="AC97" s="1">
        <f t="shared" si="23"/>
        <v>1.5592105263157896</v>
      </c>
      <c r="AD97" s="1">
        <f t="shared" si="17"/>
        <v>175.6</v>
      </c>
      <c r="AE97" s="1">
        <f t="shared" si="18"/>
        <v>0</v>
      </c>
      <c r="AF97" s="1">
        <f t="shared" si="19"/>
        <v>175.6</v>
      </c>
      <c r="AG97" s="1">
        <f t="shared" si="20"/>
        <v>0.72522799999999987</v>
      </c>
      <c r="AH97" s="1">
        <f t="shared" si="24"/>
        <v>0.79</v>
      </c>
      <c r="AI97" s="1">
        <f t="shared" si="25"/>
        <v>1.5485295373665477</v>
      </c>
    </row>
    <row r="98" spans="1:36" ht="20" customHeight="1">
      <c r="A98">
        <v>28</v>
      </c>
      <c r="B98">
        <v>27</v>
      </c>
      <c r="C98">
        <f t="shared" si="27"/>
        <v>170.7</v>
      </c>
      <c r="D98">
        <v>3.9</v>
      </c>
      <c r="E98">
        <f t="shared" si="26"/>
        <v>174.6</v>
      </c>
      <c r="F98" t="s">
        <v>38</v>
      </c>
      <c r="G98" t="s">
        <v>38</v>
      </c>
      <c r="H98">
        <v>97</v>
      </c>
      <c r="I98">
        <f>COUNTIF($E$2:E97,"&lt;"&amp;C98)</f>
        <v>93</v>
      </c>
      <c r="J98">
        <f t="shared" si="21"/>
        <v>4</v>
      </c>
      <c r="K98">
        <v>0</v>
      </c>
      <c r="L98">
        <v>0</v>
      </c>
      <c r="M98">
        <v>0</v>
      </c>
      <c r="N98">
        <v>0</v>
      </c>
      <c r="O98">
        <f>C98-$C$95</f>
        <v>3.2999999999999829</v>
      </c>
      <c r="P98" s="1">
        <f>AC98-$AC$95</f>
        <v>-0.10863773098409957</v>
      </c>
      <c r="Q98" t="s">
        <v>38</v>
      </c>
      <c r="R98" t="s">
        <v>38</v>
      </c>
      <c r="S98" t="s">
        <v>38</v>
      </c>
      <c r="T98">
        <v>17</v>
      </c>
      <c r="U98">
        <v>0</v>
      </c>
      <c r="V98">
        <v>0</v>
      </c>
      <c r="W98">
        <v>0</v>
      </c>
      <c r="X98" t="s">
        <v>38</v>
      </c>
      <c r="Y98" t="s">
        <v>38</v>
      </c>
      <c r="Z98" t="s">
        <v>38</v>
      </c>
      <c r="AA98">
        <v>2</v>
      </c>
      <c r="AB98">
        <f t="shared" si="22"/>
        <v>2</v>
      </c>
      <c r="AC98" s="1">
        <f t="shared" si="23"/>
        <v>1.2153846153846155</v>
      </c>
      <c r="AD98" s="1">
        <f t="shared" si="17"/>
        <v>175.6</v>
      </c>
      <c r="AE98" s="1">
        <f t="shared" si="18"/>
        <v>0</v>
      </c>
      <c r="AF98" s="1">
        <f t="shared" si="19"/>
        <v>175.6</v>
      </c>
      <c r="AG98" s="1">
        <f t="shared" si="20"/>
        <v>0.72522799999999987</v>
      </c>
      <c r="AH98" s="1" t="s">
        <v>38</v>
      </c>
      <c r="AI98" s="1" t="s">
        <v>38</v>
      </c>
      <c r="AJ98" t="s">
        <v>47</v>
      </c>
    </row>
    <row r="99" spans="1:36" ht="20" customHeight="1">
      <c r="A99">
        <v>28</v>
      </c>
      <c r="B99">
        <v>34</v>
      </c>
      <c r="C99">
        <f t="shared" si="27"/>
        <v>171.4</v>
      </c>
      <c r="D99">
        <v>3.91</v>
      </c>
      <c r="E99">
        <f t="shared" si="26"/>
        <v>175.31</v>
      </c>
      <c r="F99">
        <v>8</v>
      </c>
      <c r="G99">
        <v>2.99</v>
      </c>
      <c r="H99">
        <v>98</v>
      </c>
      <c r="I99">
        <f>COUNTIF($E$2:E98,"&lt;"&amp;C99)</f>
        <v>94</v>
      </c>
      <c r="J99">
        <f t="shared" si="21"/>
        <v>4</v>
      </c>
      <c r="K99">
        <v>0</v>
      </c>
      <c r="L99">
        <v>0</v>
      </c>
      <c r="M99">
        <v>0</v>
      </c>
      <c r="N99">
        <v>0</v>
      </c>
      <c r="O99">
        <f>C99-$C$95</f>
        <v>4</v>
      </c>
      <c r="P99" s="1">
        <f>AC99-$AC$95</f>
        <v>-0.1117461315349555</v>
      </c>
      <c r="Q99">
        <v>0</v>
      </c>
      <c r="R99">
        <v>0</v>
      </c>
      <c r="S99">
        <v>0</v>
      </c>
      <c r="T99">
        <v>17</v>
      </c>
      <c r="U99">
        <v>1</v>
      </c>
      <c r="V99">
        <v>1</v>
      </c>
      <c r="W99">
        <v>1</v>
      </c>
      <c r="X99">
        <v>0</v>
      </c>
      <c r="Y99">
        <v>0</v>
      </c>
      <c r="Z99">
        <v>1</v>
      </c>
      <c r="AA99">
        <v>30</v>
      </c>
      <c r="AB99">
        <f t="shared" si="22"/>
        <v>2</v>
      </c>
      <c r="AC99" s="1">
        <f t="shared" si="23"/>
        <v>1.2122762148337596</v>
      </c>
      <c r="AD99" s="1">
        <f t="shared" si="17"/>
        <v>161.80000000000001</v>
      </c>
      <c r="AE99" s="1">
        <f t="shared" si="18"/>
        <v>-10</v>
      </c>
      <c r="AF99" s="1">
        <f t="shared" si="19"/>
        <v>151.80000000000001</v>
      </c>
      <c r="AG99" s="1">
        <f t="shared" si="20"/>
        <v>0.6269340000000001</v>
      </c>
      <c r="AH99" s="1">
        <f>$AN$2/F99</f>
        <v>0.59250000000000003</v>
      </c>
      <c r="AI99" s="1">
        <f>6*AG99/G99</f>
        <v>1.2580615384615386</v>
      </c>
    </row>
    <row r="100" spans="1:36" ht="20" customHeight="1">
      <c r="A100">
        <v>28</v>
      </c>
      <c r="B100">
        <v>54</v>
      </c>
      <c r="C100">
        <f t="shared" si="27"/>
        <v>173.4</v>
      </c>
      <c r="D100">
        <v>3.31</v>
      </c>
      <c r="E100">
        <f t="shared" si="26"/>
        <v>176.71</v>
      </c>
      <c r="F100">
        <v>7</v>
      </c>
      <c r="G100">
        <v>3.09</v>
      </c>
      <c r="H100">
        <v>99</v>
      </c>
      <c r="I100">
        <f>COUNTIF($E$2:E99,"&lt;"&amp;C100)</f>
        <v>96</v>
      </c>
      <c r="J100">
        <f t="shared" si="21"/>
        <v>3</v>
      </c>
      <c r="K100">
        <v>0</v>
      </c>
      <c r="L100">
        <v>1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25</v>
      </c>
      <c r="AB100">
        <f t="shared" si="22"/>
        <v>1</v>
      </c>
      <c r="AC100" s="1">
        <f t="shared" si="23"/>
        <v>1.4320241691842901</v>
      </c>
      <c r="AD100" s="1">
        <f t="shared" si="17"/>
        <v>161.80000000000001</v>
      </c>
      <c r="AE100" s="1">
        <f t="shared" si="18"/>
        <v>10</v>
      </c>
      <c r="AF100" s="1">
        <f t="shared" si="19"/>
        <v>171.8</v>
      </c>
      <c r="AG100" s="1">
        <f t="shared" si="20"/>
        <v>0.709534</v>
      </c>
      <c r="AH100" s="1">
        <f>$AN$2/F100</f>
        <v>0.67714285714285716</v>
      </c>
      <c r="AI100" s="1">
        <f>6*AG100/G100</f>
        <v>1.3777359223300971</v>
      </c>
    </row>
    <row r="101" spans="1:36" ht="20" customHeight="1">
      <c r="A101">
        <v>29</v>
      </c>
      <c r="B101">
        <v>29</v>
      </c>
      <c r="C101">
        <f t="shared" si="27"/>
        <v>176.9</v>
      </c>
      <c r="D101">
        <v>3.82</v>
      </c>
      <c r="E101">
        <f t="shared" si="26"/>
        <v>180.72</v>
      </c>
      <c r="F101" t="s">
        <v>41</v>
      </c>
      <c r="G101" t="s">
        <v>41</v>
      </c>
      <c r="H101">
        <v>100</v>
      </c>
      <c r="I101">
        <f>COUNTIF($E$2:E100,"&lt;"&amp;C101)</f>
        <v>99</v>
      </c>
      <c r="J101">
        <f t="shared" si="21"/>
        <v>1</v>
      </c>
      <c r="K101">
        <v>0</v>
      </c>
      <c r="L101">
        <v>1</v>
      </c>
      <c r="M101">
        <v>1</v>
      </c>
      <c r="N101">
        <v>0</v>
      </c>
      <c r="O101">
        <v>0</v>
      </c>
      <c r="Q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15</v>
      </c>
      <c r="AB101">
        <f t="shared" si="22"/>
        <v>3</v>
      </c>
      <c r="AC101" s="1">
        <f t="shared" si="23"/>
        <v>1.2408376963350787</v>
      </c>
      <c r="AD101" s="1">
        <f t="shared" si="17"/>
        <v>161.80000000000001</v>
      </c>
      <c r="AE101" s="1">
        <f t="shared" si="18"/>
        <v>0</v>
      </c>
      <c r="AF101" s="1">
        <f t="shared" si="19"/>
        <v>161.80000000000001</v>
      </c>
      <c r="AG101" s="1">
        <f t="shared" si="20"/>
        <v>0.66823400000000011</v>
      </c>
      <c r="AH101" s="1" t="s">
        <v>41</v>
      </c>
      <c r="AI101" s="1" t="s">
        <v>41</v>
      </c>
      <c r="AJ101" t="s">
        <v>48</v>
      </c>
    </row>
    <row r="102" spans="1:36" ht="20" customHeight="1">
      <c r="A102">
        <v>29</v>
      </c>
      <c r="B102">
        <v>42</v>
      </c>
      <c r="C102">
        <f t="shared" si="27"/>
        <v>178.2</v>
      </c>
      <c r="D102">
        <v>3.64</v>
      </c>
      <c r="E102">
        <f t="shared" si="26"/>
        <v>181.83999999999997</v>
      </c>
      <c r="F102">
        <v>7</v>
      </c>
      <c r="G102">
        <v>3.2</v>
      </c>
      <c r="H102">
        <v>101</v>
      </c>
      <c r="I102">
        <f>COUNTIF($E$2:E101,"&lt;"&amp;C102)</f>
        <v>99</v>
      </c>
      <c r="J102">
        <f t="shared" si="21"/>
        <v>2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1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70</v>
      </c>
      <c r="AB102">
        <f t="shared" si="22"/>
        <v>1</v>
      </c>
      <c r="AC102" s="1">
        <f t="shared" si="23"/>
        <v>1.3021978021978022</v>
      </c>
      <c r="AD102" s="1">
        <f t="shared" si="17"/>
        <v>175.6</v>
      </c>
      <c r="AE102" s="1">
        <f t="shared" si="18"/>
        <v>-10</v>
      </c>
      <c r="AF102" s="1">
        <f t="shared" si="19"/>
        <v>165.6</v>
      </c>
      <c r="AG102" s="1">
        <f t="shared" si="20"/>
        <v>0.68392799999999998</v>
      </c>
      <c r="AH102" s="1">
        <f t="shared" ref="AH102:AH120" si="30">$AN$2/F102</f>
        <v>0.67714285714285716</v>
      </c>
      <c r="AI102" s="1">
        <f t="shared" ref="AI102:AI120" si="31">6*AG102/G102</f>
        <v>1.282365</v>
      </c>
    </row>
    <row r="103" spans="1:36" ht="20" customHeight="1">
      <c r="A103">
        <v>30</v>
      </c>
      <c r="B103">
        <v>16</v>
      </c>
      <c r="C103">
        <f t="shared" si="27"/>
        <v>181.6</v>
      </c>
      <c r="D103">
        <v>4.3</v>
      </c>
      <c r="E103">
        <f t="shared" si="26"/>
        <v>185.9</v>
      </c>
      <c r="F103">
        <v>8</v>
      </c>
      <c r="G103">
        <v>3.6</v>
      </c>
      <c r="H103">
        <v>102</v>
      </c>
      <c r="I103">
        <f>COUNTIF($E$2:E102,"&lt;"&amp;C103)</f>
        <v>100</v>
      </c>
      <c r="J103">
        <f t="shared" si="21"/>
        <v>2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30</v>
      </c>
      <c r="AB103">
        <f t="shared" si="22"/>
        <v>1</v>
      </c>
      <c r="AC103" s="1">
        <f t="shared" si="23"/>
        <v>1.102325581395349</v>
      </c>
      <c r="AD103" s="1">
        <f t="shared" si="17"/>
        <v>175.6</v>
      </c>
      <c r="AE103" s="1">
        <f t="shared" si="18"/>
        <v>0</v>
      </c>
      <c r="AF103" s="1">
        <f t="shared" si="19"/>
        <v>175.6</v>
      </c>
      <c r="AG103" s="1">
        <f t="shared" si="20"/>
        <v>0.72522799999999987</v>
      </c>
      <c r="AH103" s="1">
        <f t="shared" si="30"/>
        <v>0.59250000000000003</v>
      </c>
      <c r="AI103" s="1">
        <f t="shared" si="31"/>
        <v>1.2087133333333331</v>
      </c>
    </row>
    <row r="104" spans="1:36" ht="20" customHeight="1">
      <c r="A104">
        <v>30</v>
      </c>
      <c r="B104">
        <v>24</v>
      </c>
      <c r="C104">
        <f t="shared" si="27"/>
        <v>182.4</v>
      </c>
      <c r="D104">
        <v>3.41</v>
      </c>
      <c r="E104">
        <f t="shared" si="26"/>
        <v>185.81</v>
      </c>
      <c r="F104">
        <v>7</v>
      </c>
      <c r="G104">
        <v>2.96</v>
      </c>
      <c r="H104">
        <v>103</v>
      </c>
      <c r="I104">
        <f>COUNTIF($E$2:E103,"&lt;"&amp;C104)</f>
        <v>101</v>
      </c>
      <c r="J104">
        <f t="shared" si="21"/>
        <v>2</v>
      </c>
      <c r="K104">
        <v>0</v>
      </c>
      <c r="L104">
        <v>1</v>
      </c>
      <c r="M104">
        <v>0</v>
      </c>
      <c r="N104">
        <v>0</v>
      </c>
      <c r="O104">
        <f>C104-$C$101</f>
        <v>5.5</v>
      </c>
      <c r="P104" s="1">
        <f>AC104-$AC$101</f>
        <v>0.1491916291781179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35</v>
      </c>
      <c r="AB104">
        <f t="shared" si="22"/>
        <v>1</v>
      </c>
      <c r="AC104" s="1">
        <f t="shared" si="23"/>
        <v>1.3900293255131966</v>
      </c>
      <c r="AD104" s="1">
        <f t="shared" si="17"/>
        <v>175.6</v>
      </c>
      <c r="AE104" s="1">
        <f t="shared" si="18"/>
        <v>-10</v>
      </c>
      <c r="AF104" s="1">
        <f t="shared" si="19"/>
        <v>165.6</v>
      </c>
      <c r="AG104" s="1">
        <f t="shared" si="20"/>
        <v>0.68392799999999998</v>
      </c>
      <c r="AH104" s="1">
        <f t="shared" si="30"/>
        <v>0.67714285714285716</v>
      </c>
      <c r="AI104" s="1">
        <f t="shared" si="31"/>
        <v>1.3863405405405407</v>
      </c>
    </row>
    <row r="105" spans="1:36" ht="20" customHeight="1">
      <c r="A105">
        <v>30</v>
      </c>
      <c r="B105">
        <v>57</v>
      </c>
      <c r="C105">
        <f t="shared" si="27"/>
        <v>185.7</v>
      </c>
      <c r="D105">
        <v>3.04</v>
      </c>
      <c r="E105">
        <f t="shared" si="26"/>
        <v>188.73999999999998</v>
      </c>
      <c r="F105">
        <v>7</v>
      </c>
      <c r="G105">
        <v>2.67</v>
      </c>
      <c r="H105">
        <v>104</v>
      </c>
      <c r="I105">
        <f>COUNTIF($E$2:E104,"&lt;"&amp;C105)</f>
        <v>101</v>
      </c>
      <c r="J105">
        <f t="shared" si="21"/>
        <v>3</v>
      </c>
      <c r="K105">
        <v>0</v>
      </c>
      <c r="L105">
        <v>1</v>
      </c>
      <c r="M105">
        <v>0</v>
      </c>
      <c r="N105">
        <v>0</v>
      </c>
      <c r="O105">
        <f>C105-$C$101</f>
        <v>8.7999999999999829</v>
      </c>
      <c r="P105" s="1">
        <f t="shared" ref="P105:P106" si="32">AC105-$AC$101</f>
        <v>0.31837282998071093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20</v>
      </c>
      <c r="AB105">
        <f t="shared" si="22"/>
        <v>1</v>
      </c>
      <c r="AC105" s="1">
        <f t="shared" si="23"/>
        <v>1.5592105263157896</v>
      </c>
      <c r="AD105" s="1">
        <f t="shared" si="17"/>
        <v>161.80000000000001</v>
      </c>
      <c r="AE105" s="1">
        <f t="shared" si="18"/>
        <v>0</v>
      </c>
      <c r="AF105" s="1">
        <f t="shared" si="19"/>
        <v>161.80000000000001</v>
      </c>
      <c r="AG105" s="1">
        <f t="shared" si="20"/>
        <v>0.66823400000000011</v>
      </c>
      <c r="AH105" s="1">
        <f t="shared" si="30"/>
        <v>0.67714285714285716</v>
      </c>
      <c r="AI105" s="1">
        <f t="shared" si="31"/>
        <v>1.5016494382022476</v>
      </c>
    </row>
    <row r="106" spans="1:36" ht="20" customHeight="1">
      <c r="A106">
        <v>31</v>
      </c>
      <c r="B106">
        <v>5</v>
      </c>
      <c r="C106">
        <f t="shared" si="27"/>
        <v>186.5</v>
      </c>
      <c r="D106">
        <v>4.17</v>
      </c>
      <c r="E106">
        <f t="shared" si="26"/>
        <v>190.67</v>
      </c>
      <c r="F106">
        <v>7</v>
      </c>
      <c r="G106">
        <v>3.2</v>
      </c>
      <c r="H106">
        <v>105</v>
      </c>
      <c r="I106">
        <f>COUNTIF($E$2:E105,"&lt;"&amp;C106)</f>
        <v>103</v>
      </c>
      <c r="J106">
        <f t="shared" si="21"/>
        <v>2</v>
      </c>
      <c r="K106">
        <v>0</v>
      </c>
      <c r="L106">
        <v>1</v>
      </c>
      <c r="M106">
        <v>0</v>
      </c>
      <c r="N106">
        <v>0</v>
      </c>
      <c r="O106">
        <f>C106-$C$101</f>
        <v>9.5999999999999943</v>
      </c>
      <c r="P106" s="1">
        <f t="shared" si="32"/>
        <v>-0.10414704885306425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20</v>
      </c>
      <c r="AB106">
        <f t="shared" si="22"/>
        <v>1</v>
      </c>
      <c r="AC106" s="1">
        <f t="shared" si="23"/>
        <v>1.1366906474820144</v>
      </c>
      <c r="AD106" s="1">
        <f t="shared" si="17"/>
        <v>161.80000000000001</v>
      </c>
      <c r="AE106" s="1">
        <f t="shared" si="18"/>
        <v>0</v>
      </c>
      <c r="AF106" s="1">
        <f t="shared" si="19"/>
        <v>161.80000000000001</v>
      </c>
      <c r="AG106" s="1">
        <f t="shared" si="20"/>
        <v>0.66823400000000011</v>
      </c>
      <c r="AH106" s="1">
        <f t="shared" si="30"/>
        <v>0.67714285714285716</v>
      </c>
      <c r="AI106" s="1">
        <f t="shared" si="31"/>
        <v>1.2529387500000002</v>
      </c>
    </row>
    <row r="107" spans="1:36" ht="20" customHeight="1">
      <c r="A107">
        <v>31</v>
      </c>
      <c r="B107">
        <v>17</v>
      </c>
      <c r="C107">
        <f t="shared" si="27"/>
        <v>187.7</v>
      </c>
      <c r="D107">
        <v>3.51</v>
      </c>
      <c r="E107">
        <f t="shared" si="26"/>
        <v>191.20999999999998</v>
      </c>
      <c r="F107">
        <v>8</v>
      </c>
      <c r="G107">
        <v>2.74</v>
      </c>
      <c r="H107">
        <v>106</v>
      </c>
      <c r="I107">
        <f>COUNTIF($E$2:E106,"&lt;"&amp;C107)</f>
        <v>103</v>
      </c>
      <c r="J107">
        <f t="shared" si="21"/>
        <v>3</v>
      </c>
      <c r="K107">
        <v>0</v>
      </c>
      <c r="L107">
        <v>0</v>
      </c>
      <c r="M107">
        <v>1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50</v>
      </c>
      <c r="AB107">
        <f t="shared" si="22"/>
        <v>3</v>
      </c>
      <c r="AC107" s="1">
        <f t="shared" si="23"/>
        <v>1.3504273504273505</v>
      </c>
      <c r="AD107" s="1">
        <f t="shared" si="17"/>
        <v>161.80000000000001</v>
      </c>
      <c r="AE107" s="1">
        <f t="shared" si="18"/>
        <v>-10</v>
      </c>
      <c r="AF107" s="1">
        <f t="shared" si="19"/>
        <v>151.80000000000001</v>
      </c>
      <c r="AG107" s="1">
        <f t="shared" si="20"/>
        <v>0.6269340000000001</v>
      </c>
      <c r="AH107" s="1">
        <f t="shared" si="30"/>
        <v>0.59250000000000003</v>
      </c>
      <c r="AI107" s="1">
        <f t="shared" si="31"/>
        <v>1.3728481751824819</v>
      </c>
    </row>
    <row r="108" spans="1:36" ht="20" customHeight="1">
      <c r="A108">
        <v>31</v>
      </c>
      <c r="B108">
        <v>54</v>
      </c>
      <c r="C108">
        <f t="shared" si="27"/>
        <v>191.4</v>
      </c>
      <c r="D108">
        <v>4.32</v>
      </c>
      <c r="E108">
        <f t="shared" si="26"/>
        <v>195.72</v>
      </c>
      <c r="F108">
        <v>7</v>
      </c>
      <c r="G108">
        <v>3.49</v>
      </c>
      <c r="H108">
        <v>107</v>
      </c>
      <c r="I108">
        <f>COUNTIF($E$2:E107,"&lt;"&amp;C108)</f>
        <v>106</v>
      </c>
      <c r="J108">
        <f t="shared" si="21"/>
        <v>1</v>
      </c>
      <c r="K108">
        <v>0</v>
      </c>
      <c r="L108">
        <v>1</v>
      </c>
      <c r="M108">
        <v>1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20</v>
      </c>
      <c r="AB108">
        <f t="shared" si="22"/>
        <v>3</v>
      </c>
      <c r="AC108" s="1">
        <f t="shared" si="23"/>
        <v>1.0972222222222221</v>
      </c>
      <c r="AD108" s="1">
        <f t="shared" si="17"/>
        <v>161.80000000000001</v>
      </c>
      <c r="AE108" s="1">
        <f t="shared" si="18"/>
        <v>-10</v>
      </c>
      <c r="AF108" s="1">
        <f t="shared" si="19"/>
        <v>151.80000000000001</v>
      </c>
      <c r="AG108" s="1">
        <f t="shared" si="20"/>
        <v>0.6269340000000001</v>
      </c>
      <c r="AH108" s="1">
        <f t="shared" si="30"/>
        <v>0.67714285714285716</v>
      </c>
      <c r="AI108" s="1">
        <f t="shared" si="31"/>
        <v>1.0778234957020059</v>
      </c>
    </row>
    <row r="109" spans="1:36" ht="20" customHeight="1">
      <c r="A109">
        <v>32</v>
      </c>
      <c r="B109">
        <v>8</v>
      </c>
      <c r="C109">
        <f t="shared" si="27"/>
        <v>192.8</v>
      </c>
      <c r="D109">
        <v>5.12</v>
      </c>
      <c r="E109">
        <f t="shared" si="26"/>
        <v>197.92000000000002</v>
      </c>
      <c r="F109">
        <v>8</v>
      </c>
      <c r="G109">
        <v>3.41</v>
      </c>
      <c r="H109">
        <v>108</v>
      </c>
      <c r="I109">
        <f>COUNTIF($E$2:E108,"&lt;"&amp;C109)</f>
        <v>106</v>
      </c>
      <c r="J109">
        <f t="shared" si="21"/>
        <v>2</v>
      </c>
      <c r="K109">
        <v>0</v>
      </c>
      <c r="L109">
        <v>0</v>
      </c>
      <c r="M109">
        <v>0</v>
      </c>
      <c r="N109">
        <v>0</v>
      </c>
      <c r="O109">
        <f>C109-$C$107</f>
        <v>5.1000000000000227</v>
      </c>
      <c r="P109" s="1">
        <f>AC109-$AC$107</f>
        <v>-0.42464610042735051</v>
      </c>
      <c r="Q109">
        <v>0</v>
      </c>
      <c r="R109">
        <v>0</v>
      </c>
      <c r="S109">
        <v>0</v>
      </c>
      <c r="T109">
        <v>18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20</v>
      </c>
      <c r="AB109">
        <f t="shared" si="22"/>
        <v>1</v>
      </c>
      <c r="AC109" s="1">
        <f t="shared" si="23"/>
        <v>0.92578125</v>
      </c>
      <c r="AD109" s="1">
        <f t="shared" si="17"/>
        <v>161.80000000000001</v>
      </c>
      <c r="AE109" s="1">
        <f t="shared" si="18"/>
        <v>-10</v>
      </c>
      <c r="AF109" s="1">
        <f t="shared" si="19"/>
        <v>151.80000000000001</v>
      </c>
      <c r="AG109" s="1">
        <f t="shared" si="20"/>
        <v>0.6269340000000001</v>
      </c>
      <c r="AH109" s="1">
        <f t="shared" si="30"/>
        <v>0.59250000000000003</v>
      </c>
      <c r="AI109" s="1">
        <f t="shared" si="31"/>
        <v>1.103109677419355</v>
      </c>
    </row>
    <row r="110" spans="1:36" ht="20" customHeight="1">
      <c r="A110">
        <v>32</v>
      </c>
      <c r="B110">
        <v>9</v>
      </c>
      <c r="C110">
        <f t="shared" si="27"/>
        <v>192.9</v>
      </c>
      <c r="D110">
        <v>4.9800000000000004</v>
      </c>
      <c r="E110">
        <f t="shared" si="26"/>
        <v>197.88</v>
      </c>
      <c r="F110">
        <v>8</v>
      </c>
      <c r="G110">
        <v>3.93</v>
      </c>
      <c r="H110">
        <v>109</v>
      </c>
      <c r="I110">
        <f>COUNTIF($E$2:E109,"&lt;"&amp;C110)</f>
        <v>106</v>
      </c>
      <c r="J110">
        <f t="shared" si="21"/>
        <v>3</v>
      </c>
      <c r="K110">
        <v>0</v>
      </c>
      <c r="L110">
        <v>0</v>
      </c>
      <c r="M110">
        <v>0</v>
      </c>
      <c r="N110">
        <v>0</v>
      </c>
      <c r="O110">
        <f>C110-$C$107</f>
        <v>5.2000000000000171</v>
      </c>
      <c r="P110" s="1">
        <f t="shared" ref="P110:P112" si="33">AC110-$AC$107</f>
        <v>-0.39862012151168791</v>
      </c>
      <c r="Q110">
        <v>0</v>
      </c>
      <c r="R110">
        <v>0</v>
      </c>
      <c r="S110">
        <v>0</v>
      </c>
      <c r="T110">
        <v>18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20</v>
      </c>
      <c r="AB110">
        <f t="shared" si="22"/>
        <v>1</v>
      </c>
      <c r="AC110" s="1">
        <f t="shared" si="23"/>
        <v>0.95180722891566261</v>
      </c>
      <c r="AD110" s="1">
        <f t="shared" si="17"/>
        <v>161.80000000000001</v>
      </c>
      <c r="AE110" s="1">
        <f t="shared" si="18"/>
        <v>-10</v>
      </c>
      <c r="AF110" s="1">
        <f t="shared" si="19"/>
        <v>151.80000000000001</v>
      </c>
      <c r="AG110" s="1">
        <f t="shared" si="20"/>
        <v>0.6269340000000001</v>
      </c>
      <c r="AH110" s="1">
        <f t="shared" si="30"/>
        <v>0.59250000000000003</v>
      </c>
      <c r="AI110" s="1">
        <f t="shared" si="31"/>
        <v>0.95715114503816801</v>
      </c>
    </row>
    <row r="111" spans="1:36" ht="20" customHeight="1">
      <c r="A111">
        <v>32</v>
      </c>
      <c r="B111">
        <v>20</v>
      </c>
      <c r="C111">
        <f t="shared" si="27"/>
        <v>194</v>
      </c>
      <c r="D111">
        <v>4.5599999999999996</v>
      </c>
      <c r="E111">
        <f t="shared" si="26"/>
        <v>198.56</v>
      </c>
      <c r="F111">
        <v>7</v>
      </c>
      <c r="G111">
        <v>3.61</v>
      </c>
      <c r="H111">
        <v>110</v>
      </c>
      <c r="I111">
        <f>COUNTIF($E$2:E110,"&lt;"&amp;C111)</f>
        <v>106</v>
      </c>
      <c r="J111">
        <f t="shared" si="21"/>
        <v>4</v>
      </c>
      <c r="K111">
        <v>0</v>
      </c>
      <c r="L111">
        <v>0</v>
      </c>
      <c r="M111">
        <v>0</v>
      </c>
      <c r="N111">
        <v>0</v>
      </c>
      <c r="O111">
        <f>C111-$C$107</f>
        <v>6.3000000000000114</v>
      </c>
      <c r="P111" s="1">
        <f t="shared" si="33"/>
        <v>-0.31095366621682397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0</v>
      </c>
      <c r="AA111">
        <v>30</v>
      </c>
      <c r="AB111">
        <f t="shared" si="22"/>
        <v>1</v>
      </c>
      <c r="AC111" s="1">
        <f t="shared" si="23"/>
        <v>1.0394736842105265</v>
      </c>
      <c r="AD111" s="1">
        <f t="shared" si="17"/>
        <v>161.80000000000001</v>
      </c>
      <c r="AE111" s="1">
        <f t="shared" si="18"/>
        <v>0</v>
      </c>
      <c r="AF111" s="1">
        <f t="shared" si="19"/>
        <v>161.80000000000001</v>
      </c>
      <c r="AG111" s="1">
        <f t="shared" si="20"/>
        <v>0.66823400000000011</v>
      </c>
      <c r="AH111" s="1">
        <f t="shared" si="30"/>
        <v>0.67714285714285716</v>
      </c>
      <c r="AI111" s="1">
        <f t="shared" si="31"/>
        <v>1.1106382271468147</v>
      </c>
      <c r="AJ111" t="s">
        <v>49</v>
      </c>
    </row>
    <row r="112" spans="1:36" ht="20" customHeight="1">
      <c r="A112">
        <v>32</v>
      </c>
      <c r="B112">
        <v>22</v>
      </c>
      <c r="C112">
        <f t="shared" si="27"/>
        <v>194.2</v>
      </c>
      <c r="D112">
        <v>3.36</v>
      </c>
      <c r="E112">
        <f t="shared" si="26"/>
        <v>197.56</v>
      </c>
      <c r="F112">
        <v>6</v>
      </c>
      <c r="G112">
        <v>3.19</v>
      </c>
      <c r="H112">
        <v>111</v>
      </c>
      <c r="I112">
        <f>COUNTIF($E$2:E111,"&lt;"&amp;C112)</f>
        <v>106</v>
      </c>
      <c r="J112">
        <f t="shared" si="21"/>
        <v>5</v>
      </c>
      <c r="K112">
        <v>0</v>
      </c>
      <c r="L112">
        <v>0</v>
      </c>
      <c r="M112">
        <v>0</v>
      </c>
      <c r="N112">
        <v>0</v>
      </c>
      <c r="O112">
        <f>C112-$C$107</f>
        <v>6.5</v>
      </c>
      <c r="P112" s="1">
        <f t="shared" si="33"/>
        <v>6.0286935286935295E-2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25</v>
      </c>
      <c r="AB112">
        <f t="shared" si="22"/>
        <v>1</v>
      </c>
      <c r="AC112" s="1">
        <f t="shared" si="23"/>
        <v>1.4107142857142858</v>
      </c>
      <c r="AD112" s="1">
        <f t="shared" si="17"/>
        <v>161.80000000000001</v>
      </c>
      <c r="AE112" s="1">
        <f t="shared" si="18"/>
        <v>0</v>
      </c>
      <c r="AF112" s="1">
        <f t="shared" si="19"/>
        <v>161.80000000000001</v>
      </c>
      <c r="AG112" s="1">
        <f t="shared" si="20"/>
        <v>0.66823400000000011</v>
      </c>
      <c r="AH112" s="1">
        <f t="shared" si="30"/>
        <v>0.79</v>
      </c>
      <c r="AI112" s="1">
        <f t="shared" si="31"/>
        <v>1.2568664576802511</v>
      </c>
    </row>
    <row r="113" spans="1:36" ht="20" customHeight="1">
      <c r="A113">
        <v>32</v>
      </c>
      <c r="B113">
        <v>43</v>
      </c>
      <c r="C113">
        <f t="shared" si="27"/>
        <v>196.3</v>
      </c>
      <c r="D113">
        <v>3.75</v>
      </c>
      <c r="E113">
        <f t="shared" si="26"/>
        <v>200.05</v>
      </c>
      <c r="F113">
        <v>7</v>
      </c>
      <c r="G113">
        <v>3.29</v>
      </c>
      <c r="H113">
        <v>112</v>
      </c>
      <c r="I113">
        <f>COUNTIF($E$2:E112,"&lt;"&amp;C113)</f>
        <v>107</v>
      </c>
      <c r="J113">
        <f t="shared" si="21"/>
        <v>5</v>
      </c>
      <c r="K113">
        <v>0</v>
      </c>
      <c r="L113">
        <v>1</v>
      </c>
      <c r="M113">
        <v>0</v>
      </c>
      <c r="N113">
        <v>0</v>
      </c>
      <c r="O113">
        <v>0</v>
      </c>
      <c r="Q113">
        <v>1</v>
      </c>
      <c r="R113">
        <v>0</v>
      </c>
      <c r="S113">
        <v>0</v>
      </c>
      <c r="T113">
        <v>19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25</v>
      </c>
      <c r="AB113">
        <f t="shared" si="22"/>
        <v>1</v>
      </c>
      <c r="AC113" s="1">
        <f t="shared" si="23"/>
        <v>1.264</v>
      </c>
      <c r="AD113" s="1">
        <f t="shared" si="17"/>
        <v>175.6</v>
      </c>
      <c r="AE113" s="1">
        <f t="shared" si="18"/>
        <v>0</v>
      </c>
      <c r="AF113" s="1">
        <f t="shared" si="19"/>
        <v>175.6</v>
      </c>
      <c r="AG113" s="1">
        <f t="shared" si="20"/>
        <v>0.72522799999999987</v>
      </c>
      <c r="AH113" s="1">
        <f t="shared" si="30"/>
        <v>0.67714285714285716</v>
      </c>
      <c r="AI113" s="1">
        <f t="shared" si="31"/>
        <v>1.3226042553191486</v>
      </c>
    </row>
    <row r="114" spans="1:36" ht="20" customHeight="1">
      <c r="A114">
        <v>32</v>
      </c>
      <c r="B114">
        <v>43</v>
      </c>
      <c r="C114">
        <f t="shared" si="27"/>
        <v>196.3</v>
      </c>
      <c r="D114">
        <v>3.8</v>
      </c>
      <c r="E114">
        <f t="shared" si="26"/>
        <v>200.10000000000002</v>
      </c>
      <c r="F114">
        <v>7</v>
      </c>
      <c r="G114">
        <v>3.27</v>
      </c>
      <c r="H114">
        <v>113</v>
      </c>
      <c r="I114">
        <f>COUNTIF($E$2:E113,"&lt;"&amp;C114)</f>
        <v>107</v>
      </c>
      <c r="J114">
        <f t="shared" si="21"/>
        <v>6</v>
      </c>
      <c r="K114">
        <v>0</v>
      </c>
      <c r="L114">
        <v>1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19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25</v>
      </c>
      <c r="AB114">
        <f t="shared" si="22"/>
        <v>1</v>
      </c>
      <c r="AC114" s="1">
        <f t="shared" si="23"/>
        <v>1.2473684210526317</v>
      </c>
      <c r="AD114" s="1">
        <f t="shared" si="17"/>
        <v>161.80000000000001</v>
      </c>
      <c r="AE114" s="1">
        <f t="shared" si="18"/>
        <v>0</v>
      </c>
      <c r="AF114" s="1">
        <f t="shared" si="19"/>
        <v>161.80000000000001</v>
      </c>
      <c r="AG114" s="1">
        <f t="shared" si="20"/>
        <v>0.66823400000000011</v>
      </c>
      <c r="AH114" s="1">
        <f t="shared" si="30"/>
        <v>0.67714285714285716</v>
      </c>
      <c r="AI114" s="1">
        <f t="shared" si="31"/>
        <v>1.2261174311926608</v>
      </c>
    </row>
    <row r="115" spans="1:36" ht="20" customHeight="1">
      <c r="A115">
        <v>33</v>
      </c>
      <c r="B115">
        <v>0</v>
      </c>
      <c r="C115">
        <f t="shared" si="27"/>
        <v>198</v>
      </c>
      <c r="D115">
        <v>4.37</v>
      </c>
      <c r="E115">
        <f t="shared" si="26"/>
        <v>202.37</v>
      </c>
      <c r="F115">
        <v>6</v>
      </c>
      <c r="G115">
        <v>3.72</v>
      </c>
      <c r="H115">
        <v>114</v>
      </c>
      <c r="I115">
        <f>COUNTIF($E$2:E114,"&lt;"&amp;C115)</f>
        <v>110</v>
      </c>
      <c r="J115">
        <f t="shared" si="21"/>
        <v>4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20</v>
      </c>
      <c r="U115">
        <v>1</v>
      </c>
      <c r="V115">
        <v>1</v>
      </c>
      <c r="W115">
        <v>0</v>
      </c>
      <c r="X115">
        <v>0</v>
      </c>
      <c r="Y115">
        <v>1</v>
      </c>
      <c r="Z115">
        <v>0</v>
      </c>
      <c r="AA115">
        <v>30</v>
      </c>
      <c r="AB115">
        <f t="shared" si="22"/>
        <v>1</v>
      </c>
      <c r="AC115" s="1">
        <f t="shared" si="23"/>
        <v>1.0846681922196797</v>
      </c>
      <c r="AD115" s="1">
        <f t="shared" si="17"/>
        <v>175.6</v>
      </c>
      <c r="AE115" s="1">
        <f t="shared" si="18"/>
        <v>10</v>
      </c>
      <c r="AF115" s="1">
        <f t="shared" si="19"/>
        <v>185.6</v>
      </c>
      <c r="AG115" s="1">
        <f t="shared" si="20"/>
        <v>0.76652799999999999</v>
      </c>
      <c r="AH115" s="1">
        <f t="shared" si="30"/>
        <v>0.79</v>
      </c>
      <c r="AI115" s="1">
        <f t="shared" si="31"/>
        <v>1.2363354838709677</v>
      </c>
    </row>
    <row r="116" spans="1:36" ht="20" customHeight="1">
      <c r="A116">
        <v>33</v>
      </c>
      <c r="B116">
        <v>1</v>
      </c>
      <c r="C116">
        <f t="shared" si="27"/>
        <v>198.1</v>
      </c>
      <c r="D116">
        <v>4.3099999999999996</v>
      </c>
      <c r="E116">
        <f t="shared" si="26"/>
        <v>202.41</v>
      </c>
      <c r="F116">
        <v>7</v>
      </c>
      <c r="G116">
        <v>3.67</v>
      </c>
      <c r="H116">
        <v>115</v>
      </c>
      <c r="I116">
        <f>COUNTIF($E$2:E115,"&lt;"&amp;C116)</f>
        <v>110</v>
      </c>
      <c r="J116">
        <f t="shared" si="21"/>
        <v>5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1</v>
      </c>
      <c r="R116">
        <v>0</v>
      </c>
      <c r="S116">
        <v>0</v>
      </c>
      <c r="T116">
        <v>20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30</v>
      </c>
      <c r="AB116">
        <f t="shared" si="22"/>
        <v>1</v>
      </c>
      <c r="AC116" s="1">
        <f t="shared" si="23"/>
        <v>1.0997679814385153</v>
      </c>
      <c r="AD116" s="1">
        <f t="shared" si="17"/>
        <v>175.6</v>
      </c>
      <c r="AE116" s="1">
        <f t="shared" si="18"/>
        <v>0</v>
      </c>
      <c r="AF116" s="1">
        <f t="shared" si="19"/>
        <v>175.6</v>
      </c>
      <c r="AG116" s="1">
        <f t="shared" si="20"/>
        <v>0.72522799999999987</v>
      </c>
      <c r="AH116" s="1">
        <f t="shared" si="30"/>
        <v>0.67714285714285716</v>
      </c>
      <c r="AI116" s="1">
        <f t="shared" si="31"/>
        <v>1.1856588555858307</v>
      </c>
    </row>
    <row r="117" spans="1:36" ht="20" customHeight="1">
      <c r="A117">
        <v>33</v>
      </c>
      <c r="B117">
        <v>35</v>
      </c>
      <c r="C117">
        <f t="shared" si="27"/>
        <v>201.5</v>
      </c>
      <c r="D117">
        <v>3.28</v>
      </c>
      <c r="E117">
        <f t="shared" si="26"/>
        <v>204.78</v>
      </c>
      <c r="F117">
        <v>6</v>
      </c>
      <c r="G117">
        <v>3.18</v>
      </c>
      <c r="H117">
        <v>116</v>
      </c>
      <c r="I117">
        <f>COUNTIF($E$2:E116,"&lt;"&amp;C117)</f>
        <v>113</v>
      </c>
      <c r="J117">
        <f t="shared" si="21"/>
        <v>3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25</v>
      </c>
      <c r="AB117">
        <f t="shared" si="22"/>
        <v>1</v>
      </c>
      <c r="AC117" s="1">
        <f t="shared" si="23"/>
        <v>1.4451219512195124</v>
      </c>
      <c r="AD117" s="1">
        <f t="shared" si="17"/>
        <v>175.6</v>
      </c>
      <c r="AE117" s="1">
        <f t="shared" si="18"/>
        <v>0</v>
      </c>
      <c r="AF117" s="1">
        <f t="shared" si="19"/>
        <v>175.6</v>
      </c>
      <c r="AG117" s="1">
        <f t="shared" si="20"/>
        <v>0.72522799999999987</v>
      </c>
      <c r="AH117" s="1">
        <f t="shared" si="30"/>
        <v>0.79</v>
      </c>
      <c r="AI117" s="1">
        <f t="shared" si="31"/>
        <v>1.3683547169811316</v>
      </c>
    </row>
    <row r="118" spans="1:36" ht="20" customHeight="1">
      <c r="A118">
        <v>34</v>
      </c>
      <c r="B118">
        <v>42</v>
      </c>
      <c r="C118">
        <f t="shared" si="27"/>
        <v>208.2</v>
      </c>
      <c r="D118">
        <v>3.59</v>
      </c>
      <c r="E118">
        <f t="shared" si="26"/>
        <v>211.79</v>
      </c>
      <c r="F118">
        <v>6</v>
      </c>
      <c r="G118">
        <v>3.19</v>
      </c>
      <c r="H118">
        <v>117</v>
      </c>
      <c r="I118">
        <f>COUNTIF($E$2:E117,"&lt;"&amp;C118)</f>
        <v>116</v>
      </c>
      <c r="J118">
        <f t="shared" si="21"/>
        <v>1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35</v>
      </c>
      <c r="AB118">
        <f t="shared" si="22"/>
        <v>1</v>
      </c>
      <c r="AC118" s="1">
        <f t="shared" si="23"/>
        <v>1.3203342618384402</v>
      </c>
      <c r="AD118" s="1">
        <f t="shared" si="17"/>
        <v>175.6</v>
      </c>
      <c r="AE118" s="1">
        <f t="shared" si="18"/>
        <v>0</v>
      </c>
      <c r="AF118" s="1">
        <f t="shared" si="19"/>
        <v>175.6</v>
      </c>
      <c r="AG118" s="1">
        <f t="shared" si="20"/>
        <v>0.72522799999999987</v>
      </c>
      <c r="AH118" s="1">
        <f t="shared" si="30"/>
        <v>0.79</v>
      </c>
      <c r="AI118" s="1">
        <f t="shared" si="31"/>
        <v>1.3640652037617551</v>
      </c>
    </row>
    <row r="119" spans="1:36" ht="20" customHeight="1">
      <c r="A119">
        <v>35</v>
      </c>
      <c r="B119">
        <v>13</v>
      </c>
      <c r="C119">
        <f t="shared" si="27"/>
        <v>211.3</v>
      </c>
      <c r="D119">
        <v>2.94</v>
      </c>
      <c r="E119">
        <f t="shared" si="26"/>
        <v>214.24</v>
      </c>
      <c r="F119">
        <v>6</v>
      </c>
      <c r="G119">
        <v>2.84</v>
      </c>
      <c r="H119">
        <v>118</v>
      </c>
      <c r="I119">
        <f>COUNTIF($E$2:E118,"&lt;"&amp;C119)</f>
        <v>116</v>
      </c>
      <c r="J119">
        <f t="shared" si="21"/>
        <v>2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25</v>
      </c>
      <c r="AB119">
        <f t="shared" si="22"/>
        <v>1</v>
      </c>
      <c r="AC119" s="1">
        <f t="shared" si="23"/>
        <v>1.6122448979591837</v>
      </c>
      <c r="AD119" s="1">
        <f t="shared" si="17"/>
        <v>161.80000000000001</v>
      </c>
      <c r="AE119" s="1">
        <f t="shared" si="18"/>
        <v>10</v>
      </c>
      <c r="AF119" s="1">
        <f t="shared" si="19"/>
        <v>171.8</v>
      </c>
      <c r="AG119" s="1">
        <f t="shared" si="20"/>
        <v>0.709534</v>
      </c>
      <c r="AH119" s="1">
        <f t="shared" si="30"/>
        <v>0.79</v>
      </c>
      <c r="AI119" s="1">
        <f t="shared" si="31"/>
        <v>1.4990154929577464</v>
      </c>
    </row>
    <row r="120" spans="1:36" ht="20" customHeight="1">
      <c r="A120">
        <v>35</v>
      </c>
      <c r="B120">
        <v>50</v>
      </c>
      <c r="C120">
        <f t="shared" si="27"/>
        <v>215</v>
      </c>
      <c r="D120">
        <v>4.03</v>
      </c>
      <c r="E120">
        <f t="shared" si="26"/>
        <v>219.03</v>
      </c>
      <c r="F120">
        <v>7</v>
      </c>
      <c r="G120">
        <v>3.85</v>
      </c>
      <c r="H120">
        <v>119</v>
      </c>
      <c r="I120">
        <f>COUNTIF($E$2:E119,"&lt;"&amp;C120)</f>
        <v>118</v>
      </c>
      <c r="J120">
        <f t="shared" si="21"/>
        <v>1</v>
      </c>
      <c r="K120">
        <v>0</v>
      </c>
      <c r="L120">
        <v>0</v>
      </c>
      <c r="M120">
        <v>1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35</v>
      </c>
      <c r="AB120">
        <f t="shared" si="22"/>
        <v>3</v>
      </c>
      <c r="AC120" s="1">
        <f t="shared" si="23"/>
        <v>1.1761786600496278</v>
      </c>
      <c r="AD120" s="1">
        <f t="shared" si="17"/>
        <v>161.80000000000001</v>
      </c>
      <c r="AE120" s="1">
        <f t="shared" si="18"/>
        <v>0</v>
      </c>
      <c r="AF120" s="1">
        <f t="shared" si="19"/>
        <v>161.80000000000001</v>
      </c>
      <c r="AG120" s="1">
        <f t="shared" si="20"/>
        <v>0.66823400000000011</v>
      </c>
      <c r="AH120" s="1">
        <f t="shared" si="30"/>
        <v>0.67714285714285716</v>
      </c>
      <c r="AI120" s="1">
        <f t="shared" si="31"/>
        <v>1.0414036363636365</v>
      </c>
    </row>
    <row r="121" spans="1:36" ht="20" customHeight="1">
      <c r="A121">
        <v>37</v>
      </c>
      <c r="B121">
        <v>21</v>
      </c>
      <c r="C121">
        <f t="shared" si="27"/>
        <v>224.1</v>
      </c>
      <c r="D121">
        <v>1.08</v>
      </c>
      <c r="E121">
        <f t="shared" si="26"/>
        <v>225.18</v>
      </c>
      <c r="F121" t="s">
        <v>41</v>
      </c>
      <c r="G121" t="s">
        <v>41</v>
      </c>
      <c r="H121">
        <v>120</v>
      </c>
      <c r="I121">
        <f>COUNTIF($E$2:E120,"&lt;"&amp;C121)</f>
        <v>119</v>
      </c>
      <c r="J121">
        <f t="shared" si="21"/>
        <v>1</v>
      </c>
      <c r="K121">
        <v>0</v>
      </c>
      <c r="L121">
        <v>0</v>
      </c>
      <c r="M121">
        <v>0</v>
      </c>
      <c r="N121">
        <v>0</v>
      </c>
      <c r="O121">
        <f>C121-$C$120</f>
        <v>9.0999999999999943</v>
      </c>
      <c r="P121" s="1">
        <f>AC121-$AC$120</f>
        <v>3.2127102288392608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25</v>
      </c>
      <c r="AB121">
        <f t="shared" si="22"/>
        <v>1</v>
      </c>
      <c r="AC121" s="1">
        <f t="shared" si="23"/>
        <v>4.3888888888888884</v>
      </c>
      <c r="AD121" s="1">
        <f t="shared" si="17"/>
        <v>161.80000000000001</v>
      </c>
      <c r="AE121" s="1">
        <f t="shared" si="18"/>
        <v>0</v>
      </c>
      <c r="AF121" s="1">
        <f t="shared" si="19"/>
        <v>161.80000000000001</v>
      </c>
      <c r="AG121" s="1">
        <f t="shared" si="20"/>
        <v>0.66823400000000011</v>
      </c>
      <c r="AH121" s="1" t="s">
        <v>41</v>
      </c>
      <c r="AI121" s="1" t="s">
        <v>41</v>
      </c>
      <c r="AJ121" t="s">
        <v>50</v>
      </c>
    </row>
    <row r="122" spans="1:36" ht="20" customHeight="1">
      <c r="A122">
        <v>37</v>
      </c>
      <c r="B122">
        <v>32</v>
      </c>
      <c r="C122">
        <f t="shared" si="27"/>
        <v>225.2</v>
      </c>
      <c r="D122">
        <v>3.8</v>
      </c>
      <c r="E122">
        <f t="shared" si="26"/>
        <v>229</v>
      </c>
      <c r="F122">
        <v>7</v>
      </c>
      <c r="G122">
        <v>3.01</v>
      </c>
      <c r="H122">
        <v>121</v>
      </c>
      <c r="I122">
        <f>COUNTIF($E$2:E121,"&lt;"&amp;C122)</f>
        <v>120</v>
      </c>
      <c r="J122">
        <f t="shared" si="21"/>
        <v>1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35</v>
      </c>
      <c r="AB122">
        <f t="shared" si="22"/>
        <v>1</v>
      </c>
      <c r="AC122" s="1">
        <f t="shared" si="23"/>
        <v>1.2473684210526317</v>
      </c>
      <c r="AD122" s="1">
        <f t="shared" si="17"/>
        <v>175.6</v>
      </c>
      <c r="AE122" s="1">
        <f t="shared" si="18"/>
        <v>-10</v>
      </c>
      <c r="AF122" s="1">
        <f t="shared" si="19"/>
        <v>165.6</v>
      </c>
      <c r="AG122" s="1">
        <f t="shared" si="20"/>
        <v>0.68392799999999998</v>
      </c>
      <c r="AH122" s="1">
        <f t="shared" ref="AH122:AH147" si="34">$AN$2/F122</f>
        <v>0.67714285714285716</v>
      </c>
      <c r="AI122" s="1">
        <f t="shared" ref="AI122:AI185" si="35">6*AG122/G122</f>
        <v>1.3633116279069768</v>
      </c>
    </row>
    <row r="123" spans="1:36" ht="20" customHeight="1">
      <c r="A123">
        <v>38</v>
      </c>
      <c r="B123">
        <v>24</v>
      </c>
      <c r="C123">
        <f t="shared" si="27"/>
        <v>230.4</v>
      </c>
      <c r="D123">
        <v>3.4</v>
      </c>
      <c r="E123">
        <f t="shared" si="26"/>
        <v>233.8</v>
      </c>
      <c r="F123">
        <v>7</v>
      </c>
      <c r="G123">
        <v>2.79</v>
      </c>
      <c r="H123">
        <v>122</v>
      </c>
      <c r="I123">
        <f>COUNTIF($E$2:E122,"&lt;"&amp;C123)</f>
        <v>121</v>
      </c>
      <c r="J123">
        <f t="shared" si="21"/>
        <v>1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25</v>
      </c>
      <c r="AB123">
        <f t="shared" si="22"/>
        <v>1</v>
      </c>
      <c r="AC123" s="1">
        <f t="shared" si="23"/>
        <v>1.3941176470588237</v>
      </c>
      <c r="AD123" s="1">
        <f t="shared" si="17"/>
        <v>161.80000000000001</v>
      </c>
      <c r="AE123" s="1">
        <f t="shared" si="18"/>
        <v>0</v>
      </c>
      <c r="AF123" s="1">
        <f t="shared" si="19"/>
        <v>161.80000000000001</v>
      </c>
      <c r="AG123" s="1">
        <f t="shared" si="20"/>
        <v>0.66823400000000011</v>
      </c>
      <c r="AH123" s="1">
        <f t="shared" si="34"/>
        <v>0.67714285714285716</v>
      </c>
      <c r="AI123" s="1">
        <f t="shared" si="35"/>
        <v>1.4370623655913981</v>
      </c>
    </row>
    <row r="124" spans="1:36" ht="20" customHeight="1">
      <c r="A124">
        <v>38</v>
      </c>
      <c r="B124">
        <v>25</v>
      </c>
      <c r="C124">
        <f t="shared" si="27"/>
        <v>230.5</v>
      </c>
      <c r="D124">
        <v>4.18</v>
      </c>
      <c r="E124">
        <f t="shared" si="26"/>
        <v>234.68</v>
      </c>
      <c r="F124">
        <v>8</v>
      </c>
      <c r="G124">
        <v>3.65</v>
      </c>
      <c r="H124">
        <v>123</v>
      </c>
      <c r="I124">
        <f>COUNTIF($E$2:E123,"&lt;"&amp;C124)</f>
        <v>121</v>
      </c>
      <c r="J124">
        <f t="shared" si="21"/>
        <v>2</v>
      </c>
      <c r="K124">
        <v>0</v>
      </c>
      <c r="L124">
        <v>1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21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25</v>
      </c>
      <c r="AB124">
        <f t="shared" si="22"/>
        <v>1</v>
      </c>
      <c r="AC124" s="1">
        <f t="shared" si="23"/>
        <v>1.1339712918660287</v>
      </c>
      <c r="AD124" s="1">
        <f t="shared" si="17"/>
        <v>161.80000000000001</v>
      </c>
      <c r="AE124" s="1">
        <f t="shared" si="18"/>
        <v>0</v>
      </c>
      <c r="AF124" s="1">
        <f t="shared" si="19"/>
        <v>161.80000000000001</v>
      </c>
      <c r="AG124" s="1">
        <f t="shared" si="20"/>
        <v>0.66823400000000011</v>
      </c>
      <c r="AH124" s="1">
        <f t="shared" si="34"/>
        <v>0.59250000000000003</v>
      </c>
      <c r="AI124" s="1">
        <f t="shared" si="35"/>
        <v>1.0984668493150687</v>
      </c>
    </row>
    <row r="125" spans="1:36" ht="20" customHeight="1">
      <c r="A125">
        <v>38</v>
      </c>
      <c r="B125">
        <v>25</v>
      </c>
      <c r="C125">
        <f t="shared" si="27"/>
        <v>230.5</v>
      </c>
      <c r="D125">
        <v>4.41</v>
      </c>
      <c r="E125">
        <f t="shared" si="26"/>
        <v>234.91</v>
      </c>
      <c r="F125">
        <v>8</v>
      </c>
      <c r="G125">
        <v>3.28</v>
      </c>
      <c r="H125">
        <v>124</v>
      </c>
      <c r="I125">
        <f>COUNTIF($E$2:E124,"&lt;"&amp;C125)</f>
        <v>121</v>
      </c>
      <c r="J125">
        <f t="shared" si="21"/>
        <v>3</v>
      </c>
      <c r="K125">
        <v>0</v>
      </c>
      <c r="L125">
        <v>1</v>
      </c>
      <c r="M125">
        <v>0</v>
      </c>
      <c r="N125">
        <v>0</v>
      </c>
      <c r="O125">
        <v>0</v>
      </c>
      <c r="Q125">
        <v>1</v>
      </c>
      <c r="R125">
        <v>0</v>
      </c>
      <c r="S125">
        <v>0</v>
      </c>
      <c r="T125">
        <v>21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25</v>
      </c>
      <c r="AB125">
        <f t="shared" si="22"/>
        <v>1</v>
      </c>
      <c r="AC125" s="1">
        <f t="shared" si="23"/>
        <v>1.0748299319727892</v>
      </c>
      <c r="AD125" s="1">
        <f t="shared" si="17"/>
        <v>175.6</v>
      </c>
      <c r="AE125" s="1">
        <f t="shared" si="18"/>
        <v>0</v>
      </c>
      <c r="AF125" s="1">
        <f t="shared" si="19"/>
        <v>175.6</v>
      </c>
      <c r="AG125" s="1">
        <f t="shared" si="20"/>
        <v>0.72522799999999987</v>
      </c>
      <c r="AH125" s="1">
        <f t="shared" si="34"/>
        <v>0.59250000000000003</v>
      </c>
      <c r="AI125" s="1">
        <f t="shared" si="35"/>
        <v>1.3266365853658535</v>
      </c>
    </row>
    <row r="126" spans="1:36" ht="20" customHeight="1">
      <c r="A126">
        <v>38</v>
      </c>
      <c r="B126">
        <v>42</v>
      </c>
      <c r="C126">
        <f t="shared" si="27"/>
        <v>232.2</v>
      </c>
      <c r="D126">
        <v>3.55</v>
      </c>
      <c r="E126">
        <f t="shared" si="26"/>
        <v>235.75</v>
      </c>
      <c r="F126">
        <v>6</v>
      </c>
      <c r="G126">
        <v>3.19</v>
      </c>
      <c r="H126">
        <v>125</v>
      </c>
      <c r="I126">
        <f>COUNTIF($E$2:E125,"&lt;"&amp;C126)</f>
        <v>121</v>
      </c>
      <c r="J126">
        <f t="shared" si="21"/>
        <v>4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55</v>
      </c>
      <c r="AB126">
        <f t="shared" si="22"/>
        <v>1</v>
      </c>
      <c r="AC126" s="1">
        <f t="shared" si="23"/>
        <v>1.335211267605634</v>
      </c>
      <c r="AD126" s="1">
        <f t="shared" si="17"/>
        <v>161.80000000000001</v>
      </c>
      <c r="AE126" s="1">
        <f t="shared" si="18"/>
        <v>0</v>
      </c>
      <c r="AF126" s="1">
        <f t="shared" si="19"/>
        <v>161.80000000000001</v>
      </c>
      <c r="AG126" s="1">
        <f t="shared" si="20"/>
        <v>0.66823400000000011</v>
      </c>
      <c r="AH126" s="1">
        <f t="shared" si="34"/>
        <v>0.79</v>
      </c>
      <c r="AI126" s="1">
        <f t="shared" si="35"/>
        <v>1.2568664576802511</v>
      </c>
    </row>
    <row r="127" spans="1:36" ht="20" customHeight="1">
      <c r="A127">
        <v>38</v>
      </c>
      <c r="B127">
        <v>46</v>
      </c>
      <c r="C127">
        <f t="shared" si="27"/>
        <v>232.6</v>
      </c>
      <c r="D127">
        <v>4.9800000000000004</v>
      </c>
      <c r="E127">
        <f t="shared" si="26"/>
        <v>237.57999999999998</v>
      </c>
      <c r="F127">
        <v>8</v>
      </c>
      <c r="G127">
        <v>3.54</v>
      </c>
      <c r="H127">
        <v>126</v>
      </c>
      <c r="I127">
        <f>COUNTIF($E$2:E126,"&lt;"&amp;C127)</f>
        <v>121</v>
      </c>
      <c r="J127">
        <f t="shared" si="21"/>
        <v>5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30</v>
      </c>
      <c r="AB127">
        <f t="shared" si="22"/>
        <v>1</v>
      </c>
      <c r="AC127" s="1">
        <f t="shared" si="23"/>
        <v>0.95180722891566261</v>
      </c>
      <c r="AD127" s="1">
        <f t="shared" si="17"/>
        <v>161.80000000000001</v>
      </c>
      <c r="AE127" s="1">
        <f t="shared" si="18"/>
        <v>-10</v>
      </c>
      <c r="AF127" s="1">
        <f t="shared" si="19"/>
        <v>151.80000000000001</v>
      </c>
      <c r="AG127" s="1">
        <f t="shared" si="20"/>
        <v>0.6269340000000001</v>
      </c>
      <c r="AH127" s="1">
        <f t="shared" si="34"/>
        <v>0.59250000000000003</v>
      </c>
      <c r="AI127" s="1">
        <f t="shared" si="35"/>
        <v>1.0626000000000002</v>
      </c>
    </row>
    <row r="128" spans="1:36" ht="20" customHeight="1">
      <c r="A128">
        <v>40</v>
      </c>
      <c r="B128">
        <v>15</v>
      </c>
      <c r="C128">
        <f t="shared" si="27"/>
        <v>241.5</v>
      </c>
      <c r="D128">
        <v>3.5</v>
      </c>
      <c r="E128">
        <f t="shared" si="26"/>
        <v>245</v>
      </c>
      <c r="F128">
        <v>7</v>
      </c>
      <c r="G128">
        <v>3.07</v>
      </c>
      <c r="H128">
        <v>127</v>
      </c>
      <c r="I128">
        <f>COUNTIF($E$2:E127,"&lt;"&amp;C128)</f>
        <v>126</v>
      </c>
      <c r="J128">
        <f t="shared" si="21"/>
        <v>1</v>
      </c>
      <c r="K128">
        <v>0</v>
      </c>
      <c r="L128">
        <v>0</v>
      </c>
      <c r="M128">
        <v>1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30</v>
      </c>
      <c r="AB128">
        <f t="shared" si="22"/>
        <v>3</v>
      </c>
      <c r="AC128" s="1">
        <f t="shared" si="23"/>
        <v>1.3542857142857143</v>
      </c>
      <c r="AD128" s="1">
        <f t="shared" si="17"/>
        <v>161.80000000000001</v>
      </c>
      <c r="AE128" s="1">
        <f t="shared" si="18"/>
        <v>0</v>
      </c>
      <c r="AF128" s="1">
        <f t="shared" si="19"/>
        <v>161.80000000000001</v>
      </c>
      <c r="AG128" s="1">
        <f t="shared" si="20"/>
        <v>0.66823400000000011</v>
      </c>
      <c r="AH128" s="1">
        <f t="shared" si="34"/>
        <v>0.67714285714285716</v>
      </c>
      <c r="AI128" s="1">
        <f t="shared" si="35"/>
        <v>1.305994788273616</v>
      </c>
    </row>
    <row r="129" spans="1:35" ht="20" customHeight="1">
      <c r="A129">
        <v>41</v>
      </c>
      <c r="B129">
        <v>26</v>
      </c>
      <c r="C129">
        <f t="shared" si="27"/>
        <v>248.6</v>
      </c>
      <c r="D129">
        <v>4.38</v>
      </c>
      <c r="E129">
        <f t="shared" si="26"/>
        <v>252.98</v>
      </c>
      <c r="F129">
        <v>7</v>
      </c>
      <c r="G129">
        <v>3.48</v>
      </c>
      <c r="H129">
        <v>128</v>
      </c>
      <c r="I129">
        <f>COUNTIF($E$2:E128,"&lt;"&amp;C129)</f>
        <v>127</v>
      </c>
      <c r="J129">
        <f t="shared" si="21"/>
        <v>1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22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20</v>
      </c>
      <c r="AB129">
        <f t="shared" si="22"/>
        <v>1</v>
      </c>
      <c r="AC129" s="1">
        <f t="shared" si="23"/>
        <v>1.0821917808219179</v>
      </c>
      <c r="AD129" s="1">
        <f t="shared" si="17"/>
        <v>175.6</v>
      </c>
      <c r="AE129" s="1">
        <f t="shared" si="18"/>
        <v>0</v>
      </c>
      <c r="AF129" s="1">
        <f t="shared" si="19"/>
        <v>175.6</v>
      </c>
      <c r="AG129" s="1">
        <f t="shared" si="20"/>
        <v>0.72522799999999987</v>
      </c>
      <c r="AH129" s="1">
        <f t="shared" si="34"/>
        <v>0.67714285714285716</v>
      </c>
      <c r="AI129" s="1">
        <f t="shared" si="35"/>
        <v>1.2503931034482756</v>
      </c>
    </row>
    <row r="130" spans="1:35" ht="20" customHeight="1">
      <c r="A130">
        <v>41</v>
      </c>
      <c r="B130">
        <v>31</v>
      </c>
      <c r="C130">
        <f t="shared" si="27"/>
        <v>249.1</v>
      </c>
      <c r="D130">
        <v>4.22</v>
      </c>
      <c r="E130">
        <f t="shared" si="26"/>
        <v>253.32</v>
      </c>
      <c r="F130">
        <v>8</v>
      </c>
      <c r="G130">
        <v>3.17</v>
      </c>
      <c r="H130">
        <v>129</v>
      </c>
      <c r="I130">
        <f>COUNTIF($E$2:E129,"&lt;"&amp;C130)</f>
        <v>127</v>
      </c>
      <c r="J130">
        <f t="shared" si="21"/>
        <v>2</v>
      </c>
      <c r="K130">
        <v>0</v>
      </c>
      <c r="L130">
        <v>1</v>
      </c>
      <c r="M130">
        <v>0</v>
      </c>
      <c r="N130">
        <v>0</v>
      </c>
      <c r="O130">
        <v>0</v>
      </c>
      <c r="Q130">
        <v>1</v>
      </c>
      <c r="R130">
        <v>0</v>
      </c>
      <c r="S130">
        <v>0</v>
      </c>
      <c r="T130">
        <v>22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20</v>
      </c>
      <c r="AB130">
        <f t="shared" si="22"/>
        <v>1</v>
      </c>
      <c r="AC130" s="1">
        <f t="shared" si="23"/>
        <v>1.123222748815166</v>
      </c>
      <c r="AD130" s="1">
        <f t="shared" ref="AD130:AD193" si="36">IF(Q130=0,161.8,175.6)</f>
        <v>175.6</v>
      </c>
      <c r="AE130" s="1">
        <f t="shared" ref="AE130:AE193" si="37">IF(Y130=Z130,0,IF(Y130=1,10,-10))</f>
        <v>0</v>
      </c>
      <c r="AF130" s="1">
        <f t="shared" ref="AF130:AF193" si="38">AD130+AE130</f>
        <v>175.6</v>
      </c>
      <c r="AG130" s="1">
        <f t="shared" ref="AG130:AG193" si="39">AF130*0.413*0.01</f>
        <v>0.72522799999999987</v>
      </c>
      <c r="AH130" s="1">
        <f t="shared" si="34"/>
        <v>0.59250000000000003</v>
      </c>
      <c r="AI130" s="1">
        <f t="shared" si="35"/>
        <v>1.372671293375394</v>
      </c>
    </row>
    <row r="131" spans="1:35" ht="20" customHeight="1">
      <c r="A131">
        <v>41</v>
      </c>
      <c r="B131">
        <v>33</v>
      </c>
      <c r="C131">
        <f t="shared" si="27"/>
        <v>249.3</v>
      </c>
      <c r="D131">
        <v>4.2</v>
      </c>
      <c r="E131">
        <f t="shared" si="26"/>
        <v>253.5</v>
      </c>
      <c r="F131">
        <v>8</v>
      </c>
      <c r="G131">
        <v>2.83</v>
      </c>
      <c r="H131">
        <v>130</v>
      </c>
      <c r="I131">
        <f>COUNTIF($E$2:E130,"&lt;"&amp;C131)</f>
        <v>127</v>
      </c>
      <c r="J131">
        <f t="shared" ref="J131:J194" si="40">H131-I131</f>
        <v>3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22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20</v>
      </c>
      <c r="AB131">
        <f t="shared" ref="AB131:AB194" si="41">IF(M131,3,IF(AND(O131&gt;0,O131&lt;5),2,1))</f>
        <v>1</v>
      </c>
      <c r="AC131" s="1">
        <f t="shared" si="23"/>
        <v>1.1285714285714286</v>
      </c>
      <c r="AD131" s="1">
        <f t="shared" si="36"/>
        <v>161.80000000000001</v>
      </c>
      <c r="AE131" s="1">
        <f t="shared" si="37"/>
        <v>-10</v>
      </c>
      <c r="AF131" s="1">
        <f t="shared" si="38"/>
        <v>151.80000000000001</v>
      </c>
      <c r="AG131" s="1">
        <f t="shared" si="39"/>
        <v>0.6269340000000001</v>
      </c>
      <c r="AH131" s="1">
        <f t="shared" si="34"/>
        <v>0.59250000000000003</v>
      </c>
      <c r="AI131" s="1">
        <f t="shared" si="35"/>
        <v>1.3291886925795056</v>
      </c>
    </row>
    <row r="132" spans="1:35" ht="20" customHeight="1">
      <c r="A132">
        <v>41</v>
      </c>
      <c r="B132">
        <v>37</v>
      </c>
      <c r="C132">
        <f t="shared" si="27"/>
        <v>249.7</v>
      </c>
      <c r="D132">
        <v>3.54</v>
      </c>
      <c r="E132">
        <f t="shared" si="26"/>
        <v>253.23999999999998</v>
      </c>
      <c r="F132">
        <v>7</v>
      </c>
      <c r="G132">
        <v>3.05</v>
      </c>
      <c r="H132">
        <v>131</v>
      </c>
      <c r="I132">
        <f>COUNTIF($E$2:E131,"&lt;"&amp;C132)</f>
        <v>127</v>
      </c>
      <c r="J132">
        <f t="shared" si="40"/>
        <v>4</v>
      </c>
      <c r="K132">
        <v>0</v>
      </c>
      <c r="L132">
        <v>0</v>
      </c>
      <c r="M132">
        <v>0</v>
      </c>
      <c r="N132">
        <v>0</v>
      </c>
      <c r="O132">
        <f>C132-$C$128</f>
        <v>8.1999999999999886</v>
      </c>
      <c r="P132" s="1">
        <f>AC132-$AC$128</f>
        <v>-1.5302663438256703E-2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35</v>
      </c>
      <c r="AB132">
        <f t="shared" si="41"/>
        <v>1</v>
      </c>
      <c r="AC132" s="1">
        <f t="shared" si="23"/>
        <v>1.3389830508474576</v>
      </c>
      <c r="AD132" s="1">
        <f t="shared" si="36"/>
        <v>161.80000000000001</v>
      </c>
      <c r="AE132" s="1">
        <f t="shared" si="37"/>
        <v>0</v>
      </c>
      <c r="AF132" s="1">
        <f t="shared" si="38"/>
        <v>161.80000000000001</v>
      </c>
      <c r="AG132" s="1">
        <f t="shared" si="39"/>
        <v>0.66823400000000011</v>
      </c>
      <c r="AH132" s="1">
        <f t="shared" si="34"/>
        <v>0.67714285714285716</v>
      </c>
      <c r="AI132" s="1">
        <f t="shared" si="35"/>
        <v>1.3145586885245906</v>
      </c>
    </row>
    <row r="133" spans="1:35" ht="20" customHeight="1">
      <c r="A133">
        <v>41</v>
      </c>
      <c r="B133">
        <v>44</v>
      </c>
      <c r="C133">
        <f t="shared" si="27"/>
        <v>250.4</v>
      </c>
      <c r="D133">
        <v>3.67</v>
      </c>
      <c r="E133">
        <f t="shared" si="26"/>
        <v>254.07</v>
      </c>
      <c r="F133">
        <v>7</v>
      </c>
      <c r="G133">
        <v>3.16</v>
      </c>
      <c r="H133">
        <v>132</v>
      </c>
      <c r="I133">
        <f>COUNTIF($E$2:E132,"&lt;"&amp;C133)</f>
        <v>127</v>
      </c>
      <c r="J133">
        <f t="shared" si="40"/>
        <v>5</v>
      </c>
      <c r="K133">
        <v>0</v>
      </c>
      <c r="L133">
        <v>0</v>
      </c>
      <c r="M133">
        <v>0</v>
      </c>
      <c r="N133">
        <v>0</v>
      </c>
      <c r="O133">
        <f>C133-$C$128</f>
        <v>8.9000000000000057</v>
      </c>
      <c r="P133" s="1">
        <f t="shared" ref="P133:P134" si="42">AC133-$AC$128</f>
        <v>-6.2732580770727964E-2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20</v>
      </c>
      <c r="AB133">
        <f t="shared" si="41"/>
        <v>1</v>
      </c>
      <c r="AC133" s="1">
        <f t="shared" si="23"/>
        <v>1.2915531335149864</v>
      </c>
      <c r="AD133" s="1">
        <f t="shared" si="36"/>
        <v>175.6</v>
      </c>
      <c r="AE133" s="1">
        <f t="shared" si="37"/>
        <v>-10</v>
      </c>
      <c r="AF133" s="1">
        <f t="shared" si="38"/>
        <v>165.6</v>
      </c>
      <c r="AG133" s="1">
        <f t="shared" si="39"/>
        <v>0.68392799999999998</v>
      </c>
      <c r="AH133" s="1">
        <f t="shared" si="34"/>
        <v>0.67714285714285716</v>
      </c>
      <c r="AI133" s="1">
        <f t="shared" si="35"/>
        <v>1.2985974683544304</v>
      </c>
    </row>
    <row r="134" spans="1:35" ht="20" customHeight="1">
      <c r="A134">
        <v>41</v>
      </c>
      <c r="B134">
        <v>49</v>
      </c>
      <c r="C134">
        <f t="shared" si="27"/>
        <v>250.9</v>
      </c>
      <c r="D134">
        <v>3.46</v>
      </c>
      <c r="E134">
        <f t="shared" si="26"/>
        <v>254.36</v>
      </c>
      <c r="F134">
        <v>6</v>
      </c>
      <c r="G134">
        <v>3.33</v>
      </c>
      <c r="H134">
        <v>133</v>
      </c>
      <c r="I134">
        <f>COUNTIF($E$2:E133,"&lt;"&amp;C134)</f>
        <v>127</v>
      </c>
      <c r="J134">
        <f t="shared" si="40"/>
        <v>6</v>
      </c>
      <c r="K134">
        <v>0</v>
      </c>
      <c r="L134">
        <v>0</v>
      </c>
      <c r="M134">
        <v>0</v>
      </c>
      <c r="N134">
        <v>0</v>
      </c>
      <c r="O134">
        <f>C134-$C$128</f>
        <v>9.4000000000000057</v>
      </c>
      <c r="P134" s="1">
        <f t="shared" si="42"/>
        <v>1.565648224607763E-2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55</v>
      </c>
      <c r="AB134">
        <f t="shared" si="41"/>
        <v>1</v>
      </c>
      <c r="AC134" s="1">
        <f t="shared" ref="AC134:AC197" si="43">$AN$2/D134</f>
        <v>1.3699421965317919</v>
      </c>
      <c r="AD134" s="1">
        <f t="shared" si="36"/>
        <v>175.6</v>
      </c>
      <c r="AE134" s="1">
        <f t="shared" si="37"/>
        <v>0</v>
      </c>
      <c r="AF134" s="1">
        <f t="shared" si="38"/>
        <v>175.6</v>
      </c>
      <c r="AG134" s="1">
        <f t="shared" si="39"/>
        <v>0.72522799999999987</v>
      </c>
      <c r="AH134" s="1">
        <f t="shared" si="34"/>
        <v>0.79</v>
      </c>
      <c r="AI134" s="1">
        <f t="shared" si="35"/>
        <v>1.3067171171171168</v>
      </c>
    </row>
    <row r="135" spans="1:35" ht="20" customHeight="1">
      <c r="A135">
        <v>41</v>
      </c>
      <c r="B135">
        <v>56</v>
      </c>
      <c r="C135">
        <f t="shared" si="27"/>
        <v>251.6</v>
      </c>
      <c r="D135">
        <v>3.19</v>
      </c>
      <c r="E135">
        <f t="shared" ref="E135:E198" si="44">C135+D135</f>
        <v>254.79</v>
      </c>
      <c r="F135">
        <v>6</v>
      </c>
      <c r="G135">
        <v>3.15</v>
      </c>
      <c r="H135">
        <v>134</v>
      </c>
      <c r="I135">
        <f>COUNTIF($E$2:E134,"&lt;"&amp;C135)</f>
        <v>127</v>
      </c>
      <c r="J135">
        <f t="shared" si="40"/>
        <v>7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65</v>
      </c>
      <c r="AB135">
        <f t="shared" si="41"/>
        <v>1</v>
      </c>
      <c r="AC135" s="1">
        <f t="shared" si="43"/>
        <v>1.4858934169278997</v>
      </c>
      <c r="AD135" s="1">
        <f t="shared" si="36"/>
        <v>175.6</v>
      </c>
      <c r="AE135" s="1">
        <f t="shared" si="37"/>
        <v>0</v>
      </c>
      <c r="AF135" s="1">
        <f t="shared" si="38"/>
        <v>175.6</v>
      </c>
      <c r="AG135" s="1">
        <f t="shared" si="39"/>
        <v>0.72522799999999987</v>
      </c>
      <c r="AH135" s="1">
        <f t="shared" si="34"/>
        <v>0.79</v>
      </c>
      <c r="AI135" s="1">
        <f t="shared" si="35"/>
        <v>1.3813866666666663</v>
      </c>
    </row>
    <row r="136" spans="1:35" ht="20" customHeight="1">
      <c r="A136">
        <v>42</v>
      </c>
      <c r="B136">
        <v>10</v>
      </c>
      <c r="C136">
        <f t="shared" ref="C136:C199" si="45">B136/10+A136*60/10</f>
        <v>253</v>
      </c>
      <c r="D136">
        <v>3.25</v>
      </c>
      <c r="E136">
        <f t="shared" si="44"/>
        <v>256.25</v>
      </c>
      <c r="F136">
        <v>6</v>
      </c>
      <c r="G136">
        <v>3.2</v>
      </c>
      <c r="H136">
        <v>135</v>
      </c>
      <c r="I136">
        <f>COUNTIF($E$2:E135,"&lt;"&amp;C136)</f>
        <v>128</v>
      </c>
      <c r="J136">
        <f t="shared" si="40"/>
        <v>7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35</v>
      </c>
      <c r="AB136">
        <f t="shared" si="41"/>
        <v>1</v>
      </c>
      <c r="AC136" s="1">
        <f t="shared" si="43"/>
        <v>1.4584615384615385</v>
      </c>
      <c r="AD136" s="1">
        <f t="shared" si="36"/>
        <v>161.80000000000001</v>
      </c>
      <c r="AE136" s="1">
        <f t="shared" si="37"/>
        <v>0</v>
      </c>
      <c r="AF136" s="1">
        <f t="shared" si="38"/>
        <v>161.80000000000001</v>
      </c>
      <c r="AG136" s="1">
        <f t="shared" si="39"/>
        <v>0.66823400000000011</v>
      </c>
      <c r="AH136" s="1">
        <f t="shared" si="34"/>
        <v>0.79</v>
      </c>
      <c r="AI136" s="1">
        <f t="shared" si="35"/>
        <v>1.2529387500000002</v>
      </c>
    </row>
    <row r="137" spans="1:35" ht="20" customHeight="1">
      <c r="A137">
        <v>42</v>
      </c>
      <c r="B137">
        <v>17</v>
      </c>
      <c r="C137">
        <f t="shared" si="45"/>
        <v>253.7</v>
      </c>
      <c r="D137">
        <v>3.08</v>
      </c>
      <c r="E137">
        <f t="shared" si="44"/>
        <v>256.77999999999997</v>
      </c>
      <c r="F137">
        <v>6</v>
      </c>
      <c r="G137">
        <v>3.11</v>
      </c>
      <c r="H137">
        <v>136</v>
      </c>
      <c r="I137">
        <f>COUNTIF($E$2:E136,"&lt;"&amp;C137)</f>
        <v>131</v>
      </c>
      <c r="J137">
        <f t="shared" si="40"/>
        <v>5</v>
      </c>
      <c r="K137">
        <v>0</v>
      </c>
      <c r="L137">
        <v>1</v>
      </c>
      <c r="M137">
        <v>0</v>
      </c>
      <c r="N137">
        <v>0</v>
      </c>
      <c r="O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30</v>
      </c>
      <c r="AB137">
        <f t="shared" si="41"/>
        <v>1</v>
      </c>
      <c r="AC137" s="1">
        <f t="shared" si="43"/>
        <v>1.5389610389610391</v>
      </c>
      <c r="AD137" s="1">
        <f t="shared" si="36"/>
        <v>161.80000000000001</v>
      </c>
      <c r="AE137" s="1">
        <f t="shared" si="37"/>
        <v>10</v>
      </c>
      <c r="AF137" s="1">
        <f t="shared" si="38"/>
        <v>171.8</v>
      </c>
      <c r="AG137" s="1">
        <f t="shared" si="39"/>
        <v>0.709534</v>
      </c>
      <c r="AH137" s="1">
        <f t="shared" si="34"/>
        <v>0.79</v>
      </c>
      <c r="AI137" s="1">
        <f t="shared" si="35"/>
        <v>1.3688758842443729</v>
      </c>
    </row>
    <row r="138" spans="1:35" ht="20" customHeight="1">
      <c r="A138">
        <v>42</v>
      </c>
      <c r="B138">
        <v>21</v>
      </c>
      <c r="C138">
        <f t="shared" si="45"/>
        <v>254.1</v>
      </c>
      <c r="D138">
        <v>3.84</v>
      </c>
      <c r="E138">
        <f t="shared" si="44"/>
        <v>257.94</v>
      </c>
      <c r="F138">
        <v>7</v>
      </c>
      <c r="G138">
        <v>3.28</v>
      </c>
      <c r="H138">
        <v>137</v>
      </c>
      <c r="I138">
        <f>COUNTIF($E$2:E137,"&lt;"&amp;C138)</f>
        <v>132</v>
      </c>
      <c r="J138">
        <f t="shared" si="40"/>
        <v>5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55</v>
      </c>
      <c r="AB138">
        <f t="shared" si="41"/>
        <v>1</v>
      </c>
      <c r="AC138" s="1">
        <f t="shared" si="43"/>
        <v>1.234375</v>
      </c>
      <c r="AD138" s="1">
        <f t="shared" si="36"/>
        <v>161.80000000000001</v>
      </c>
      <c r="AE138" s="1">
        <f t="shared" si="37"/>
        <v>0</v>
      </c>
      <c r="AF138" s="1">
        <f t="shared" si="38"/>
        <v>161.80000000000001</v>
      </c>
      <c r="AG138" s="1">
        <f t="shared" si="39"/>
        <v>0.66823400000000011</v>
      </c>
      <c r="AH138" s="1">
        <f t="shared" si="34"/>
        <v>0.67714285714285716</v>
      </c>
      <c r="AI138" s="1">
        <f t="shared" si="35"/>
        <v>1.2223792682926833</v>
      </c>
    </row>
    <row r="139" spans="1:35" ht="20" customHeight="1">
      <c r="A139">
        <v>42</v>
      </c>
      <c r="B139">
        <v>31</v>
      </c>
      <c r="C139">
        <f t="shared" si="45"/>
        <v>255.1</v>
      </c>
      <c r="D139">
        <v>3.99</v>
      </c>
      <c r="E139">
        <f t="shared" si="44"/>
        <v>259.08999999999997</v>
      </c>
      <c r="F139">
        <v>7</v>
      </c>
      <c r="G139">
        <v>3.44</v>
      </c>
      <c r="H139">
        <v>138</v>
      </c>
      <c r="I139">
        <f>COUNTIF($E$2:E138,"&lt;"&amp;C139)</f>
        <v>134</v>
      </c>
      <c r="J139">
        <f t="shared" si="40"/>
        <v>4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25</v>
      </c>
      <c r="AB139">
        <f t="shared" si="41"/>
        <v>1</v>
      </c>
      <c r="AC139" s="1">
        <f t="shared" si="43"/>
        <v>1.1879699248120301</v>
      </c>
      <c r="AD139" s="1">
        <f t="shared" si="36"/>
        <v>161.80000000000001</v>
      </c>
      <c r="AE139" s="1">
        <f t="shared" si="37"/>
        <v>0</v>
      </c>
      <c r="AF139" s="1">
        <f t="shared" si="38"/>
        <v>161.80000000000001</v>
      </c>
      <c r="AG139" s="1">
        <f t="shared" si="39"/>
        <v>0.66823400000000011</v>
      </c>
      <c r="AH139" s="1">
        <f t="shared" si="34"/>
        <v>0.67714285714285716</v>
      </c>
      <c r="AI139" s="1">
        <f t="shared" si="35"/>
        <v>1.1655244186046514</v>
      </c>
    </row>
    <row r="140" spans="1:35" ht="20" customHeight="1">
      <c r="A140">
        <v>42</v>
      </c>
      <c r="B140">
        <v>43</v>
      </c>
      <c r="C140">
        <f t="shared" si="45"/>
        <v>256.3</v>
      </c>
      <c r="D140">
        <v>4.8899999999999997</v>
      </c>
      <c r="E140">
        <f t="shared" si="44"/>
        <v>261.19</v>
      </c>
      <c r="F140">
        <v>6</v>
      </c>
      <c r="G140">
        <v>4.33</v>
      </c>
      <c r="H140">
        <v>139</v>
      </c>
      <c r="I140">
        <f>COUNTIF($E$2:E139,"&lt;"&amp;C140)</f>
        <v>135</v>
      </c>
      <c r="J140">
        <f t="shared" si="40"/>
        <v>4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1</v>
      </c>
      <c r="R140">
        <v>0</v>
      </c>
      <c r="S140">
        <v>0</v>
      </c>
      <c r="T140">
        <v>23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30</v>
      </c>
      <c r="AB140">
        <f t="shared" si="41"/>
        <v>1</v>
      </c>
      <c r="AC140" s="1">
        <f t="shared" si="43"/>
        <v>0.96932515337423319</v>
      </c>
      <c r="AD140" s="1">
        <f t="shared" si="36"/>
        <v>175.6</v>
      </c>
      <c r="AE140" s="1">
        <f t="shared" si="37"/>
        <v>10</v>
      </c>
      <c r="AF140" s="1">
        <f t="shared" si="38"/>
        <v>185.6</v>
      </c>
      <c r="AG140" s="1">
        <f t="shared" si="39"/>
        <v>0.76652799999999999</v>
      </c>
      <c r="AH140" s="1">
        <f t="shared" si="34"/>
        <v>0.79</v>
      </c>
      <c r="AI140" s="1">
        <f t="shared" si="35"/>
        <v>1.0621635103926097</v>
      </c>
    </row>
    <row r="141" spans="1:35" ht="20" customHeight="1">
      <c r="A141">
        <v>42</v>
      </c>
      <c r="B141">
        <v>45</v>
      </c>
      <c r="C141">
        <f t="shared" si="45"/>
        <v>256.5</v>
      </c>
      <c r="D141">
        <v>3.55</v>
      </c>
      <c r="E141">
        <f t="shared" si="44"/>
        <v>260.05</v>
      </c>
      <c r="F141">
        <v>6</v>
      </c>
      <c r="G141">
        <v>3.09</v>
      </c>
      <c r="H141">
        <v>140</v>
      </c>
      <c r="I141">
        <f>COUNTIF($E$2:E140,"&lt;"&amp;C141)</f>
        <v>135</v>
      </c>
      <c r="J141">
        <f t="shared" si="40"/>
        <v>5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30</v>
      </c>
      <c r="AB141">
        <f t="shared" si="41"/>
        <v>1</v>
      </c>
      <c r="AC141" s="1">
        <f t="shared" si="43"/>
        <v>1.335211267605634</v>
      </c>
      <c r="AD141" s="1">
        <f t="shared" si="36"/>
        <v>175.6</v>
      </c>
      <c r="AE141" s="1">
        <f t="shared" si="37"/>
        <v>0</v>
      </c>
      <c r="AF141" s="1">
        <f t="shared" si="38"/>
        <v>175.6</v>
      </c>
      <c r="AG141" s="1">
        <f t="shared" si="39"/>
        <v>0.72522799999999987</v>
      </c>
      <c r="AH141" s="1">
        <f t="shared" si="34"/>
        <v>0.79</v>
      </c>
      <c r="AI141" s="1">
        <f t="shared" si="35"/>
        <v>1.4082097087378638</v>
      </c>
    </row>
    <row r="142" spans="1:35" ht="20" customHeight="1">
      <c r="A142">
        <v>42</v>
      </c>
      <c r="B142">
        <v>52</v>
      </c>
      <c r="C142">
        <f t="shared" si="45"/>
        <v>257.2</v>
      </c>
      <c r="D142">
        <v>4.8600000000000003</v>
      </c>
      <c r="E142">
        <f t="shared" si="44"/>
        <v>262.06</v>
      </c>
      <c r="F142">
        <v>7</v>
      </c>
      <c r="G142">
        <v>3.84</v>
      </c>
      <c r="H142">
        <v>141</v>
      </c>
      <c r="I142">
        <f>COUNTIF($E$2:E141,"&lt;"&amp;C142)</f>
        <v>136</v>
      </c>
      <c r="J142">
        <f t="shared" si="40"/>
        <v>5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0</v>
      </c>
      <c r="R142">
        <v>0</v>
      </c>
      <c r="S142">
        <v>0</v>
      </c>
      <c r="T142">
        <v>23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25</v>
      </c>
      <c r="AB142">
        <f t="shared" si="41"/>
        <v>1</v>
      </c>
      <c r="AC142" s="1">
        <f t="shared" si="43"/>
        <v>0.97530864197530864</v>
      </c>
      <c r="AD142" s="1">
        <f t="shared" si="36"/>
        <v>161.80000000000001</v>
      </c>
      <c r="AE142" s="1">
        <f t="shared" si="37"/>
        <v>10</v>
      </c>
      <c r="AF142" s="1">
        <f t="shared" si="38"/>
        <v>171.8</v>
      </c>
      <c r="AG142" s="1">
        <f t="shared" si="39"/>
        <v>0.709534</v>
      </c>
      <c r="AH142" s="1">
        <f t="shared" si="34"/>
        <v>0.67714285714285716</v>
      </c>
      <c r="AI142" s="1">
        <f t="shared" si="35"/>
        <v>1.108646875</v>
      </c>
    </row>
    <row r="143" spans="1:35" ht="20" customHeight="1">
      <c r="A143">
        <v>43</v>
      </c>
      <c r="B143">
        <v>33</v>
      </c>
      <c r="C143">
        <f t="shared" si="45"/>
        <v>261.3</v>
      </c>
      <c r="D143">
        <v>3.12</v>
      </c>
      <c r="E143">
        <f t="shared" si="44"/>
        <v>264.42</v>
      </c>
      <c r="F143">
        <v>6</v>
      </c>
      <c r="G143">
        <v>3.14</v>
      </c>
      <c r="H143">
        <v>142</v>
      </c>
      <c r="I143">
        <f>COUNTIF($E$2:E142,"&lt;"&amp;C143)</f>
        <v>140</v>
      </c>
      <c r="J143">
        <f t="shared" si="40"/>
        <v>2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25</v>
      </c>
      <c r="AB143">
        <f t="shared" si="41"/>
        <v>1</v>
      </c>
      <c r="AC143" s="1">
        <f t="shared" si="43"/>
        <v>1.5192307692307692</v>
      </c>
      <c r="AD143" s="1">
        <f t="shared" si="36"/>
        <v>175.6</v>
      </c>
      <c r="AE143" s="1">
        <f t="shared" si="37"/>
        <v>0</v>
      </c>
      <c r="AF143" s="1">
        <f t="shared" si="38"/>
        <v>175.6</v>
      </c>
      <c r="AG143" s="1">
        <f t="shared" si="39"/>
        <v>0.72522799999999987</v>
      </c>
      <c r="AH143" s="1">
        <f t="shared" si="34"/>
        <v>0.79</v>
      </c>
      <c r="AI143" s="1">
        <f t="shared" si="35"/>
        <v>1.3857859872611462</v>
      </c>
    </row>
    <row r="144" spans="1:35" ht="20" customHeight="1">
      <c r="A144">
        <v>44</v>
      </c>
      <c r="B144">
        <v>26</v>
      </c>
      <c r="C144">
        <f t="shared" si="45"/>
        <v>266.60000000000002</v>
      </c>
      <c r="D144">
        <v>4.1100000000000003</v>
      </c>
      <c r="E144">
        <f t="shared" si="44"/>
        <v>270.71000000000004</v>
      </c>
      <c r="F144">
        <v>7</v>
      </c>
      <c r="G144">
        <v>3.41</v>
      </c>
      <c r="H144">
        <v>143</v>
      </c>
      <c r="I144">
        <f>COUNTIF($E$2:E143,"&lt;"&amp;C144)</f>
        <v>142</v>
      </c>
      <c r="J144">
        <f t="shared" si="40"/>
        <v>1</v>
      </c>
      <c r="K144">
        <v>0</v>
      </c>
      <c r="L144">
        <v>1</v>
      </c>
      <c r="M144">
        <v>0</v>
      </c>
      <c r="N144">
        <v>0</v>
      </c>
      <c r="O144">
        <v>0</v>
      </c>
      <c r="Q144">
        <v>0</v>
      </c>
      <c r="R144">
        <v>1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35</v>
      </c>
      <c r="AB144">
        <f t="shared" si="41"/>
        <v>1</v>
      </c>
      <c r="AC144" s="1">
        <f t="shared" si="43"/>
        <v>1.1532846715328466</v>
      </c>
      <c r="AD144" s="1">
        <f t="shared" si="36"/>
        <v>161.80000000000001</v>
      </c>
      <c r="AE144" s="1">
        <f t="shared" si="37"/>
        <v>0</v>
      </c>
      <c r="AF144" s="1">
        <f t="shared" si="38"/>
        <v>161.80000000000001</v>
      </c>
      <c r="AG144" s="1">
        <f t="shared" si="39"/>
        <v>0.66823400000000011</v>
      </c>
      <c r="AH144" s="1">
        <f t="shared" si="34"/>
        <v>0.67714285714285716</v>
      </c>
      <c r="AI144" s="1">
        <f t="shared" si="35"/>
        <v>1.1757782991202348</v>
      </c>
    </row>
    <row r="145" spans="1:36" ht="20" customHeight="1">
      <c r="A145">
        <v>44</v>
      </c>
      <c r="B145">
        <v>58</v>
      </c>
      <c r="C145">
        <f t="shared" si="45"/>
        <v>269.8</v>
      </c>
      <c r="D145">
        <v>3.58</v>
      </c>
      <c r="E145">
        <f t="shared" si="44"/>
        <v>273.38</v>
      </c>
      <c r="F145">
        <v>7</v>
      </c>
      <c r="G145">
        <v>3.44</v>
      </c>
      <c r="H145">
        <v>144</v>
      </c>
      <c r="I145">
        <f>COUNTIF($E$2:E144,"&lt;"&amp;C145)</f>
        <v>142</v>
      </c>
      <c r="J145">
        <f t="shared" si="40"/>
        <v>2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35</v>
      </c>
      <c r="AB145">
        <f t="shared" si="41"/>
        <v>1</v>
      </c>
      <c r="AC145" s="1">
        <f t="shared" si="43"/>
        <v>1.3240223463687151</v>
      </c>
      <c r="AD145" s="1">
        <f t="shared" si="36"/>
        <v>175.6</v>
      </c>
      <c r="AE145" s="1">
        <f t="shared" si="37"/>
        <v>10</v>
      </c>
      <c r="AF145" s="1">
        <f t="shared" si="38"/>
        <v>185.6</v>
      </c>
      <c r="AG145" s="1">
        <f t="shared" si="39"/>
        <v>0.76652799999999999</v>
      </c>
      <c r="AH145" s="1">
        <f t="shared" si="34"/>
        <v>0.67714285714285716</v>
      </c>
      <c r="AI145" s="1">
        <f t="shared" si="35"/>
        <v>1.3369674418604651</v>
      </c>
    </row>
    <row r="146" spans="1:36" ht="20" customHeight="1">
      <c r="A146">
        <v>44</v>
      </c>
      <c r="B146">
        <v>58</v>
      </c>
      <c r="C146">
        <f t="shared" si="45"/>
        <v>269.8</v>
      </c>
      <c r="D146">
        <v>1.65</v>
      </c>
      <c r="E146">
        <f t="shared" si="44"/>
        <v>271.45</v>
      </c>
      <c r="F146">
        <v>5</v>
      </c>
      <c r="G146">
        <v>1.19</v>
      </c>
      <c r="H146">
        <v>145</v>
      </c>
      <c r="I146">
        <f>COUNTIF($E$2:E145,"&lt;"&amp;C146)</f>
        <v>142</v>
      </c>
      <c r="J146">
        <f t="shared" si="40"/>
        <v>3</v>
      </c>
      <c r="K146">
        <v>0</v>
      </c>
      <c r="L146">
        <v>1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25</v>
      </c>
      <c r="AB146">
        <f t="shared" si="41"/>
        <v>1</v>
      </c>
      <c r="AC146" s="1">
        <f t="shared" si="43"/>
        <v>2.872727272727273</v>
      </c>
      <c r="AD146" s="1">
        <f t="shared" si="36"/>
        <v>161.80000000000001</v>
      </c>
      <c r="AE146" s="1">
        <f t="shared" si="37"/>
        <v>0</v>
      </c>
      <c r="AF146" s="1">
        <f t="shared" si="38"/>
        <v>161.80000000000001</v>
      </c>
      <c r="AG146" s="1">
        <f t="shared" si="39"/>
        <v>0.66823400000000011</v>
      </c>
      <c r="AH146" s="1">
        <f t="shared" si="34"/>
        <v>0.94800000000000006</v>
      </c>
      <c r="AI146" s="1">
        <f t="shared" si="35"/>
        <v>3.3692470588235301</v>
      </c>
      <c r="AJ146" t="s">
        <v>51</v>
      </c>
    </row>
    <row r="147" spans="1:36" ht="20" customHeight="1">
      <c r="A147">
        <v>45</v>
      </c>
      <c r="B147">
        <v>3</v>
      </c>
      <c r="C147">
        <f t="shared" si="45"/>
        <v>270.3</v>
      </c>
      <c r="D147">
        <v>3.04</v>
      </c>
      <c r="E147">
        <f t="shared" si="44"/>
        <v>273.34000000000003</v>
      </c>
      <c r="F147">
        <v>5</v>
      </c>
      <c r="G147">
        <v>3.24</v>
      </c>
      <c r="H147">
        <v>146</v>
      </c>
      <c r="I147">
        <f>COUNTIF($E$2:E146,"&lt;"&amp;C147)</f>
        <v>142</v>
      </c>
      <c r="J147">
        <f t="shared" si="40"/>
        <v>4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30</v>
      </c>
      <c r="AB147">
        <f t="shared" si="41"/>
        <v>1</v>
      </c>
      <c r="AC147" s="1">
        <f t="shared" si="43"/>
        <v>1.5592105263157896</v>
      </c>
      <c r="AD147" s="1">
        <f t="shared" si="36"/>
        <v>175.6</v>
      </c>
      <c r="AE147" s="1">
        <f t="shared" si="37"/>
        <v>10</v>
      </c>
      <c r="AF147" s="1">
        <f t="shared" si="38"/>
        <v>185.6</v>
      </c>
      <c r="AG147" s="1">
        <f t="shared" si="39"/>
        <v>0.76652799999999999</v>
      </c>
      <c r="AH147" s="1">
        <f t="shared" si="34"/>
        <v>0.94800000000000006</v>
      </c>
      <c r="AI147" s="1">
        <f t="shared" si="35"/>
        <v>1.419496296296296</v>
      </c>
    </row>
    <row r="148" spans="1:36" ht="20" customHeight="1">
      <c r="A148">
        <v>45</v>
      </c>
      <c r="B148">
        <v>10</v>
      </c>
      <c r="C148">
        <f t="shared" si="45"/>
        <v>271</v>
      </c>
      <c r="D148">
        <v>1.41</v>
      </c>
      <c r="E148">
        <f t="shared" si="44"/>
        <v>272.41000000000003</v>
      </c>
      <c r="F148" t="s">
        <v>41</v>
      </c>
      <c r="G148">
        <v>1.92</v>
      </c>
      <c r="H148">
        <v>147</v>
      </c>
      <c r="I148">
        <f>COUNTIF($E$2:E147,"&lt;"&amp;C148)</f>
        <v>143</v>
      </c>
      <c r="J148">
        <f t="shared" si="40"/>
        <v>4</v>
      </c>
      <c r="K148">
        <v>0</v>
      </c>
      <c r="L148">
        <v>1</v>
      </c>
      <c r="M148">
        <v>0</v>
      </c>
      <c r="N148">
        <v>0</v>
      </c>
      <c r="O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35</v>
      </c>
      <c r="AB148">
        <f t="shared" si="41"/>
        <v>1</v>
      </c>
      <c r="AC148" s="1">
        <f t="shared" si="43"/>
        <v>3.3617021276595747</v>
      </c>
      <c r="AD148" s="1">
        <f t="shared" si="36"/>
        <v>161.80000000000001</v>
      </c>
      <c r="AE148" s="1">
        <f t="shared" si="37"/>
        <v>0</v>
      </c>
      <c r="AF148" s="1">
        <f t="shared" si="38"/>
        <v>161.80000000000001</v>
      </c>
      <c r="AG148" s="1">
        <f t="shared" si="39"/>
        <v>0.66823400000000011</v>
      </c>
      <c r="AH148" s="1" t="s">
        <v>41</v>
      </c>
      <c r="AI148" s="1">
        <f t="shared" si="35"/>
        <v>2.0882312500000006</v>
      </c>
      <c r="AJ148" t="s">
        <v>51</v>
      </c>
    </row>
    <row r="149" spans="1:36" ht="20" customHeight="1">
      <c r="A149">
        <v>45</v>
      </c>
      <c r="B149">
        <v>35</v>
      </c>
      <c r="C149">
        <f t="shared" si="45"/>
        <v>273.5</v>
      </c>
      <c r="D149">
        <v>3.99</v>
      </c>
      <c r="E149">
        <f t="shared" si="44"/>
        <v>277.49</v>
      </c>
      <c r="F149">
        <v>7</v>
      </c>
      <c r="G149">
        <v>3.43</v>
      </c>
      <c r="H149">
        <v>148</v>
      </c>
      <c r="I149">
        <f>COUNTIF($E$2:E148,"&lt;"&amp;C149)</f>
        <v>147</v>
      </c>
      <c r="J149">
        <f t="shared" si="40"/>
        <v>1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24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30</v>
      </c>
      <c r="AB149">
        <f t="shared" si="41"/>
        <v>1</v>
      </c>
      <c r="AC149" s="1">
        <f t="shared" si="43"/>
        <v>1.1879699248120301</v>
      </c>
      <c r="AD149" s="1">
        <f t="shared" si="36"/>
        <v>161.80000000000001</v>
      </c>
      <c r="AE149" s="1">
        <f t="shared" si="37"/>
        <v>0</v>
      </c>
      <c r="AF149" s="1">
        <f t="shared" si="38"/>
        <v>161.80000000000001</v>
      </c>
      <c r="AG149" s="1">
        <f t="shared" si="39"/>
        <v>0.66823400000000011</v>
      </c>
      <c r="AH149" s="1">
        <f>$AN$2/F149</f>
        <v>0.67714285714285716</v>
      </c>
      <c r="AI149" s="1">
        <f t="shared" si="35"/>
        <v>1.168922448979592</v>
      </c>
    </row>
    <row r="150" spans="1:36" ht="20" customHeight="1">
      <c r="A150">
        <v>45</v>
      </c>
      <c r="B150">
        <v>40</v>
      </c>
      <c r="C150">
        <f t="shared" si="45"/>
        <v>274</v>
      </c>
      <c r="D150">
        <v>3.59</v>
      </c>
      <c r="E150">
        <f t="shared" si="44"/>
        <v>277.58999999999997</v>
      </c>
      <c r="F150">
        <v>6</v>
      </c>
      <c r="G150">
        <v>3.41</v>
      </c>
      <c r="H150">
        <v>149</v>
      </c>
      <c r="I150">
        <f>COUNTIF($E$2:E149,"&lt;"&amp;C150)</f>
        <v>147</v>
      </c>
      <c r="J150">
        <f t="shared" si="40"/>
        <v>2</v>
      </c>
      <c r="K150">
        <v>0</v>
      </c>
      <c r="L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24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35</v>
      </c>
      <c r="AB150">
        <f t="shared" si="41"/>
        <v>1</v>
      </c>
      <c r="AC150" s="1">
        <f t="shared" si="43"/>
        <v>1.3203342618384402</v>
      </c>
      <c r="AD150" s="1">
        <f t="shared" si="36"/>
        <v>161.80000000000001</v>
      </c>
      <c r="AE150" s="1">
        <f t="shared" si="37"/>
        <v>0</v>
      </c>
      <c r="AF150" s="1">
        <f t="shared" si="38"/>
        <v>161.80000000000001</v>
      </c>
      <c r="AG150" s="1">
        <f t="shared" si="39"/>
        <v>0.66823400000000011</v>
      </c>
      <c r="AH150" s="1">
        <f>$AN$2/F150</f>
        <v>0.79</v>
      </c>
      <c r="AI150" s="1">
        <f t="shared" si="35"/>
        <v>1.1757782991202348</v>
      </c>
    </row>
    <row r="151" spans="1:36" ht="20" customHeight="1">
      <c r="A151">
        <v>45</v>
      </c>
      <c r="B151">
        <v>48</v>
      </c>
      <c r="C151">
        <f t="shared" si="45"/>
        <v>274.8</v>
      </c>
      <c r="D151">
        <v>2.89</v>
      </c>
      <c r="E151">
        <f t="shared" si="44"/>
        <v>277.69</v>
      </c>
      <c r="F151">
        <v>6</v>
      </c>
      <c r="G151">
        <v>2.81</v>
      </c>
      <c r="H151">
        <v>150</v>
      </c>
      <c r="I151">
        <f>COUNTIF($E$2:E150,"&lt;"&amp;C151)</f>
        <v>147</v>
      </c>
      <c r="J151">
        <f t="shared" si="40"/>
        <v>3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25</v>
      </c>
      <c r="AB151">
        <f t="shared" si="41"/>
        <v>1</v>
      </c>
      <c r="AC151" s="1">
        <f t="shared" si="43"/>
        <v>1.6401384083044983</v>
      </c>
      <c r="AD151" s="1">
        <f t="shared" si="36"/>
        <v>175.6</v>
      </c>
      <c r="AE151" s="1">
        <f t="shared" si="37"/>
        <v>0</v>
      </c>
      <c r="AF151" s="1">
        <f t="shared" si="38"/>
        <v>175.6</v>
      </c>
      <c r="AG151" s="1">
        <f t="shared" si="39"/>
        <v>0.72522799999999987</v>
      </c>
      <c r="AH151" s="1">
        <f>$AN$2/F151</f>
        <v>0.79</v>
      </c>
      <c r="AI151" s="1">
        <f t="shared" si="35"/>
        <v>1.5485295373665477</v>
      </c>
    </row>
    <row r="152" spans="1:36" ht="20" customHeight="1">
      <c r="A152">
        <v>46</v>
      </c>
      <c r="B152">
        <v>38</v>
      </c>
      <c r="C152">
        <f t="shared" si="45"/>
        <v>279.8</v>
      </c>
      <c r="D152">
        <v>2.68</v>
      </c>
      <c r="E152">
        <f t="shared" si="44"/>
        <v>282.48</v>
      </c>
      <c r="F152">
        <v>6</v>
      </c>
      <c r="G152">
        <v>3.04</v>
      </c>
      <c r="H152">
        <v>151</v>
      </c>
      <c r="I152">
        <f>COUNTIF($E$2:E151,"&lt;"&amp;C152)</f>
        <v>150</v>
      </c>
      <c r="J152">
        <f t="shared" si="40"/>
        <v>1</v>
      </c>
      <c r="K152">
        <v>0</v>
      </c>
      <c r="L152">
        <v>0</v>
      </c>
      <c r="M152">
        <v>0</v>
      </c>
      <c r="N152">
        <v>1</v>
      </c>
      <c r="O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25</v>
      </c>
      <c r="AB152">
        <f t="shared" si="41"/>
        <v>1</v>
      </c>
      <c r="AC152" s="1">
        <f t="shared" si="43"/>
        <v>1.7686567164179103</v>
      </c>
      <c r="AD152" s="1">
        <f t="shared" si="36"/>
        <v>161.80000000000001</v>
      </c>
      <c r="AE152" s="1">
        <f t="shared" si="37"/>
        <v>10</v>
      </c>
      <c r="AF152" s="1">
        <f t="shared" si="38"/>
        <v>171.8</v>
      </c>
      <c r="AG152" s="1">
        <f t="shared" si="39"/>
        <v>0.709534</v>
      </c>
      <c r="AH152" s="1">
        <f>$AN$2/F152</f>
        <v>0.79</v>
      </c>
      <c r="AI152" s="1">
        <f t="shared" si="35"/>
        <v>1.4003960526315788</v>
      </c>
    </row>
    <row r="153" spans="1:36" ht="20" customHeight="1">
      <c r="A153">
        <v>46</v>
      </c>
      <c r="B153">
        <v>40</v>
      </c>
      <c r="C153">
        <f t="shared" si="45"/>
        <v>280</v>
      </c>
      <c r="D153">
        <v>4.6100000000000003</v>
      </c>
      <c r="E153">
        <f t="shared" si="44"/>
        <v>284.61</v>
      </c>
      <c r="F153">
        <v>8</v>
      </c>
      <c r="G153">
        <v>3.44</v>
      </c>
      <c r="H153">
        <v>152</v>
      </c>
      <c r="I153">
        <f>COUNTIF($E$2:E152,"&lt;"&amp;C153)</f>
        <v>150</v>
      </c>
      <c r="J153">
        <f t="shared" si="40"/>
        <v>2</v>
      </c>
      <c r="K153">
        <v>0</v>
      </c>
      <c r="L153">
        <v>1</v>
      </c>
      <c r="M153">
        <v>0</v>
      </c>
      <c r="N153">
        <v>0</v>
      </c>
      <c r="O153">
        <v>0</v>
      </c>
      <c r="Q153">
        <v>1</v>
      </c>
      <c r="R153">
        <v>0</v>
      </c>
      <c r="S153">
        <v>0</v>
      </c>
      <c r="T153">
        <v>25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25</v>
      </c>
      <c r="AB153">
        <f t="shared" si="41"/>
        <v>1</v>
      </c>
      <c r="AC153" s="1">
        <f t="shared" si="43"/>
        <v>1.0281995661605206</v>
      </c>
      <c r="AD153" s="1">
        <f t="shared" si="36"/>
        <v>175.6</v>
      </c>
      <c r="AE153" s="1">
        <f t="shared" si="37"/>
        <v>0</v>
      </c>
      <c r="AF153" s="1">
        <f t="shared" si="38"/>
        <v>175.6</v>
      </c>
      <c r="AG153" s="1">
        <f t="shared" si="39"/>
        <v>0.72522799999999987</v>
      </c>
      <c r="AH153" s="1">
        <f>$AN$2/F153</f>
        <v>0.59250000000000003</v>
      </c>
      <c r="AI153" s="1">
        <f t="shared" si="35"/>
        <v>1.2649325581395345</v>
      </c>
    </row>
    <row r="154" spans="1:36" ht="20" customHeight="1">
      <c r="A154">
        <v>46</v>
      </c>
      <c r="B154">
        <v>52</v>
      </c>
      <c r="C154">
        <f t="shared" si="45"/>
        <v>281.2</v>
      </c>
      <c r="D154">
        <v>4.01</v>
      </c>
      <c r="E154">
        <f t="shared" si="44"/>
        <v>285.20999999999998</v>
      </c>
      <c r="F154" t="s">
        <v>41</v>
      </c>
      <c r="G154">
        <v>3.42</v>
      </c>
      <c r="H154">
        <v>153</v>
      </c>
      <c r="I154">
        <f>COUNTIF($E$2:E153,"&lt;"&amp;C154)</f>
        <v>150</v>
      </c>
      <c r="J154">
        <f t="shared" si="40"/>
        <v>3</v>
      </c>
      <c r="K154">
        <v>0</v>
      </c>
      <c r="L154">
        <v>1</v>
      </c>
      <c r="M154">
        <v>0</v>
      </c>
      <c r="N154">
        <v>0</v>
      </c>
      <c r="O154">
        <v>0</v>
      </c>
      <c r="Q154">
        <v>1</v>
      </c>
      <c r="R154">
        <v>0</v>
      </c>
      <c r="S154">
        <v>0</v>
      </c>
      <c r="T154">
        <v>25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25</v>
      </c>
      <c r="AB154">
        <f t="shared" si="41"/>
        <v>1</v>
      </c>
      <c r="AC154" s="1">
        <f t="shared" si="43"/>
        <v>1.1820448877805487</v>
      </c>
      <c r="AD154" s="1">
        <f t="shared" si="36"/>
        <v>175.6</v>
      </c>
      <c r="AE154" s="1">
        <f t="shared" si="37"/>
        <v>0</v>
      </c>
      <c r="AF154" s="1">
        <f t="shared" si="38"/>
        <v>175.6</v>
      </c>
      <c r="AG154" s="1">
        <f t="shared" si="39"/>
        <v>0.72522799999999987</v>
      </c>
      <c r="AH154" s="1" t="s">
        <v>41</v>
      </c>
      <c r="AI154" s="1">
        <f t="shared" si="35"/>
        <v>1.2723298245614032</v>
      </c>
    </row>
    <row r="155" spans="1:36" ht="20" customHeight="1">
      <c r="A155">
        <v>47</v>
      </c>
      <c r="B155">
        <v>40</v>
      </c>
      <c r="C155">
        <f t="shared" si="45"/>
        <v>286</v>
      </c>
      <c r="D155">
        <v>4.32</v>
      </c>
      <c r="E155">
        <f t="shared" si="44"/>
        <v>290.32</v>
      </c>
      <c r="F155">
        <v>7</v>
      </c>
      <c r="G155">
        <v>3.42</v>
      </c>
      <c r="H155">
        <v>154</v>
      </c>
      <c r="I155">
        <f>COUNTIF($E$2:E154,"&lt;"&amp;C155)</f>
        <v>153</v>
      </c>
      <c r="J155">
        <f t="shared" si="40"/>
        <v>1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25</v>
      </c>
      <c r="AB155">
        <f t="shared" si="41"/>
        <v>1</v>
      </c>
      <c r="AC155" s="1">
        <f t="shared" si="43"/>
        <v>1.0972222222222221</v>
      </c>
      <c r="AD155" s="1">
        <f t="shared" si="36"/>
        <v>161.80000000000001</v>
      </c>
      <c r="AE155" s="1">
        <f t="shared" si="37"/>
        <v>-10</v>
      </c>
      <c r="AF155" s="1">
        <f t="shared" si="38"/>
        <v>151.80000000000001</v>
      </c>
      <c r="AG155" s="1">
        <f t="shared" si="39"/>
        <v>0.6269340000000001</v>
      </c>
      <c r="AH155" s="1">
        <f t="shared" ref="AH155:AH218" si="46">$AN$2/F155</f>
        <v>0.67714285714285716</v>
      </c>
      <c r="AI155" s="1">
        <f t="shared" si="35"/>
        <v>1.099884210526316</v>
      </c>
    </row>
    <row r="156" spans="1:36" ht="20" customHeight="1">
      <c r="A156">
        <v>48</v>
      </c>
      <c r="B156">
        <v>8</v>
      </c>
      <c r="C156">
        <f t="shared" si="45"/>
        <v>288.8</v>
      </c>
      <c r="D156">
        <v>3.19</v>
      </c>
      <c r="E156">
        <f t="shared" si="44"/>
        <v>291.99</v>
      </c>
      <c r="F156">
        <v>6</v>
      </c>
      <c r="G156">
        <v>3.32</v>
      </c>
      <c r="H156">
        <v>155</v>
      </c>
      <c r="I156">
        <f>COUNTIF($E$2:E155,"&lt;"&amp;C156)</f>
        <v>153</v>
      </c>
      <c r="J156">
        <f t="shared" si="40"/>
        <v>2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v>35</v>
      </c>
      <c r="AB156">
        <f t="shared" si="41"/>
        <v>1</v>
      </c>
      <c r="AC156" s="1">
        <f t="shared" si="43"/>
        <v>1.4858934169278997</v>
      </c>
      <c r="AD156" s="1">
        <f t="shared" si="36"/>
        <v>175.6</v>
      </c>
      <c r="AE156" s="1">
        <f t="shared" si="37"/>
        <v>10</v>
      </c>
      <c r="AF156" s="1">
        <f t="shared" si="38"/>
        <v>185.6</v>
      </c>
      <c r="AG156" s="1">
        <f t="shared" si="39"/>
        <v>0.76652799999999999</v>
      </c>
      <c r="AH156" s="1">
        <f t="shared" si="46"/>
        <v>0.79</v>
      </c>
      <c r="AI156" s="1">
        <f t="shared" si="35"/>
        <v>1.3852915662650602</v>
      </c>
    </row>
    <row r="157" spans="1:36" ht="20" customHeight="1">
      <c r="A157">
        <v>48</v>
      </c>
      <c r="B157">
        <v>34</v>
      </c>
      <c r="C157">
        <f t="shared" si="45"/>
        <v>291.39999999999998</v>
      </c>
      <c r="D157">
        <v>3.53</v>
      </c>
      <c r="E157">
        <f t="shared" si="44"/>
        <v>294.92999999999995</v>
      </c>
      <c r="F157">
        <v>7</v>
      </c>
      <c r="G157">
        <v>3.1</v>
      </c>
      <c r="H157">
        <v>156</v>
      </c>
      <c r="I157">
        <f>COUNTIF($E$2:E156,"&lt;"&amp;C157)</f>
        <v>154</v>
      </c>
      <c r="J157">
        <f t="shared" si="40"/>
        <v>2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26</v>
      </c>
      <c r="U157">
        <v>1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25</v>
      </c>
      <c r="AB157">
        <f t="shared" si="41"/>
        <v>1</v>
      </c>
      <c r="AC157" s="1">
        <f t="shared" si="43"/>
        <v>1.3427762039660058</v>
      </c>
      <c r="AD157" s="1">
        <f t="shared" si="36"/>
        <v>161.80000000000001</v>
      </c>
      <c r="AE157" s="1">
        <f t="shared" si="37"/>
        <v>10</v>
      </c>
      <c r="AF157" s="1">
        <f t="shared" si="38"/>
        <v>171.8</v>
      </c>
      <c r="AG157" s="1">
        <f t="shared" si="39"/>
        <v>0.709534</v>
      </c>
      <c r="AH157" s="1">
        <f t="shared" si="46"/>
        <v>0.67714285714285716</v>
      </c>
      <c r="AI157" s="1">
        <f t="shared" si="35"/>
        <v>1.3732916129032258</v>
      </c>
    </row>
    <row r="158" spans="1:36" ht="20" customHeight="1">
      <c r="A158">
        <v>48</v>
      </c>
      <c r="B158">
        <v>34</v>
      </c>
      <c r="C158">
        <f t="shared" si="45"/>
        <v>291.39999999999998</v>
      </c>
      <c r="D158">
        <v>3.85</v>
      </c>
      <c r="E158">
        <f t="shared" si="44"/>
        <v>295.25</v>
      </c>
      <c r="F158">
        <v>7</v>
      </c>
      <c r="G158">
        <v>3.4</v>
      </c>
      <c r="H158">
        <v>157</v>
      </c>
      <c r="I158">
        <f>COUNTIF($E$2:E157,"&lt;"&amp;C158)</f>
        <v>154</v>
      </c>
      <c r="J158">
        <f t="shared" si="40"/>
        <v>3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26</v>
      </c>
      <c r="U158">
        <v>1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25</v>
      </c>
      <c r="AB158">
        <f t="shared" si="41"/>
        <v>1</v>
      </c>
      <c r="AC158" s="1">
        <f t="shared" si="43"/>
        <v>1.2311688311688311</v>
      </c>
      <c r="AD158" s="1">
        <f t="shared" si="36"/>
        <v>161.80000000000001</v>
      </c>
      <c r="AE158" s="1">
        <f t="shared" si="37"/>
        <v>10</v>
      </c>
      <c r="AF158" s="1">
        <f t="shared" si="38"/>
        <v>171.8</v>
      </c>
      <c r="AG158" s="1">
        <f t="shared" si="39"/>
        <v>0.709534</v>
      </c>
      <c r="AH158" s="1">
        <f t="shared" si="46"/>
        <v>0.67714285714285716</v>
      </c>
      <c r="AI158" s="1">
        <f t="shared" si="35"/>
        <v>1.2521188235294118</v>
      </c>
    </row>
    <row r="159" spans="1:36" ht="20" customHeight="1">
      <c r="A159">
        <v>48</v>
      </c>
      <c r="B159">
        <v>44</v>
      </c>
      <c r="C159">
        <f t="shared" si="45"/>
        <v>292.39999999999998</v>
      </c>
      <c r="D159">
        <v>4.59</v>
      </c>
      <c r="E159">
        <f t="shared" si="44"/>
        <v>296.98999999999995</v>
      </c>
      <c r="F159">
        <v>7</v>
      </c>
      <c r="G159">
        <v>3.46</v>
      </c>
      <c r="H159">
        <v>158</v>
      </c>
      <c r="I159">
        <f>COUNTIF($E$2:E158,"&lt;"&amp;C159)</f>
        <v>155</v>
      </c>
      <c r="J159">
        <f t="shared" si="40"/>
        <v>3</v>
      </c>
      <c r="K159">
        <v>0</v>
      </c>
      <c r="L159">
        <v>0</v>
      </c>
      <c r="M159">
        <v>1</v>
      </c>
      <c r="N159">
        <v>0</v>
      </c>
      <c r="O159">
        <v>0</v>
      </c>
      <c r="Q159">
        <v>1</v>
      </c>
      <c r="R159">
        <v>0</v>
      </c>
      <c r="S159">
        <v>1</v>
      </c>
      <c r="T159">
        <v>27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30</v>
      </c>
      <c r="AB159">
        <f t="shared" si="41"/>
        <v>3</v>
      </c>
      <c r="AC159" s="1">
        <f t="shared" si="43"/>
        <v>1.0326797385620916</v>
      </c>
      <c r="AD159" s="1">
        <f t="shared" si="36"/>
        <v>175.6</v>
      </c>
      <c r="AE159" s="1">
        <f t="shared" si="37"/>
        <v>0</v>
      </c>
      <c r="AF159" s="1">
        <f t="shared" si="38"/>
        <v>175.6</v>
      </c>
      <c r="AG159" s="1">
        <f t="shared" si="39"/>
        <v>0.72522799999999987</v>
      </c>
      <c r="AH159" s="1">
        <f t="shared" si="46"/>
        <v>0.67714285714285716</v>
      </c>
      <c r="AI159" s="1">
        <f t="shared" si="35"/>
        <v>1.2576208092485546</v>
      </c>
    </row>
    <row r="160" spans="1:36" ht="20" customHeight="1">
      <c r="A160">
        <v>48</v>
      </c>
      <c r="B160">
        <v>44</v>
      </c>
      <c r="C160">
        <f t="shared" si="45"/>
        <v>292.39999999999998</v>
      </c>
      <c r="D160">
        <v>4.5</v>
      </c>
      <c r="E160">
        <f t="shared" si="44"/>
        <v>296.89999999999998</v>
      </c>
      <c r="F160">
        <v>8</v>
      </c>
      <c r="G160">
        <v>3.01</v>
      </c>
      <c r="H160">
        <v>159</v>
      </c>
      <c r="I160">
        <f>COUNTIF($E$2:E159,"&lt;"&amp;C160)</f>
        <v>155</v>
      </c>
      <c r="J160">
        <f t="shared" si="40"/>
        <v>4</v>
      </c>
      <c r="K160">
        <v>0</v>
      </c>
      <c r="L160">
        <v>0</v>
      </c>
      <c r="M160">
        <v>0</v>
      </c>
      <c r="N160">
        <v>0</v>
      </c>
      <c r="O160">
        <f>C160-$C$158</f>
        <v>1</v>
      </c>
      <c r="P160" s="1">
        <f>AC160-$AC$158</f>
        <v>-0.17783549783549768</v>
      </c>
      <c r="Q160">
        <v>0</v>
      </c>
      <c r="R160">
        <v>0</v>
      </c>
      <c r="S160">
        <v>0</v>
      </c>
      <c r="T160">
        <v>27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30</v>
      </c>
      <c r="AB160">
        <f t="shared" si="41"/>
        <v>2</v>
      </c>
      <c r="AC160" s="1">
        <f t="shared" si="43"/>
        <v>1.0533333333333335</v>
      </c>
      <c r="AD160" s="1">
        <f t="shared" si="36"/>
        <v>161.80000000000001</v>
      </c>
      <c r="AE160" s="1">
        <f t="shared" si="37"/>
        <v>0</v>
      </c>
      <c r="AF160" s="1">
        <f t="shared" si="38"/>
        <v>161.80000000000001</v>
      </c>
      <c r="AG160" s="1">
        <f t="shared" si="39"/>
        <v>0.66823400000000011</v>
      </c>
      <c r="AH160" s="1">
        <f t="shared" si="46"/>
        <v>0.59250000000000003</v>
      </c>
      <c r="AI160" s="1">
        <f t="shared" si="35"/>
        <v>1.3320279069767447</v>
      </c>
    </row>
    <row r="161" spans="1:35" ht="20" customHeight="1">
      <c r="A161">
        <v>49</v>
      </c>
      <c r="B161">
        <v>6</v>
      </c>
      <c r="C161">
        <f t="shared" si="45"/>
        <v>294.60000000000002</v>
      </c>
      <c r="D161">
        <v>4.29</v>
      </c>
      <c r="E161">
        <f t="shared" si="44"/>
        <v>298.89000000000004</v>
      </c>
      <c r="F161">
        <v>7</v>
      </c>
      <c r="G161">
        <v>3.55</v>
      </c>
      <c r="H161">
        <v>160</v>
      </c>
      <c r="I161">
        <f>COUNTIF($E$2:E160,"&lt;"&amp;C161)</f>
        <v>155</v>
      </c>
      <c r="J161">
        <f t="shared" si="40"/>
        <v>5</v>
      </c>
      <c r="K161">
        <v>0</v>
      </c>
      <c r="L161">
        <v>0</v>
      </c>
      <c r="M161">
        <v>0</v>
      </c>
      <c r="N161">
        <v>0</v>
      </c>
      <c r="O161">
        <f>C161-$C$158</f>
        <v>3.2000000000000455</v>
      </c>
      <c r="P161" s="1">
        <f t="shared" ref="P161:P165" si="47">AC161-$AC$158</f>
        <v>-0.12627372627372613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55</v>
      </c>
      <c r="AB161">
        <f t="shared" si="41"/>
        <v>2</v>
      </c>
      <c r="AC161" s="1">
        <f t="shared" si="43"/>
        <v>1.104895104895105</v>
      </c>
      <c r="AD161" s="1">
        <f t="shared" si="36"/>
        <v>161.80000000000001</v>
      </c>
      <c r="AE161" s="1">
        <f t="shared" si="37"/>
        <v>0</v>
      </c>
      <c r="AF161" s="1">
        <f t="shared" si="38"/>
        <v>161.80000000000001</v>
      </c>
      <c r="AG161" s="1">
        <f t="shared" si="39"/>
        <v>0.66823400000000011</v>
      </c>
      <c r="AH161" s="1">
        <f t="shared" si="46"/>
        <v>0.67714285714285716</v>
      </c>
      <c r="AI161" s="1">
        <f t="shared" si="35"/>
        <v>1.129409577464789</v>
      </c>
    </row>
    <row r="162" spans="1:35" ht="20" customHeight="1">
      <c r="A162">
        <v>49</v>
      </c>
      <c r="B162">
        <v>24</v>
      </c>
      <c r="C162">
        <f t="shared" si="45"/>
        <v>296.39999999999998</v>
      </c>
      <c r="D162">
        <v>3.88</v>
      </c>
      <c r="E162">
        <f t="shared" si="44"/>
        <v>300.27999999999997</v>
      </c>
      <c r="F162">
        <v>6</v>
      </c>
      <c r="G162">
        <v>3.16</v>
      </c>
      <c r="H162">
        <v>161</v>
      </c>
      <c r="I162">
        <f>COUNTIF($E$2:E161,"&lt;"&amp;C162)</f>
        <v>157</v>
      </c>
      <c r="J162">
        <f t="shared" si="40"/>
        <v>4</v>
      </c>
      <c r="K162">
        <v>0</v>
      </c>
      <c r="L162">
        <v>1</v>
      </c>
      <c r="M162">
        <v>0</v>
      </c>
      <c r="N162">
        <v>0</v>
      </c>
      <c r="O162">
        <v>0</v>
      </c>
      <c r="P162" s="1"/>
      <c r="Q162">
        <v>0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35</v>
      </c>
      <c r="AB162">
        <f t="shared" si="41"/>
        <v>1</v>
      </c>
      <c r="AC162" s="1">
        <f t="shared" si="43"/>
        <v>1.2216494845360826</v>
      </c>
      <c r="AD162" s="1">
        <f t="shared" si="36"/>
        <v>161.80000000000001</v>
      </c>
      <c r="AE162" s="1">
        <f t="shared" si="37"/>
        <v>0</v>
      </c>
      <c r="AF162" s="1">
        <f t="shared" si="38"/>
        <v>161.80000000000001</v>
      </c>
      <c r="AG162" s="1">
        <f t="shared" si="39"/>
        <v>0.66823400000000011</v>
      </c>
      <c r="AH162" s="1">
        <f t="shared" si="46"/>
        <v>0.79</v>
      </c>
      <c r="AI162" s="1">
        <f t="shared" si="35"/>
        <v>1.2687987341772153</v>
      </c>
    </row>
    <row r="163" spans="1:35" ht="20" customHeight="1">
      <c r="A163">
        <v>49</v>
      </c>
      <c r="B163">
        <v>36</v>
      </c>
      <c r="C163">
        <f t="shared" si="45"/>
        <v>297.60000000000002</v>
      </c>
      <c r="D163">
        <v>3.15</v>
      </c>
      <c r="E163">
        <f t="shared" si="44"/>
        <v>300.75</v>
      </c>
      <c r="F163">
        <v>6</v>
      </c>
      <c r="G163">
        <v>3.16</v>
      </c>
      <c r="H163">
        <v>162</v>
      </c>
      <c r="I163">
        <f>COUNTIF($E$2:E162,"&lt;"&amp;C163)</f>
        <v>159</v>
      </c>
      <c r="J163">
        <f t="shared" si="40"/>
        <v>3</v>
      </c>
      <c r="K163">
        <v>0</v>
      </c>
      <c r="L163">
        <v>1</v>
      </c>
      <c r="M163">
        <v>0</v>
      </c>
      <c r="N163">
        <v>0</v>
      </c>
      <c r="O163">
        <v>0</v>
      </c>
      <c r="P163" s="1"/>
      <c r="Q163">
        <v>0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25</v>
      </c>
      <c r="AB163">
        <f t="shared" si="41"/>
        <v>1</v>
      </c>
      <c r="AC163" s="1">
        <f t="shared" si="43"/>
        <v>1.504761904761905</v>
      </c>
      <c r="AD163" s="1">
        <f t="shared" si="36"/>
        <v>161.80000000000001</v>
      </c>
      <c r="AE163" s="1">
        <f t="shared" si="37"/>
        <v>10</v>
      </c>
      <c r="AF163" s="1">
        <f t="shared" si="38"/>
        <v>171.8</v>
      </c>
      <c r="AG163" s="1">
        <f t="shared" si="39"/>
        <v>0.709534</v>
      </c>
      <c r="AH163" s="1">
        <f t="shared" si="46"/>
        <v>0.79</v>
      </c>
      <c r="AI163" s="1">
        <f t="shared" si="35"/>
        <v>1.3472164556962023</v>
      </c>
    </row>
    <row r="164" spans="1:35" ht="20" customHeight="1">
      <c r="A164">
        <v>49</v>
      </c>
      <c r="B164">
        <v>46</v>
      </c>
      <c r="C164">
        <f t="shared" si="45"/>
        <v>298.60000000000002</v>
      </c>
      <c r="D164">
        <v>3.65</v>
      </c>
      <c r="E164">
        <f t="shared" si="44"/>
        <v>302.25</v>
      </c>
      <c r="F164">
        <v>7</v>
      </c>
      <c r="G164">
        <v>3.18</v>
      </c>
      <c r="H164">
        <v>163</v>
      </c>
      <c r="I164">
        <f>COUNTIF($E$2:E163,"&lt;"&amp;C164)</f>
        <v>159</v>
      </c>
      <c r="J164">
        <f t="shared" si="40"/>
        <v>4</v>
      </c>
      <c r="K164">
        <v>0</v>
      </c>
      <c r="L164">
        <v>1</v>
      </c>
      <c r="M164">
        <v>0</v>
      </c>
      <c r="N164">
        <v>0</v>
      </c>
      <c r="O164">
        <v>0</v>
      </c>
      <c r="P164" s="1"/>
      <c r="Q164">
        <v>1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30</v>
      </c>
      <c r="AB164">
        <f t="shared" si="41"/>
        <v>1</v>
      </c>
      <c r="AC164" s="1">
        <f t="shared" si="43"/>
        <v>1.2986301369863014</v>
      </c>
      <c r="AD164" s="1">
        <f t="shared" si="36"/>
        <v>175.6</v>
      </c>
      <c r="AE164" s="1">
        <f t="shared" si="37"/>
        <v>-10</v>
      </c>
      <c r="AF164" s="1">
        <f t="shared" si="38"/>
        <v>165.6</v>
      </c>
      <c r="AG164" s="1">
        <f t="shared" si="39"/>
        <v>0.68392799999999998</v>
      </c>
      <c r="AH164" s="1">
        <f t="shared" si="46"/>
        <v>0.67714285714285716</v>
      </c>
      <c r="AI164" s="1">
        <f t="shared" si="35"/>
        <v>1.2904301886792453</v>
      </c>
    </row>
    <row r="165" spans="1:35" ht="20" customHeight="1">
      <c r="A165">
        <v>49</v>
      </c>
      <c r="B165">
        <v>48</v>
      </c>
      <c r="C165">
        <f t="shared" si="45"/>
        <v>298.8</v>
      </c>
      <c r="D165">
        <v>3.81</v>
      </c>
      <c r="E165">
        <f t="shared" si="44"/>
        <v>302.61</v>
      </c>
      <c r="F165">
        <v>7</v>
      </c>
      <c r="G165">
        <v>3.19</v>
      </c>
      <c r="H165">
        <v>164</v>
      </c>
      <c r="I165">
        <f>COUNTIF($E$2:E164,"&lt;"&amp;C165)</f>
        <v>159</v>
      </c>
      <c r="J165">
        <f t="shared" si="40"/>
        <v>5</v>
      </c>
      <c r="K165">
        <v>0</v>
      </c>
      <c r="L165">
        <v>0</v>
      </c>
      <c r="M165">
        <v>0</v>
      </c>
      <c r="N165">
        <v>0</v>
      </c>
      <c r="O165">
        <f>C165-$C$158</f>
        <v>7.4000000000000341</v>
      </c>
      <c r="P165" s="1">
        <f t="shared" si="47"/>
        <v>1.2925657020145254E-2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25</v>
      </c>
      <c r="AB165">
        <f t="shared" si="41"/>
        <v>1</v>
      </c>
      <c r="AC165" s="1">
        <f t="shared" si="43"/>
        <v>1.2440944881889764</v>
      </c>
      <c r="AD165" s="1">
        <f t="shared" si="36"/>
        <v>161.80000000000001</v>
      </c>
      <c r="AE165" s="1">
        <f t="shared" si="37"/>
        <v>0</v>
      </c>
      <c r="AF165" s="1">
        <f t="shared" si="38"/>
        <v>161.80000000000001</v>
      </c>
      <c r="AG165" s="1">
        <f t="shared" si="39"/>
        <v>0.66823400000000011</v>
      </c>
      <c r="AH165" s="1">
        <f t="shared" si="46"/>
        <v>0.67714285714285716</v>
      </c>
      <c r="AI165" s="1">
        <f t="shared" si="35"/>
        <v>1.2568664576802511</v>
      </c>
    </row>
    <row r="166" spans="1:35" ht="20" customHeight="1">
      <c r="A166">
        <v>50</v>
      </c>
      <c r="B166">
        <v>0</v>
      </c>
      <c r="C166">
        <f t="shared" si="45"/>
        <v>300</v>
      </c>
      <c r="D166">
        <v>3.72</v>
      </c>
      <c r="E166">
        <f t="shared" si="44"/>
        <v>303.72000000000003</v>
      </c>
      <c r="F166">
        <v>7</v>
      </c>
      <c r="G166">
        <v>2.98</v>
      </c>
      <c r="H166">
        <v>165</v>
      </c>
      <c r="I166">
        <f>COUNTIF($E$2:E165,"&lt;"&amp;C166)</f>
        <v>160</v>
      </c>
      <c r="J166">
        <f t="shared" si="40"/>
        <v>5</v>
      </c>
      <c r="K166">
        <v>0</v>
      </c>
      <c r="L166">
        <v>1</v>
      </c>
      <c r="M166">
        <v>0</v>
      </c>
      <c r="N166">
        <v>0</v>
      </c>
      <c r="O166">
        <v>0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55</v>
      </c>
      <c r="AB166">
        <f t="shared" si="41"/>
        <v>1</v>
      </c>
      <c r="AC166" s="1">
        <f t="shared" si="43"/>
        <v>1.2741935483870968</v>
      </c>
      <c r="AD166" s="1">
        <f t="shared" si="36"/>
        <v>175.6</v>
      </c>
      <c r="AE166" s="1">
        <f t="shared" si="37"/>
        <v>0</v>
      </c>
      <c r="AF166" s="1">
        <f t="shared" si="38"/>
        <v>175.6</v>
      </c>
      <c r="AG166" s="1">
        <f t="shared" si="39"/>
        <v>0.72522799999999987</v>
      </c>
      <c r="AH166" s="1">
        <f t="shared" si="46"/>
        <v>0.67714285714285716</v>
      </c>
      <c r="AI166" s="1">
        <f t="shared" si="35"/>
        <v>1.4601906040268453</v>
      </c>
    </row>
    <row r="167" spans="1:35" ht="20" customHeight="1">
      <c r="A167">
        <v>50</v>
      </c>
      <c r="B167">
        <v>12</v>
      </c>
      <c r="C167">
        <f t="shared" si="45"/>
        <v>301.2</v>
      </c>
      <c r="D167">
        <v>3.28</v>
      </c>
      <c r="E167">
        <f t="shared" si="44"/>
        <v>304.47999999999996</v>
      </c>
      <c r="F167">
        <v>7</v>
      </c>
      <c r="G167">
        <v>2.88</v>
      </c>
      <c r="H167">
        <v>166</v>
      </c>
      <c r="I167">
        <f>COUNTIF($E$2:E166,"&lt;"&amp;C167)</f>
        <v>162</v>
      </c>
      <c r="J167">
        <f t="shared" si="40"/>
        <v>4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45</v>
      </c>
      <c r="AB167">
        <f t="shared" si="41"/>
        <v>1</v>
      </c>
      <c r="AC167" s="1">
        <f t="shared" si="43"/>
        <v>1.4451219512195124</v>
      </c>
      <c r="AD167" s="1">
        <f t="shared" si="36"/>
        <v>175.6</v>
      </c>
      <c r="AE167" s="1">
        <f t="shared" si="37"/>
        <v>0</v>
      </c>
      <c r="AF167" s="1">
        <f t="shared" si="38"/>
        <v>175.6</v>
      </c>
      <c r="AG167" s="1">
        <f t="shared" si="39"/>
        <v>0.72522799999999987</v>
      </c>
      <c r="AH167" s="1">
        <f t="shared" si="46"/>
        <v>0.67714285714285716</v>
      </c>
      <c r="AI167" s="1">
        <f t="shared" si="35"/>
        <v>1.5108916666666663</v>
      </c>
    </row>
    <row r="168" spans="1:35" ht="20" customHeight="1">
      <c r="A168">
        <v>50</v>
      </c>
      <c r="B168">
        <v>42</v>
      </c>
      <c r="C168">
        <f t="shared" si="45"/>
        <v>304.2</v>
      </c>
      <c r="D168">
        <v>3.58</v>
      </c>
      <c r="E168">
        <f t="shared" si="44"/>
        <v>307.77999999999997</v>
      </c>
      <c r="F168">
        <v>7</v>
      </c>
      <c r="G168">
        <v>2.99</v>
      </c>
      <c r="H168">
        <v>167</v>
      </c>
      <c r="I168">
        <f>COUNTIF($E$2:E167,"&lt;"&amp;C168)</f>
        <v>165</v>
      </c>
      <c r="J168">
        <f t="shared" si="40"/>
        <v>2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28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25</v>
      </c>
      <c r="AB168">
        <f t="shared" si="41"/>
        <v>1</v>
      </c>
      <c r="AC168" s="1">
        <f t="shared" si="43"/>
        <v>1.3240223463687151</v>
      </c>
      <c r="AD168" s="1">
        <f t="shared" si="36"/>
        <v>161.80000000000001</v>
      </c>
      <c r="AE168" s="1">
        <f t="shared" si="37"/>
        <v>0</v>
      </c>
      <c r="AF168" s="1">
        <f t="shared" si="38"/>
        <v>161.80000000000001</v>
      </c>
      <c r="AG168" s="1">
        <f t="shared" si="39"/>
        <v>0.66823400000000011</v>
      </c>
      <c r="AH168" s="1">
        <f t="shared" si="46"/>
        <v>0.67714285714285716</v>
      </c>
      <c r="AI168" s="1">
        <f t="shared" si="35"/>
        <v>1.3409377926421406</v>
      </c>
    </row>
    <row r="169" spans="1:35" ht="20" customHeight="1">
      <c r="A169">
        <v>50</v>
      </c>
      <c r="B169">
        <v>54</v>
      </c>
      <c r="C169">
        <f t="shared" si="45"/>
        <v>305.39999999999998</v>
      </c>
      <c r="D169">
        <v>3.6</v>
      </c>
      <c r="E169">
        <f t="shared" si="44"/>
        <v>309</v>
      </c>
      <c r="F169">
        <v>7</v>
      </c>
      <c r="G169">
        <v>3.15</v>
      </c>
      <c r="H169">
        <v>168</v>
      </c>
      <c r="I169">
        <f>COUNTIF($E$2:E168,"&lt;"&amp;C169)</f>
        <v>166</v>
      </c>
      <c r="J169">
        <f t="shared" si="40"/>
        <v>2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28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25</v>
      </c>
      <c r="AB169">
        <f t="shared" si="41"/>
        <v>1</v>
      </c>
      <c r="AC169" s="1">
        <f t="shared" si="43"/>
        <v>1.3166666666666667</v>
      </c>
      <c r="AD169" s="1">
        <f t="shared" si="36"/>
        <v>175.6</v>
      </c>
      <c r="AE169" s="1">
        <f t="shared" si="37"/>
        <v>0</v>
      </c>
      <c r="AF169" s="1">
        <f t="shared" si="38"/>
        <v>175.6</v>
      </c>
      <c r="AG169" s="1">
        <f t="shared" si="39"/>
        <v>0.72522799999999987</v>
      </c>
      <c r="AH169" s="1">
        <f t="shared" si="46"/>
        <v>0.67714285714285716</v>
      </c>
      <c r="AI169" s="1">
        <f t="shared" si="35"/>
        <v>1.3813866666666663</v>
      </c>
    </row>
    <row r="170" spans="1:35" ht="20" customHeight="1">
      <c r="A170">
        <v>50</v>
      </c>
      <c r="B170">
        <v>47</v>
      </c>
      <c r="C170">
        <f t="shared" si="45"/>
        <v>304.7</v>
      </c>
      <c r="D170">
        <v>3.4</v>
      </c>
      <c r="E170">
        <f t="shared" si="44"/>
        <v>308.09999999999997</v>
      </c>
      <c r="F170">
        <v>7</v>
      </c>
      <c r="G170">
        <v>4</v>
      </c>
      <c r="H170">
        <v>169</v>
      </c>
      <c r="I170">
        <f>COUNTIF($E$2:E169,"&lt;"&amp;C170)</f>
        <v>166</v>
      </c>
      <c r="J170">
        <f t="shared" si="40"/>
        <v>3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1</v>
      </c>
      <c r="R170">
        <v>0</v>
      </c>
      <c r="S170">
        <v>0</v>
      </c>
      <c r="T170">
        <v>28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25</v>
      </c>
      <c r="AB170">
        <f t="shared" si="41"/>
        <v>1</v>
      </c>
      <c r="AC170" s="1">
        <f t="shared" si="43"/>
        <v>1.3941176470588237</v>
      </c>
      <c r="AD170" s="1">
        <f t="shared" si="36"/>
        <v>175.6</v>
      </c>
      <c r="AE170" s="1">
        <f t="shared" si="37"/>
        <v>10</v>
      </c>
      <c r="AF170" s="1">
        <f t="shared" si="38"/>
        <v>185.6</v>
      </c>
      <c r="AG170" s="1">
        <f t="shared" si="39"/>
        <v>0.76652799999999999</v>
      </c>
      <c r="AH170" s="1">
        <f t="shared" si="46"/>
        <v>0.67714285714285716</v>
      </c>
      <c r="AI170" s="1">
        <f t="shared" si="35"/>
        <v>1.1497919999999999</v>
      </c>
    </row>
    <row r="171" spans="1:35" ht="20" customHeight="1">
      <c r="A171">
        <v>51</v>
      </c>
      <c r="B171">
        <v>11</v>
      </c>
      <c r="C171">
        <f t="shared" si="45"/>
        <v>307.10000000000002</v>
      </c>
      <c r="D171">
        <v>3.82</v>
      </c>
      <c r="E171">
        <f t="shared" si="44"/>
        <v>310.92</v>
      </c>
      <c r="F171">
        <v>8</v>
      </c>
      <c r="G171">
        <v>2.83</v>
      </c>
      <c r="H171">
        <v>170</v>
      </c>
      <c r="I171">
        <f>COUNTIF($E$2:E170,"&lt;"&amp;C171)</f>
        <v>166</v>
      </c>
      <c r="J171">
        <f t="shared" si="40"/>
        <v>4</v>
      </c>
      <c r="K171">
        <v>0</v>
      </c>
      <c r="L171">
        <v>1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40</v>
      </c>
      <c r="AB171">
        <f t="shared" si="41"/>
        <v>1</v>
      </c>
      <c r="AC171" s="1">
        <f t="shared" si="43"/>
        <v>1.2408376963350787</v>
      </c>
      <c r="AD171" s="1">
        <f t="shared" si="36"/>
        <v>161.80000000000001</v>
      </c>
      <c r="AE171" s="1">
        <f t="shared" si="37"/>
        <v>-10</v>
      </c>
      <c r="AF171" s="1">
        <f t="shared" si="38"/>
        <v>151.80000000000001</v>
      </c>
      <c r="AG171" s="1">
        <f t="shared" si="39"/>
        <v>0.6269340000000001</v>
      </c>
      <c r="AH171" s="1">
        <f t="shared" si="46"/>
        <v>0.59250000000000003</v>
      </c>
      <c r="AI171" s="1">
        <f t="shared" si="35"/>
        <v>1.3291886925795056</v>
      </c>
    </row>
    <row r="172" spans="1:35" ht="20" customHeight="1">
      <c r="A172">
        <v>51</v>
      </c>
      <c r="B172">
        <v>16</v>
      </c>
      <c r="C172">
        <f t="shared" si="45"/>
        <v>307.60000000000002</v>
      </c>
      <c r="D172">
        <v>3.58</v>
      </c>
      <c r="E172">
        <f t="shared" si="44"/>
        <v>311.18</v>
      </c>
      <c r="F172">
        <v>7</v>
      </c>
      <c r="G172">
        <v>3.3</v>
      </c>
      <c r="H172">
        <v>171</v>
      </c>
      <c r="I172">
        <f>COUNTIF($E$2:E171,"&lt;"&amp;C172)</f>
        <v>166</v>
      </c>
      <c r="J172">
        <f t="shared" si="40"/>
        <v>5</v>
      </c>
      <c r="K172">
        <v>0</v>
      </c>
      <c r="L172">
        <v>0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35</v>
      </c>
      <c r="AB172">
        <f t="shared" si="41"/>
        <v>1</v>
      </c>
      <c r="AC172" s="1">
        <f t="shared" si="43"/>
        <v>1.3240223463687151</v>
      </c>
      <c r="AD172" s="1">
        <f t="shared" si="36"/>
        <v>161.80000000000001</v>
      </c>
      <c r="AE172" s="1">
        <f t="shared" si="37"/>
        <v>0</v>
      </c>
      <c r="AF172" s="1">
        <f t="shared" si="38"/>
        <v>161.80000000000001</v>
      </c>
      <c r="AG172" s="1">
        <f t="shared" si="39"/>
        <v>0.66823400000000011</v>
      </c>
      <c r="AH172" s="1">
        <f t="shared" si="46"/>
        <v>0.67714285714285716</v>
      </c>
      <c r="AI172" s="1">
        <f t="shared" si="35"/>
        <v>1.2149709090909093</v>
      </c>
    </row>
    <row r="173" spans="1:35" ht="20" customHeight="1">
      <c r="A173">
        <v>51</v>
      </c>
      <c r="B173">
        <v>27</v>
      </c>
      <c r="C173">
        <f t="shared" si="45"/>
        <v>308.7</v>
      </c>
      <c r="D173">
        <v>4.08</v>
      </c>
      <c r="E173">
        <f t="shared" si="44"/>
        <v>312.77999999999997</v>
      </c>
      <c r="F173">
        <v>7</v>
      </c>
      <c r="G173">
        <v>3.39</v>
      </c>
      <c r="H173">
        <v>172</v>
      </c>
      <c r="I173">
        <f>COUNTIF($E$2:E172,"&lt;"&amp;C173)</f>
        <v>168</v>
      </c>
      <c r="J173">
        <f t="shared" si="40"/>
        <v>4</v>
      </c>
      <c r="K173">
        <v>0</v>
      </c>
      <c r="L173">
        <v>1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29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20</v>
      </c>
      <c r="AB173">
        <f t="shared" si="41"/>
        <v>1</v>
      </c>
      <c r="AC173" s="1">
        <f t="shared" si="43"/>
        <v>1.161764705882353</v>
      </c>
      <c r="AD173" s="1">
        <f t="shared" si="36"/>
        <v>175.6</v>
      </c>
      <c r="AE173" s="1">
        <f t="shared" si="37"/>
        <v>0</v>
      </c>
      <c r="AF173" s="1">
        <f t="shared" si="38"/>
        <v>175.6</v>
      </c>
      <c r="AG173" s="1">
        <f t="shared" si="39"/>
        <v>0.72522799999999987</v>
      </c>
      <c r="AH173" s="1">
        <f t="shared" si="46"/>
        <v>0.67714285714285716</v>
      </c>
      <c r="AI173" s="1">
        <f t="shared" si="35"/>
        <v>1.283589380530973</v>
      </c>
    </row>
    <row r="174" spans="1:35" ht="20" customHeight="1">
      <c r="A174">
        <v>51</v>
      </c>
      <c r="B174">
        <v>29</v>
      </c>
      <c r="C174">
        <f t="shared" si="45"/>
        <v>308.89999999999998</v>
      </c>
      <c r="D174">
        <v>3.91</v>
      </c>
      <c r="E174">
        <f t="shared" si="44"/>
        <v>312.81</v>
      </c>
      <c r="F174">
        <v>8</v>
      </c>
      <c r="G174">
        <v>2.98</v>
      </c>
      <c r="H174">
        <v>173</v>
      </c>
      <c r="I174">
        <f>COUNTIF($E$2:E173,"&lt;"&amp;C174)</f>
        <v>168</v>
      </c>
      <c r="J174">
        <f t="shared" si="40"/>
        <v>5</v>
      </c>
      <c r="K174">
        <v>0</v>
      </c>
      <c r="L174">
        <v>1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29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1</v>
      </c>
      <c r="AA174">
        <v>20</v>
      </c>
      <c r="AB174">
        <f t="shared" si="41"/>
        <v>1</v>
      </c>
      <c r="AC174" s="1">
        <f t="shared" si="43"/>
        <v>1.2122762148337596</v>
      </c>
      <c r="AD174" s="1">
        <f t="shared" si="36"/>
        <v>161.80000000000001</v>
      </c>
      <c r="AE174" s="1">
        <f t="shared" si="37"/>
        <v>-10</v>
      </c>
      <c r="AF174" s="1">
        <f t="shared" si="38"/>
        <v>151.80000000000001</v>
      </c>
      <c r="AG174" s="1">
        <f t="shared" si="39"/>
        <v>0.6269340000000001</v>
      </c>
      <c r="AH174" s="1">
        <f t="shared" si="46"/>
        <v>0.59250000000000003</v>
      </c>
      <c r="AI174" s="1">
        <f t="shared" si="35"/>
        <v>1.2622832214765103</v>
      </c>
    </row>
    <row r="175" spans="1:35" ht="20" customHeight="1">
      <c r="A175">
        <v>51</v>
      </c>
      <c r="B175">
        <v>38</v>
      </c>
      <c r="C175">
        <f t="shared" si="45"/>
        <v>309.8</v>
      </c>
      <c r="D175">
        <v>4.17</v>
      </c>
      <c r="E175">
        <f t="shared" si="44"/>
        <v>313.97000000000003</v>
      </c>
      <c r="F175">
        <v>8</v>
      </c>
      <c r="G175">
        <v>3.21</v>
      </c>
      <c r="H175">
        <v>174</v>
      </c>
      <c r="I175">
        <f>COUNTIF($E$2:E174,"&lt;"&amp;C175)</f>
        <v>169</v>
      </c>
      <c r="J175">
        <f t="shared" si="40"/>
        <v>5</v>
      </c>
      <c r="K175">
        <v>0</v>
      </c>
      <c r="L175">
        <v>1</v>
      </c>
      <c r="M175">
        <v>0</v>
      </c>
      <c r="N175">
        <v>0</v>
      </c>
      <c r="O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30</v>
      </c>
      <c r="AB175">
        <f t="shared" si="41"/>
        <v>1</v>
      </c>
      <c r="AC175" s="1">
        <f t="shared" si="43"/>
        <v>1.1366906474820144</v>
      </c>
      <c r="AD175" s="1">
        <f t="shared" si="36"/>
        <v>161.80000000000001</v>
      </c>
      <c r="AE175" s="1">
        <f t="shared" si="37"/>
        <v>-10</v>
      </c>
      <c r="AF175" s="1">
        <f t="shared" si="38"/>
        <v>151.80000000000001</v>
      </c>
      <c r="AG175" s="1">
        <f t="shared" si="39"/>
        <v>0.6269340000000001</v>
      </c>
      <c r="AH175" s="1">
        <f t="shared" si="46"/>
        <v>0.59250000000000003</v>
      </c>
      <c r="AI175" s="1">
        <f t="shared" si="35"/>
        <v>1.1718392523364487</v>
      </c>
    </row>
    <row r="176" spans="1:35" ht="20" customHeight="1">
      <c r="A176">
        <v>51</v>
      </c>
      <c r="B176">
        <v>46</v>
      </c>
      <c r="C176">
        <f t="shared" si="45"/>
        <v>310.60000000000002</v>
      </c>
      <c r="D176">
        <v>4.4800000000000004</v>
      </c>
      <c r="E176">
        <f t="shared" si="44"/>
        <v>315.08000000000004</v>
      </c>
      <c r="F176">
        <v>7</v>
      </c>
      <c r="G176">
        <v>3.81</v>
      </c>
      <c r="H176">
        <v>175</v>
      </c>
      <c r="I176">
        <f>COUNTIF($E$2:E175,"&lt;"&amp;C176)</f>
        <v>169</v>
      </c>
      <c r="J176">
        <f t="shared" si="40"/>
        <v>6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1</v>
      </c>
      <c r="R176">
        <v>0</v>
      </c>
      <c r="S176">
        <v>0</v>
      </c>
      <c r="T176">
        <v>30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25</v>
      </c>
      <c r="AB176">
        <f t="shared" si="41"/>
        <v>1</v>
      </c>
      <c r="AC176" s="1">
        <f t="shared" si="43"/>
        <v>1.0580357142857142</v>
      </c>
      <c r="AD176" s="1">
        <f t="shared" si="36"/>
        <v>175.6</v>
      </c>
      <c r="AE176" s="1">
        <f t="shared" si="37"/>
        <v>0</v>
      </c>
      <c r="AF176" s="1">
        <f t="shared" si="38"/>
        <v>175.6</v>
      </c>
      <c r="AG176" s="1">
        <f t="shared" si="39"/>
        <v>0.72522799999999987</v>
      </c>
      <c r="AH176" s="1">
        <f t="shared" si="46"/>
        <v>0.67714285714285716</v>
      </c>
      <c r="AI176" s="1">
        <f t="shared" si="35"/>
        <v>1.142091338582677</v>
      </c>
    </row>
    <row r="177" spans="1:35" ht="20" customHeight="1">
      <c r="A177">
        <v>51</v>
      </c>
      <c r="B177">
        <v>47</v>
      </c>
      <c r="C177">
        <f t="shared" si="45"/>
        <v>310.7</v>
      </c>
      <c r="D177">
        <v>3.07</v>
      </c>
      <c r="E177">
        <f t="shared" si="44"/>
        <v>313.77</v>
      </c>
      <c r="F177">
        <v>6</v>
      </c>
      <c r="G177">
        <v>3.21</v>
      </c>
      <c r="H177">
        <v>176</v>
      </c>
      <c r="I177">
        <f>COUNTIF($E$2:E176,"&lt;"&amp;C177)</f>
        <v>169</v>
      </c>
      <c r="J177">
        <f t="shared" si="40"/>
        <v>7</v>
      </c>
      <c r="K177">
        <v>0</v>
      </c>
      <c r="L177">
        <v>1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18</v>
      </c>
      <c r="AB177">
        <f t="shared" si="41"/>
        <v>1</v>
      </c>
      <c r="AC177" s="1">
        <f t="shared" si="43"/>
        <v>1.5439739413680784</v>
      </c>
      <c r="AD177" s="1">
        <f t="shared" si="36"/>
        <v>161.80000000000001</v>
      </c>
      <c r="AE177" s="1">
        <f t="shared" si="37"/>
        <v>0</v>
      </c>
      <c r="AF177" s="1">
        <f t="shared" si="38"/>
        <v>161.80000000000001</v>
      </c>
      <c r="AG177" s="1">
        <f t="shared" si="39"/>
        <v>0.66823400000000011</v>
      </c>
      <c r="AH177" s="1">
        <f t="shared" si="46"/>
        <v>0.79</v>
      </c>
      <c r="AI177" s="1">
        <f t="shared" si="35"/>
        <v>1.249035514018692</v>
      </c>
    </row>
    <row r="178" spans="1:35" ht="20" customHeight="1">
      <c r="A178">
        <v>51</v>
      </c>
      <c r="B178">
        <v>51</v>
      </c>
      <c r="C178">
        <f t="shared" si="45"/>
        <v>311.10000000000002</v>
      </c>
      <c r="D178">
        <v>4.12</v>
      </c>
      <c r="E178">
        <f t="shared" si="44"/>
        <v>315.22000000000003</v>
      </c>
      <c r="F178">
        <v>8</v>
      </c>
      <c r="G178">
        <v>3.04</v>
      </c>
      <c r="H178">
        <v>177</v>
      </c>
      <c r="I178">
        <f>COUNTIF($E$2:E177,"&lt;"&amp;C178)</f>
        <v>170</v>
      </c>
      <c r="J178">
        <f t="shared" si="40"/>
        <v>7</v>
      </c>
      <c r="K178">
        <v>0</v>
      </c>
      <c r="L178">
        <v>1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30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18</v>
      </c>
      <c r="AB178">
        <f t="shared" si="41"/>
        <v>1</v>
      </c>
      <c r="AC178" s="1">
        <f t="shared" si="43"/>
        <v>1.1504854368932038</v>
      </c>
      <c r="AD178" s="1">
        <f t="shared" si="36"/>
        <v>161.80000000000001</v>
      </c>
      <c r="AE178" s="1">
        <f t="shared" si="37"/>
        <v>0</v>
      </c>
      <c r="AF178" s="1">
        <f t="shared" si="38"/>
        <v>161.80000000000001</v>
      </c>
      <c r="AG178" s="1">
        <f t="shared" si="39"/>
        <v>0.66823400000000011</v>
      </c>
      <c r="AH178" s="1">
        <f t="shared" si="46"/>
        <v>0.59250000000000003</v>
      </c>
      <c r="AI178" s="1">
        <f t="shared" si="35"/>
        <v>1.3188828947368423</v>
      </c>
    </row>
    <row r="179" spans="1:35" ht="20" customHeight="1">
      <c r="A179">
        <v>51</v>
      </c>
      <c r="B179">
        <v>53</v>
      </c>
      <c r="C179">
        <f t="shared" si="45"/>
        <v>311.3</v>
      </c>
      <c r="D179">
        <v>4.41</v>
      </c>
      <c r="E179">
        <f t="shared" si="44"/>
        <v>315.71000000000004</v>
      </c>
      <c r="F179">
        <v>7</v>
      </c>
      <c r="G179">
        <v>3.27</v>
      </c>
      <c r="H179">
        <v>178</v>
      </c>
      <c r="I179">
        <f>COUNTIF($E$2:E178,"&lt;"&amp;C179)</f>
        <v>171</v>
      </c>
      <c r="J179">
        <f t="shared" si="40"/>
        <v>7</v>
      </c>
      <c r="K179">
        <v>0</v>
      </c>
      <c r="L179">
        <v>1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30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18</v>
      </c>
      <c r="AB179">
        <f t="shared" si="41"/>
        <v>1</v>
      </c>
      <c r="AC179" s="1">
        <f t="shared" si="43"/>
        <v>1.0748299319727892</v>
      </c>
      <c r="AD179" s="1">
        <f t="shared" si="36"/>
        <v>161.80000000000001</v>
      </c>
      <c r="AE179" s="1">
        <f t="shared" si="37"/>
        <v>-10</v>
      </c>
      <c r="AF179" s="1">
        <f t="shared" si="38"/>
        <v>151.80000000000001</v>
      </c>
      <c r="AG179" s="1">
        <f t="shared" si="39"/>
        <v>0.6269340000000001</v>
      </c>
      <c r="AH179" s="1">
        <f t="shared" si="46"/>
        <v>0.67714285714285716</v>
      </c>
      <c r="AI179" s="1">
        <f t="shared" si="35"/>
        <v>1.1503376146788993</v>
      </c>
    </row>
    <row r="180" spans="1:35" ht="20" customHeight="1">
      <c r="A180">
        <v>52</v>
      </c>
      <c r="B180">
        <v>23</v>
      </c>
      <c r="C180">
        <f t="shared" si="45"/>
        <v>314.3</v>
      </c>
      <c r="D180">
        <v>3.87</v>
      </c>
      <c r="E180">
        <f t="shared" si="44"/>
        <v>318.17</v>
      </c>
      <c r="F180">
        <v>7</v>
      </c>
      <c r="G180">
        <v>3.48</v>
      </c>
      <c r="H180">
        <v>179</v>
      </c>
      <c r="I180">
        <f>COUNTIF($E$2:E179,"&lt;"&amp;C180)</f>
        <v>175</v>
      </c>
      <c r="J180">
        <f t="shared" si="40"/>
        <v>4</v>
      </c>
      <c r="K180">
        <v>0</v>
      </c>
      <c r="L180">
        <v>1</v>
      </c>
      <c r="M180">
        <v>0</v>
      </c>
      <c r="N180">
        <v>0</v>
      </c>
      <c r="O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f t="shared" si="41"/>
        <v>1</v>
      </c>
      <c r="AC180" s="1">
        <f t="shared" si="43"/>
        <v>1.2248062015503876</v>
      </c>
      <c r="AD180" s="1">
        <f t="shared" si="36"/>
        <v>175.6</v>
      </c>
      <c r="AE180" s="1">
        <f t="shared" si="37"/>
        <v>0</v>
      </c>
      <c r="AF180" s="1">
        <f t="shared" si="38"/>
        <v>175.6</v>
      </c>
      <c r="AG180" s="1">
        <f t="shared" si="39"/>
        <v>0.72522799999999987</v>
      </c>
      <c r="AH180" s="1">
        <f t="shared" si="46"/>
        <v>0.67714285714285716</v>
      </c>
      <c r="AI180" s="1">
        <f t="shared" si="35"/>
        <v>1.2503931034482756</v>
      </c>
    </row>
    <row r="181" spans="1:35" ht="20" customHeight="1">
      <c r="A181">
        <v>52</v>
      </c>
      <c r="B181">
        <v>36</v>
      </c>
      <c r="C181">
        <f t="shared" si="45"/>
        <v>315.60000000000002</v>
      </c>
      <c r="D181">
        <v>4.5599999999999996</v>
      </c>
      <c r="E181">
        <f t="shared" si="44"/>
        <v>320.16000000000003</v>
      </c>
      <c r="F181">
        <v>8</v>
      </c>
      <c r="G181">
        <v>3.36</v>
      </c>
      <c r="H181">
        <v>180</v>
      </c>
      <c r="I181">
        <f>COUNTIF($E$2:E180,"&lt;"&amp;C181)</f>
        <v>177</v>
      </c>
      <c r="J181">
        <f t="shared" si="40"/>
        <v>3</v>
      </c>
      <c r="K181">
        <v>0</v>
      </c>
      <c r="L181">
        <v>1</v>
      </c>
      <c r="M181">
        <v>1</v>
      </c>
      <c r="N181">
        <v>0</v>
      </c>
      <c r="O181">
        <v>0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25</v>
      </c>
      <c r="AB181">
        <f t="shared" si="41"/>
        <v>3</v>
      </c>
      <c r="AC181" s="1">
        <f t="shared" si="43"/>
        <v>1.0394736842105265</v>
      </c>
      <c r="AD181" s="1">
        <f t="shared" si="36"/>
        <v>175.6</v>
      </c>
      <c r="AE181" s="1">
        <f t="shared" si="37"/>
        <v>0</v>
      </c>
      <c r="AF181" s="1">
        <f t="shared" si="38"/>
        <v>175.6</v>
      </c>
      <c r="AG181" s="1">
        <f t="shared" si="39"/>
        <v>0.72522799999999987</v>
      </c>
      <c r="AH181" s="1">
        <f t="shared" si="46"/>
        <v>0.59250000000000003</v>
      </c>
      <c r="AI181" s="1">
        <f t="shared" si="35"/>
        <v>1.2950499999999998</v>
      </c>
    </row>
    <row r="182" spans="1:35" ht="20" customHeight="1">
      <c r="A182">
        <v>52</v>
      </c>
      <c r="B182">
        <v>55</v>
      </c>
      <c r="C182">
        <f t="shared" si="45"/>
        <v>317.5</v>
      </c>
      <c r="D182">
        <v>4.3899999999999997</v>
      </c>
      <c r="E182">
        <f t="shared" si="44"/>
        <v>321.89</v>
      </c>
      <c r="F182">
        <v>7</v>
      </c>
      <c r="G182">
        <v>3.25</v>
      </c>
      <c r="H182">
        <v>181</v>
      </c>
      <c r="I182">
        <f>COUNTIF($E$2:E181,"&lt;"&amp;C182)</f>
        <v>178</v>
      </c>
      <c r="J182">
        <f t="shared" si="40"/>
        <v>3</v>
      </c>
      <c r="K182">
        <v>0</v>
      </c>
      <c r="L182">
        <v>1</v>
      </c>
      <c r="M182">
        <v>1</v>
      </c>
      <c r="N182">
        <v>0</v>
      </c>
      <c r="O182">
        <f>+C182-$C$181</f>
        <v>1.8999999999999773</v>
      </c>
      <c r="P182" s="1">
        <f>AC182-$AC$181</f>
        <v>4.0252967270111295E-2</v>
      </c>
      <c r="Q182">
        <v>1</v>
      </c>
      <c r="R182">
        <v>0</v>
      </c>
      <c r="S182">
        <v>0</v>
      </c>
      <c r="T182">
        <v>31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20</v>
      </c>
      <c r="AB182">
        <f t="shared" si="41"/>
        <v>3</v>
      </c>
      <c r="AC182" s="1">
        <f t="shared" si="43"/>
        <v>1.0797266514806378</v>
      </c>
      <c r="AD182" s="1">
        <f t="shared" si="36"/>
        <v>175.6</v>
      </c>
      <c r="AE182" s="1">
        <f t="shared" si="37"/>
        <v>0</v>
      </c>
      <c r="AF182" s="1">
        <f t="shared" si="38"/>
        <v>175.6</v>
      </c>
      <c r="AG182" s="1">
        <f t="shared" si="39"/>
        <v>0.72522799999999987</v>
      </c>
      <c r="AH182" s="1">
        <f t="shared" si="46"/>
        <v>0.67714285714285716</v>
      </c>
      <c r="AI182" s="1">
        <f t="shared" si="35"/>
        <v>1.3388824615384611</v>
      </c>
    </row>
    <row r="183" spans="1:35" ht="20" customHeight="1">
      <c r="A183">
        <v>52</v>
      </c>
      <c r="B183">
        <v>58</v>
      </c>
      <c r="C183">
        <f t="shared" si="45"/>
        <v>317.8</v>
      </c>
      <c r="D183">
        <v>3.96</v>
      </c>
      <c r="E183">
        <f t="shared" si="44"/>
        <v>321.76</v>
      </c>
      <c r="F183">
        <v>6</v>
      </c>
      <c r="G183">
        <v>3.94</v>
      </c>
      <c r="H183">
        <v>182</v>
      </c>
      <c r="I183">
        <f>COUNTIF($E$2:E182,"&lt;"&amp;C183)</f>
        <v>178</v>
      </c>
      <c r="J183">
        <f t="shared" si="40"/>
        <v>4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50</v>
      </c>
      <c r="AB183">
        <f t="shared" si="41"/>
        <v>1</v>
      </c>
      <c r="AC183" s="1">
        <f t="shared" si="43"/>
        <v>1.196969696969697</v>
      </c>
      <c r="AD183" s="1">
        <f t="shared" si="36"/>
        <v>175.6</v>
      </c>
      <c r="AE183" s="1">
        <f t="shared" si="37"/>
        <v>0</v>
      </c>
      <c r="AF183" s="1">
        <f t="shared" si="38"/>
        <v>175.6</v>
      </c>
      <c r="AG183" s="1">
        <f t="shared" si="39"/>
        <v>0.72522799999999987</v>
      </c>
      <c r="AH183" s="1">
        <f t="shared" si="46"/>
        <v>0.79</v>
      </c>
      <c r="AI183" s="1">
        <f t="shared" si="35"/>
        <v>1.1044081218274109</v>
      </c>
    </row>
    <row r="184" spans="1:35" ht="20" customHeight="1">
      <c r="A184">
        <v>52</v>
      </c>
      <c r="B184">
        <v>59</v>
      </c>
      <c r="C184">
        <f t="shared" si="45"/>
        <v>317.89999999999998</v>
      </c>
      <c r="D184">
        <v>4.4400000000000004</v>
      </c>
      <c r="E184">
        <f t="shared" si="44"/>
        <v>322.33999999999997</v>
      </c>
      <c r="F184">
        <v>7</v>
      </c>
      <c r="G184">
        <v>3.27</v>
      </c>
      <c r="H184">
        <v>183</v>
      </c>
      <c r="I184">
        <f>COUNTIF($E$2:E183,"&lt;"&amp;C184)</f>
        <v>178</v>
      </c>
      <c r="J184">
        <f t="shared" si="40"/>
        <v>5</v>
      </c>
      <c r="K184">
        <v>0</v>
      </c>
      <c r="L184">
        <v>1</v>
      </c>
      <c r="M184">
        <v>1</v>
      </c>
      <c r="N184">
        <v>0</v>
      </c>
      <c r="O184">
        <f>C184-$C$182</f>
        <v>0.39999999999997726</v>
      </c>
      <c r="P184" s="1">
        <f>AC184-$AC$182</f>
        <v>-1.2159083913070301E-2</v>
      </c>
      <c r="Q184">
        <v>0</v>
      </c>
      <c r="R184">
        <v>0</v>
      </c>
      <c r="S184">
        <v>0</v>
      </c>
      <c r="T184">
        <v>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20</v>
      </c>
      <c r="AB184">
        <f t="shared" si="41"/>
        <v>3</v>
      </c>
      <c r="AC184" s="1">
        <f t="shared" si="43"/>
        <v>1.0675675675675675</v>
      </c>
      <c r="AD184" s="1">
        <f t="shared" si="36"/>
        <v>161.80000000000001</v>
      </c>
      <c r="AE184" s="1">
        <f t="shared" si="37"/>
        <v>-10</v>
      </c>
      <c r="AF184" s="1">
        <f t="shared" si="38"/>
        <v>151.80000000000001</v>
      </c>
      <c r="AG184" s="1">
        <f t="shared" si="39"/>
        <v>0.6269340000000001</v>
      </c>
      <c r="AH184" s="1">
        <f t="shared" si="46"/>
        <v>0.67714285714285716</v>
      </c>
      <c r="AI184" s="1">
        <f t="shared" si="35"/>
        <v>1.1503376146788993</v>
      </c>
    </row>
    <row r="185" spans="1:35" ht="20" customHeight="1">
      <c r="A185">
        <v>53</v>
      </c>
      <c r="B185">
        <v>0</v>
      </c>
      <c r="C185">
        <f t="shared" si="45"/>
        <v>318</v>
      </c>
      <c r="D185">
        <v>4.33</v>
      </c>
      <c r="E185">
        <f t="shared" si="44"/>
        <v>322.33</v>
      </c>
      <c r="F185">
        <v>7</v>
      </c>
      <c r="G185">
        <v>3.27</v>
      </c>
      <c r="H185">
        <v>184</v>
      </c>
      <c r="I185">
        <f>COUNTIF($E$2:E184,"&lt;"&amp;C185)</f>
        <v>178</v>
      </c>
      <c r="J185">
        <f t="shared" si="40"/>
        <v>6</v>
      </c>
      <c r="K185">
        <v>0</v>
      </c>
      <c r="L185">
        <v>1</v>
      </c>
      <c r="M185">
        <v>0</v>
      </c>
      <c r="N185">
        <v>0</v>
      </c>
      <c r="O185">
        <f>C185-$C$184</f>
        <v>0.10000000000002274</v>
      </c>
      <c r="P185" s="1">
        <f>AC185-$AC$184</f>
        <v>2.7120654141439493E-2</v>
      </c>
      <c r="Q185">
        <v>0</v>
      </c>
      <c r="R185">
        <v>0</v>
      </c>
      <c r="S185">
        <v>0</v>
      </c>
      <c r="T185">
        <v>31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1</v>
      </c>
      <c r="AA185">
        <v>20</v>
      </c>
      <c r="AB185">
        <f t="shared" si="41"/>
        <v>2</v>
      </c>
      <c r="AC185" s="1">
        <f t="shared" si="43"/>
        <v>1.094688221709007</v>
      </c>
      <c r="AD185" s="1">
        <f t="shared" si="36"/>
        <v>161.80000000000001</v>
      </c>
      <c r="AE185" s="1">
        <f t="shared" si="37"/>
        <v>-10</v>
      </c>
      <c r="AF185" s="1">
        <f t="shared" si="38"/>
        <v>151.80000000000001</v>
      </c>
      <c r="AG185" s="1">
        <f t="shared" si="39"/>
        <v>0.6269340000000001</v>
      </c>
      <c r="AH185" s="1">
        <f t="shared" si="46"/>
        <v>0.67714285714285716</v>
      </c>
      <c r="AI185" s="1">
        <f t="shared" si="35"/>
        <v>1.1503376146788993</v>
      </c>
    </row>
    <row r="186" spans="1:35" ht="20" customHeight="1">
      <c r="A186">
        <v>53</v>
      </c>
      <c r="B186">
        <v>31</v>
      </c>
      <c r="C186">
        <f t="shared" si="45"/>
        <v>321.10000000000002</v>
      </c>
      <c r="D186">
        <v>4.95</v>
      </c>
      <c r="E186">
        <f t="shared" si="44"/>
        <v>326.05</v>
      </c>
      <c r="F186">
        <v>8</v>
      </c>
      <c r="G186">
        <v>3.27</v>
      </c>
      <c r="H186">
        <v>185</v>
      </c>
      <c r="I186">
        <f>COUNTIF($E$2:E185,"&lt;"&amp;C186)</f>
        <v>180</v>
      </c>
      <c r="J186">
        <f t="shared" si="40"/>
        <v>5</v>
      </c>
      <c r="K186">
        <v>0</v>
      </c>
      <c r="L186">
        <v>1</v>
      </c>
      <c r="M186">
        <v>1</v>
      </c>
      <c r="N186">
        <v>0</v>
      </c>
      <c r="O186">
        <f>C186-$C$184</f>
        <v>3.2000000000000455</v>
      </c>
      <c r="P186" s="1">
        <f>AC186-$AC$184</f>
        <v>-0.10999180999180991</v>
      </c>
      <c r="Q186">
        <v>0</v>
      </c>
      <c r="R186">
        <v>0</v>
      </c>
      <c r="S186">
        <v>0</v>
      </c>
      <c r="T186">
        <v>32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20</v>
      </c>
      <c r="AB186">
        <f t="shared" si="41"/>
        <v>3</v>
      </c>
      <c r="AC186" s="1">
        <f t="shared" si="43"/>
        <v>0.95757575757575764</v>
      </c>
      <c r="AD186" s="1">
        <f t="shared" si="36"/>
        <v>161.80000000000001</v>
      </c>
      <c r="AE186" s="1">
        <f t="shared" si="37"/>
        <v>-10</v>
      </c>
      <c r="AF186" s="1">
        <f t="shared" si="38"/>
        <v>151.80000000000001</v>
      </c>
      <c r="AG186" s="1">
        <f t="shared" si="39"/>
        <v>0.6269340000000001</v>
      </c>
      <c r="AH186" s="1">
        <f t="shared" si="46"/>
        <v>0.59250000000000003</v>
      </c>
      <c r="AI186" s="1">
        <f t="shared" ref="AI186:AI249" si="48">6*AG186/G186</f>
        <v>1.1503376146788993</v>
      </c>
    </row>
    <row r="187" spans="1:35" ht="20" customHeight="1">
      <c r="A187">
        <v>53</v>
      </c>
      <c r="B187">
        <v>33</v>
      </c>
      <c r="C187">
        <f t="shared" si="45"/>
        <v>321.3</v>
      </c>
      <c r="D187">
        <v>4.95</v>
      </c>
      <c r="E187">
        <f t="shared" si="44"/>
        <v>326.25</v>
      </c>
      <c r="F187">
        <v>7</v>
      </c>
      <c r="G187">
        <v>3.39</v>
      </c>
      <c r="H187">
        <v>186</v>
      </c>
      <c r="I187">
        <f>COUNTIF($E$2:E186,"&lt;"&amp;C187)</f>
        <v>180</v>
      </c>
      <c r="J187">
        <f t="shared" si="40"/>
        <v>6</v>
      </c>
      <c r="K187">
        <v>0</v>
      </c>
      <c r="L187">
        <v>1</v>
      </c>
      <c r="M187">
        <v>1</v>
      </c>
      <c r="N187">
        <v>0</v>
      </c>
      <c r="O187">
        <f>C187-$C$186</f>
        <v>0.19999999999998863</v>
      </c>
      <c r="P187" s="1">
        <f>AC187-$AC$186</f>
        <v>0</v>
      </c>
      <c r="Q187">
        <v>0</v>
      </c>
      <c r="R187">
        <v>0</v>
      </c>
      <c r="S187">
        <v>0</v>
      </c>
      <c r="T187">
        <v>32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20</v>
      </c>
      <c r="AB187">
        <f t="shared" si="41"/>
        <v>3</v>
      </c>
      <c r="AC187" s="1">
        <f t="shared" si="43"/>
        <v>0.95757575757575764</v>
      </c>
      <c r="AD187" s="1">
        <f t="shared" si="36"/>
        <v>161.80000000000001</v>
      </c>
      <c r="AE187" s="1">
        <f t="shared" si="37"/>
        <v>-10</v>
      </c>
      <c r="AF187" s="1">
        <f t="shared" si="38"/>
        <v>151.80000000000001</v>
      </c>
      <c r="AG187" s="1">
        <f t="shared" si="39"/>
        <v>0.6269340000000001</v>
      </c>
      <c r="AH187" s="1">
        <f t="shared" si="46"/>
        <v>0.67714285714285716</v>
      </c>
      <c r="AI187" s="1">
        <f t="shared" si="48"/>
        <v>1.1096176991150444</v>
      </c>
    </row>
    <row r="188" spans="1:35" ht="20" customHeight="1">
      <c r="A188">
        <v>53</v>
      </c>
      <c r="B188">
        <v>48</v>
      </c>
      <c r="C188">
        <f t="shared" si="45"/>
        <v>322.8</v>
      </c>
      <c r="D188">
        <v>5.05</v>
      </c>
      <c r="E188">
        <f t="shared" si="44"/>
        <v>327.85</v>
      </c>
      <c r="F188">
        <v>8</v>
      </c>
      <c r="G188">
        <v>3.43</v>
      </c>
      <c r="H188">
        <v>187</v>
      </c>
      <c r="I188">
        <f>COUNTIF($E$2:E187,"&lt;"&amp;C188)</f>
        <v>184</v>
      </c>
      <c r="J188">
        <f t="shared" si="40"/>
        <v>3</v>
      </c>
      <c r="K188">
        <v>0</v>
      </c>
      <c r="L188">
        <v>1</v>
      </c>
      <c r="M188">
        <v>0</v>
      </c>
      <c r="N188">
        <v>0</v>
      </c>
      <c r="O188">
        <f>C188-$C$187</f>
        <v>1.5</v>
      </c>
      <c r="P188" s="1">
        <f>AC188-$AC$187</f>
        <v>-1.8961896189618965E-2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20</v>
      </c>
      <c r="AB188">
        <f t="shared" si="41"/>
        <v>2</v>
      </c>
      <c r="AC188" s="1">
        <f t="shared" si="43"/>
        <v>0.93861386138613867</v>
      </c>
      <c r="AD188" s="1">
        <f t="shared" si="36"/>
        <v>161.80000000000001</v>
      </c>
      <c r="AE188" s="1">
        <f t="shared" si="37"/>
        <v>-10</v>
      </c>
      <c r="AF188" s="1">
        <f t="shared" si="38"/>
        <v>151.80000000000001</v>
      </c>
      <c r="AG188" s="1">
        <f t="shared" si="39"/>
        <v>0.6269340000000001</v>
      </c>
      <c r="AH188" s="1">
        <f t="shared" si="46"/>
        <v>0.59250000000000003</v>
      </c>
      <c r="AI188" s="1">
        <f t="shared" si="48"/>
        <v>1.0966775510204083</v>
      </c>
    </row>
    <row r="189" spans="1:35" ht="20" customHeight="1">
      <c r="A189">
        <v>54</v>
      </c>
      <c r="B189">
        <v>42</v>
      </c>
      <c r="C189">
        <f t="shared" si="45"/>
        <v>328.2</v>
      </c>
      <c r="D189">
        <v>4.41</v>
      </c>
      <c r="E189">
        <f t="shared" si="44"/>
        <v>332.61</v>
      </c>
      <c r="F189">
        <v>7</v>
      </c>
      <c r="G189">
        <v>3.31</v>
      </c>
      <c r="H189">
        <v>188</v>
      </c>
      <c r="I189">
        <f>COUNTIF($E$2:E188,"&lt;"&amp;C189)</f>
        <v>187</v>
      </c>
      <c r="J189">
        <f t="shared" si="40"/>
        <v>1</v>
      </c>
      <c r="K189">
        <v>0</v>
      </c>
      <c r="L189">
        <v>0</v>
      </c>
      <c r="M189">
        <v>1</v>
      </c>
      <c r="N189">
        <v>0</v>
      </c>
      <c r="O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30</v>
      </c>
      <c r="AB189">
        <f t="shared" si="41"/>
        <v>3</v>
      </c>
      <c r="AC189" s="1">
        <f t="shared" si="43"/>
        <v>1.0748299319727892</v>
      </c>
      <c r="AD189" s="1">
        <f t="shared" si="36"/>
        <v>161.80000000000001</v>
      </c>
      <c r="AE189" s="1">
        <f t="shared" si="37"/>
        <v>0</v>
      </c>
      <c r="AF189" s="1">
        <f t="shared" si="38"/>
        <v>161.80000000000001</v>
      </c>
      <c r="AG189" s="1">
        <f t="shared" si="39"/>
        <v>0.66823400000000011</v>
      </c>
      <c r="AH189" s="1">
        <f t="shared" si="46"/>
        <v>0.67714285714285716</v>
      </c>
      <c r="AI189" s="1">
        <f t="shared" si="48"/>
        <v>1.2113003021148039</v>
      </c>
    </row>
    <row r="190" spans="1:35" ht="20" customHeight="1">
      <c r="A190">
        <v>56</v>
      </c>
      <c r="B190">
        <v>53</v>
      </c>
      <c r="C190">
        <f t="shared" si="45"/>
        <v>341.3</v>
      </c>
      <c r="D190">
        <v>3.64</v>
      </c>
      <c r="E190">
        <f t="shared" si="44"/>
        <v>344.94</v>
      </c>
      <c r="F190">
        <v>7</v>
      </c>
      <c r="G190">
        <v>3.12</v>
      </c>
      <c r="H190">
        <v>189</v>
      </c>
      <c r="I190">
        <f>COUNTIF($E$2:E189,"&lt;"&amp;C190)</f>
        <v>188</v>
      </c>
      <c r="J190">
        <f t="shared" si="40"/>
        <v>1</v>
      </c>
      <c r="K190">
        <v>0</v>
      </c>
      <c r="L190">
        <v>1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55</v>
      </c>
      <c r="AB190">
        <f t="shared" si="41"/>
        <v>1</v>
      </c>
      <c r="AC190" s="1">
        <f t="shared" si="43"/>
        <v>1.3021978021978022</v>
      </c>
      <c r="AD190" s="1">
        <f t="shared" si="36"/>
        <v>161.80000000000001</v>
      </c>
      <c r="AE190" s="1">
        <f t="shared" si="37"/>
        <v>0</v>
      </c>
      <c r="AF190" s="1">
        <f t="shared" si="38"/>
        <v>161.80000000000001</v>
      </c>
      <c r="AG190" s="1">
        <f t="shared" si="39"/>
        <v>0.66823400000000011</v>
      </c>
      <c r="AH190" s="1">
        <f t="shared" si="46"/>
        <v>0.67714285714285716</v>
      </c>
      <c r="AI190" s="1">
        <f t="shared" si="48"/>
        <v>1.2850653846153848</v>
      </c>
    </row>
    <row r="191" spans="1:35" ht="20" customHeight="1">
      <c r="A191">
        <v>57</v>
      </c>
      <c r="B191">
        <v>37</v>
      </c>
      <c r="C191">
        <f t="shared" si="45"/>
        <v>345.7</v>
      </c>
      <c r="D191">
        <v>3.55</v>
      </c>
      <c r="E191">
        <f t="shared" si="44"/>
        <v>349.25</v>
      </c>
      <c r="F191">
        <v>7</v>
      </c>
      <c r="G191">
        <v>2.82</v>
      </c>
      <c r="H191">
        <v>190</v>
      </c>
      <c r="I191">
        <f>COUNTIF($E$2:E190,"&lt;"&amp;C191)</f>
        <v>189</v>
      </c>
      <c r="J191">
        <f t="shared" si="40"/>
        <v>1</v>
      </c>
      <c r="K191">
        <v>0</v>
      </c>
      <c r="L191">
        <v>1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25</v>
      </c>
      <c r="AB191">
        <f t="shared" si="41"/>
        <v>1</v>
      </c>
      <c r="AC191" s="1">
        <f t="shared" si="43"/>
        <v>1.335211267605634</v>
      </c>
      <c r="AD191" s="1">
        <f t="shared" si="36"/>
        <v>161.80000000000001</v>
      </c>
      <c r="AE191" s="1">
        <f t="shared" si="37"/>
        <v>0</v>
      </c>
      <c r="AF191" s="1">
        <f t="shared" si="38"/>
        <v>161.80000000000001</v>
      </c>
      <c r="AG191" s="1">
        <f t="shared" si="39"/>
        <v>0.66823400000000011</v>
      </c>
      <c r="AH191" s="1">
        <f t="shared" si="46"/>
        <v>0.67714285714285716</v>
      </c>
      <c r="AI191" s="1">
        <f t="shared" si="48"/>
        <v>1.4217744680851068</v>
      </c>
    </row>
    <row r="192" spans="1:35" ht="20" customHeight="1">
      <c r="A192">
        <v>58</v>
      </c>
      <c r="B192">
        <v>55</v>
      </c>
      <c r="C192">
        <f t="shared" si="45"/>
        <v>353.5</v>
      </c>
      <c r="D192">
        <v>3.39</v>
      </c>
      <c r="E192">
        <f t="shared" si="44"/>
        <v>356.89</v>
      </c>
      <c r="F192">
        <v>6</v>
      </c>
      <c r="G192">
        <v>3.1</v>
      </c>
      <c r="H192">
        <v>191</v>
      </c>
      <c r="I192">
        <f>COUNTIF($E$2:E191,"&lt;"&amp;C192)</f>
        <v>190</v>
      </c>
      <c r="J192">
        <f t="shared" si="40"/>
        <v>1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30</v>
      </c>
      <c r="AB192">
        <f t="shared" si="41"/>
        <v>1</v>
      </c>
      <c r="AC192" s="1">
        <f t="shared" si="43"/>
        <v>1.3982300884955752</v>
      </c>
      <c r="AD192" s="1">
        <f t="shared" si="36"/>
        <v>161.80000000000001</v>
      </c>
      <c r="AE192" s="1">
        <f t="shared" si="37"/>
        <v>0</v>
      </c>
      <c r="AF192" s="1">
        <f t="shared" si="38"/>
        <v>161.80000000000001</v>
      </c>
      <c r="AG192" s="1">
        <f t="shared" si="39"/>
        <v>0.66823400000000011</v>
      </c>
      <c r="AH192" s="1">
        <f t="shared" si="46"/>
        <v>0.79</v>
      </c>
      <c r="AI192" s="1">
        <f t="shared" si="48"/>
        <v>1.2933561290322584</v>
      </c>
    </row>
    <row r="193" spans="1:35" ht="20" customHeight="1">
      <c r="A193">
        <v>59</v>
      </c>
      <c r="B193">
        <v>31</v>
      </c>
      <c r="C193">
        <f t="shared" si="45"/>
        <v>357.1</v>
      </c>
      <c r="D193">
        <v>3.67</v>
      </c>
      <c r="E193">
        <f t="shared" si="44"/>
        <v>360.77000000000004</v>
      </c>
      <c r="F193">
        <v>7</v>
      </c>
      <c r="G193">
        <v>3.1</v>
      </c>
      <c r="H193">
        <v>192</v>
      </c>
      <c r="I193">
        <f>COUNTIF($E$2:E192,"&lt;"&amp;C193)</f>
        <v>191</v>
      </c>
      <c r="J193">
        <f t="shared" si="40"/>
        <v>1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35</v>
      </c>
      <c r="AB193">
        <f t="shared" si="41"/>
        <v>1</v>
      </c>
      <c r="AC193" s="1">
        <f t="shared" si="43"/>
        <v>1.2915531335149864</v>
      </c>
      <c r="AD193" s="1">
        <f t="shared" si="36"/>
        <v>161.80000000000001</v>
      </c>
      <c r="AE193" s="1">
        <f t="shared" si="37"/>
        <v>0</v>
      </c>
      <c r="AF193" s="1">
        <f t="shared" si="38"/>
        <v>161.80000000000001</v>
      </c>
      <c r="AG193" s="1">
        <f t="shared" si="39"/>
        <v>0.66823400000000011</v>
      </c>
      <c r="AH193" s="1">
        <f t="shared" si="46"/>
        <v>0.67714285714285716</v>
      </c>
      <c r="AI193" s="1">
        <f t="shared" si="48"/>
        <v>1.2933561290322584</v>
      </c>
    </row>
    <row r="194" spans="1:35" ht="20" customHeight="1">
      <c r="A194">
        <v>59</v>
      </c>
      <c r="B194">
        <v>36</v>
      </c>
      <c r="C194">
        <f t="shared" si="45"/>
        <v>357.6</v>
      </c>
      <c r="D194">
        <v>3.03</v>
      </c>
      <c r="E194">
        <f t="shared" si="44"/>
        <v>360.63</v>
      </c>
      <c r="F194">
        <v>6</v>
      </c>
      <c r="G194">
        <v>3.04</v>
      </c>
      <c r="H194">
        <v>193</v>
      </c>
      <c r="I194">
        <f>COUNTIF($E$2:E193,"&lt;"&amp;C194)</f>
        <v>191</v>
      </c>
      <c r="J194">
        <f t="shared" si="40"/>
        <v>2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f t="shared" si="41"/>
        <v>1</v>
      </c>
      <c r="AC194" s="1">
        <f t="shared" si="43"/>
        <v>1.5643564356435646</v>
      </c>
      <c r="AD194" s="1">
        <f t="shared" ref="AD194:AD257" si="49">IF(Q194=0,161.8,175.6)</f>
        <v>175.6</v>
      </c>
      <c r="AE194" s="1">
        <f t="shared" ref="AE194:AE257" si="50">IF(Y194=Z194,0,IF(Y194=1,10,-10))</f>
        <v>0</v>
      </c>
      <c r="AF194" s="1">
        <f t="shared" ref="AF194:AF257" si="51">AD194+AE194</f>
        <v>175.6</v>
      </c>
      <c r="AG194" s="1">
        <f t="shared" ref="AG194:AG257" si="52">AF194*0.413*0.01</f>
        <v>0.72522799999999987</v>
      </c>
      <c r="AH194" s="1">
        <f t="shared" si="46"/>
        <v>0.79</v>
      </c>
      <c r="AI194" s="1">
        <f t="shared" si="48"/>
        <v>1.4313710526315786</v>
      </c>
    </row>
    <row r="195" spans="1:35" ht="20" customHeight="1">
      <c r="A195">
        <v>59</v>
      </c>
      <c r="B195">
        <v>44</v>
      </c>
      <c r="C195">
        <f t="shared" si="45"/>
        <v>358.4</v>
      </c>
      <c r="D195">
        <v>4.5599999999999996</v>
      </c>
      <c r="E195">
        <f t="shared" si="44"/>
        <v>362.96</v>
      </c>
      <c r="F195">
        <v>7</v>
      </c>
      <c r="G195">
        <v>3.09</v>
      </c>
      <c r="H195">
        <v>194</v>
      </c>
      <c r="I195">
        <f>COUNTIF($E$2:E194,"&lt;"&amp;C195)</f>
        <v>191</v>
      </c>
      <c r="J195">
        <f t="shared" ref="J195:J258" si="53">H195-I195</f>
        <v>3</v>
      </c>
      <c r="K195">
        <v>0</v>
      </c>
      <c r="L195">
        <v>0</v>
      </c>
      <c r="M195">
        <v>1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18</v>
      </c>
      <c r="AB195">
        <f t="shared" ref="AB195:AB258" si="54">IF(M195,3,IF(AND(O195&gt;0,O195&lt;5),2,1))</f>
        <v>3</v>
      </c>
      <c r="AC195" s="1">
        <f t="shared" si="43"/>
        <v>1.0394736842105265</v>
      </c>
      <c r="AD195" s="1">
        <f t="shared" si="49"/>
        <v>161.80000000000001</v>
      </c>
      <c r="AE195" s="1">
        <f t="shared" si="50"/>
        <v>-10</v>
      </c>
      <c r="AF195" s="1">
        <f t="shared" si="51"/>
        <v>151.80000000000001</v>
      </c>
      <c r="AG195" s="1">
        <f t="shared" si="52"/>
        <v>0.6269340000000001</v>
      </c>
      <c r="AH195" s="1">
        <f t="shared" si="46"/>
        <v>0.67714285714285716</v>
      </c>
      <c r="AI195" s="1">
        <f t="shared" si="48"/>
        <v>1.2173475728155343</v>
      </c>
    </row>
    <row r="196" spans="1:35" ht="20" customHeight="1">
      <c r="A196">
        <v>59</v>
      </c>
      <c r="B196">
        <v>50</v>
      </c>
      <c r="C196">
        <f t="shared" si="45"/>
        <v>359</v>
      </c>
      <c r="D196">
        <v>3.31</v>
      </c>
      <c r="E196">
        <f t="shared" si="44"/>
        <v>362.31</v>
      </c>
      <c r="F196">
        <v>6</v>
      </c>
      <c r="G196">
        <v>3.3</v>
      </c>
      <c r="H196">
        <v>195</v>
      </c>
      <c r="I196">
        <f>COUNTIF($E$2:E195,"&lt;"&amp;C196)</f>
        <v>191</v>
      </c>
      <c r="J196">
        <f t="shared" si="53"/>
        <v>4</v>
      </c>
      <c r="K196">
        <v>0</v>
      </c>
      <c r="L196">
        <v>1</v>
      </c>
      <c r="M196">
        <v>0</v>
      </c>
      <c r="N196">
        <v>0</v>
      </c>
      <c r="O196">
        <v>0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35</v>
      </c>
      <c r="AB196">
        <f t="shared" si="54"/>
        <v>1</v>
      </c>
      <c r="AC196" s="1">
        <f t="shared" si="43"/>
        <v>1.4320241691842901</v>
      </c>
      <c r="AD196" s="1">
        <f t="shared" si="49"/>
        <v>175.6</v>
      </c>
      <c r="AE196" s="1">
        <f t="shared" si="50"/>
        <v>10</v>
      </c>
      <c r="AF196" s="1">
        <f t="shared" si="51"/>
        <v>185.6</v>
      </c>
      <c r="AG196" s="1">
        <f t="shared" si="52"/>
        <v>0.76652799999999999</v>
      </c>
      <c r="AH196" s="1">
        <f t="shared" si="46"/>
        <v>0.79</v>
      </c>
      <c r="AI196" s="1">
        <f t="shared" si="48"/>
        <v>1.3936872727272727</v>
      </c>
    </row>
    <row r="197" spans="1:35" ht="20" customHeight="1">
      <c r="A197">
        <v>60</v>
      </c>
      <c r="B197">
        <v>8</v>
      </c>
      <c r="C197">
        <f t="shared" si="45"/>
        <v>360.8</v>
      </c>
      <c r="D197">
        <v>4.03</v>
      </c>
      <c r="E197">
        <f t="shared" si="44"/>
        <v>364.83</v>
      </c>
      <c r="F197">
        <v>7</v>
      </c>
      <c r="G197">
        <v>3.33</v>
      </c>
      <c r="H197">
        <v>196</v>
      </c>
      <c r="I197">
        <f>COUNTIF($E$2:E196,"&lt;"&amp;C197)</f>
        <v>193</v>
      </c>
      <c r="J197">
        <f t="shared" si="53"/>
        <v>3</v>
      </c>
      <c r="K197">
        <v>0</v>
      </c>
      <c r="L197">
        <v>0</v>
      </c>
      <c r="M197">
        <v>0</v>
      </c>
      <c r="N197">
        <v>0</v>
      </c>
      <c r="O197">
        <f>C197-$C$195</f>
        <v>2.4000000000000341</v>
      </c>
      <c r="P197" s="1">
        <f>AC197-$AC$195</f>
        <v>0.13670497583910124</v>
      </c>
      <c r="Q197">
        <v>0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20</v>
      </c>
      <c r="AB197">
        <f t="shared" si="54"/>
        <v>2</v>
      </c>
      <c r="AC197" s="1">
        <f t="shared" si="43"/>
        <v>1.1761786600496278</v>
      </c>
      <c r="AD197" s="1">
        <f t="shared" si="49"/>
        <v>161.80000000000001</v>
      </c>
      <c r="AE197" s="1">
        <f t="shared" si="50"/>
        <v>0</v>
      </c>
      <c r="AF197" s="1">
        <f t="shared" si="51"/>
        <v>161.80000000000001</v>
      </c>
      <c r="AG197" s="1">
        <f t="shared" si="52"/>
        <v>0.66823400000000011</v>
      </c>
      <c r="AH197" s="1">
        <f t="shared" si="46"/>
        <v>0.67714285714285716</v>
      </c>
      <c r="AI197" s="1">
        <f t="shared" si="48"/>
        <v>1.2040252252252255</v>
      </c>
    </row>
    <row r="198" spans="1:35" ht="20" customHeight="1">
      <c r="A198">
        <v>62</v>
      </c>
      <c r="B198">
        <v>12</v>
      </c>
      <c r="C198">
        <f t="shared" si="45"/>
        <v>373.2</v>
      </c>
      <c r="D198">
        <v>2.88</v>
      </c>
      <c r="E198">
        <f t="shared" si="44"/>
        <v>376.08</v>
      </c>
      <c r="F198">
        <v>6</v>
      </c>
      <c r="G198">
        <v>2.79</v>
      </c>
      <c r="H198">
        <v>197</v>
      </c>
      <c r="I198">
        <f>COUNTIF($E$2:E197,"&lt;"&amp;C198)</f>
        <v>196</v>
      </c>
      <c r="J198">
        <f t="shared" si="53"/>
        <v>1</v>
      </c>
      <c r="K198">
        <v>0</v>
      </c>
      <c r="L198">
        <v>1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20</v>
      </c>
      <c r="AB198">
        <f t="shared" si="54"/>
        <v>1</v>
      </c>
      <c r="AC198" s="1">
        <f t="shared" ref="AC198:AC261" si="55">$AN$2/D198</f>
        <v>1.6458333333333335</v>
      </c>
      <c r="AD198" s="1">
        <f t="shared" si="49"/>
        <v>161.80000000000001</v>
      </c>
      <c r="AE198" s="1">
        <f t="shared" si="50"/>
        <v>0</v>
      </c>
      <c r="AF198" s="1">
        <f t="shared" si="51"/>
        <v>161.80000000000001</v>
      </c>
      <c r="AG198" s="1">
        <f t="shared" si="52"/>
        <v>0.66823400000000011</v>
      </c>
      <c r="AH198" s="1">
        <f t="shared" si="46"/>
        <v>0.79</v>
      </c>
      <c r="AI198" s="1">
        <f t="shared" si="48"/>
        <v>1.4370623655913981</v>
      </c>
    </row>
    <row r="199" spans="1:35" ht="20" customHeight="1">
      <c r="A199">
        <v>62</v>
      </c>
      <c r="B199">
        <v>40</v>
      </c>
      <c r="C199">
        <f t="shared" si="45"/>
        <v>376</v>
      </c>
      <c r="D199">
        <v>3.12</v>
      </c>
      <c r="E199">
        <f t="shared" ref="E199:E330" si="56">C199+D199</f>
        <v>379.12</v>
      </c>
      <c r="F199">
        <v>6</v>
      </c>
      <c r="G199">
        <v>3.24</v>
      </c>
      <c r="H199">
        <v>198</v>
      </c>
      <c r="I199">
        <f>COUNTIF($E$2:E198,"&lt;"&amp;C199)</f>
        <v>196</v>
      </c>
      <c r="J199">
        <f t="shared" si="53"/>
        <v>2</v>
      </c>
      <c r="K199">
        <v>0</v>
      </c>
      <c r="L199">
        <v>1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30</v>
      </c>
      <c r="AB199">
        <f t="shared" si="54"/>
        <v>1</v>
      </c>
      <c r="AC199" s="1">
        <f t="shared" si="55"/>
        <v>1.5192307692307692</v>
      </c>
      <c r="AD199" s="1">
        <f t="shared" si="49"/>
        <v>161.80000000000001</v>
      </c>
      <c r="AE199" s="1">
        <f t="shared" si="50"/>
        <v>0</v>
      </c>
      <c r="AF199" s="1">
        <f t="shared" si="51"/>
        <v>161.80000000000001</v>
      </c>
      <c r="AG199" s="1">
        <f t="shared" si="52"/>
        <v>0.66823400000000011</v>
      </c>
      <c r="AH199" s="1">
        <f t="shared" si="46"/>
        <v>0.79</v>
      </c>
      <c r="AI199" s="1">
        <f t="shared" si="48"/>
        <v>1.2374703703703704</v>
      </c>
    </row>
    <row r="200" spans="1:35" ht="20" customHeight="1">
      <c r="A200">
        <v>63</v>
      </c>
      <c r="B200">
        <v>12</v>
      </c>
      <c r="C200">
        <f t="shared" ref="C200:C286" si="57">B200/10+A200*60/10</f>
        <v>379.2</v>
      </c>
      <c r="D200">
        <v>3.1</v>
      </c>
      <c r="E200">
        <f t="shared" si="56"/>
        <v>382.3</v>
      </c>
      <c r="F200">
        <v>6</v>
      </c>
      <c r="G200">
        <v>3.04</v>
      </c>
      <c r="H200">
        <v>199</v>
      </c>
      <c r="I200">
        <f>COUNTIF($E$2:E199,"&lt;"&amp;C200)</f>
        <v>198</v>
      </c>
      <c r="J200">
        <f t="shared" si="53"/>
        <v>1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40</v>
      </c>
      <c r="AB200">
        <f t="shared" si="54"/>
        <v>1</v>
      </c>
      <c r="AC200" s="1">
        <f t="shared" si="55"/>
        <v>1.5290322580645161</v>
      </c>
      <c r="AD200" s="1">
        <f t="shared" si="49"/>
        <v>161.80000000000001</v>
      </c>
      <c r="AE200" s="1">
        <f t="shared" si="50"/>
        <v>0</v>
      </c>
      <c r="AF200" s="1">
        <f t="shared" si="51"/>
        <v>161.80000000000001</v>
      </c>
      <c r="AG200" s="1">
        <f t="shared" si="52"/>
        <v>0.66823400000000011</v>
      </c>
      <c r="AH200" s="1">
        <f t="shared" si="46"/>
        <v>0.79</v>
      </c>
      <c r="AI200" s="1">
        <f t="shared" si="48"/>
        <v>1.3188828947368423</v>
      </c>
    </row>
    <row r="201" spans="1:35" ht="20" customHeight="1">
      <c r="A201">
        <v>63</v>
      </c>
      <c r="B201">
        <v>24</v>
      </c>
      <c r="C201">
        <f t="shared" si="57"/>
        <v>380.4</v>
      </c>
      <c r="D201">
        <v>3.33</v>
      </c>
      <c r="E201">
        <f t="shared" si="56"/>
        <v>383.72999999999996</v>
      </c>
      <c r="F201">
        <v>6</v>
      </c>
      <c r="G201">
        <v>2.89</v>
      </c>
      <c r="H201">
        <v>200</v>
      </c>
      <c r="I201">
        <f>COUNTIF($E$2:E200,"&lt;"&amp;C201)</f>
        <v>198</v>
      </c>
      <c r="J201">
        <f t="shared" si="53"/>
        <v>2</v>
      </c>
      <c r="K201">
        <v>0</v>
      </c>
      <c r="L201">
        <v>1</v>
      </c>
      <c r="M201">
        <v>0</v>
      </c>
      <c r="N201">
        <v>0</v>
      </c>
      <c r="O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25</v>
      </c>
      <c r="AB201">
        <f t="shared" si="54"/>
        <v>1</v>
      </c>
      <c r="AC201" s="1">
        <f t="shared" si="55"/>
        <v>1.4234234234234235</v>
      </c>
      <c r="AD201" s="1">
        <f t="shared" si="49"/>
        <v>175.6</v>
      </c>
      <c r="AE201" s="1">
        <f t="shared" si="50"/>
        <v>0</v>
      </c>
      <c r="AF201" s="1">
        <f t="shared" si="51"/>
        <v>175.6</v>
      </c>
      <c r="AG201" s="1">
        <f t="shared" si="52"/>
        <v>0.72522799999999987</v>
      </c>
      <c r="AH201" s="1">
        <f t="shared" si="46"/>
        <v>0.79</v>
      </c>
      <c r="AI201" s="1">
        <f t="shared" si="48"/>
        <v>1.5056636678200688</v>
      </c>
    </row>
    <row r="202" spans="1:35" ht="20" customHeight="1">
      <c r="A202">
        <v>63</v>
      </c>
      <c r="B202">
        <v>25</v>
      </c>
      <c r="C202">
        <f t="shared" si="57"/>
        <v>380.5</v>
      </c>
      <c r="D202">
        <v>3.83</v>
      </c>
      <c r="E202">
        <f t="shared" si="56"/>
        <v>384.33</v>
      </c>
      <c r="F202">
        <v>7</v>
      </c>
      <c r="G202">
        <v>3.23</v>
      </c>
      <c r="H202">
        <v>201</v>
      </c>
      <c r="I202">
        <f>COUNTIF($E$2:E201,"&lt;"&amp;C202)</f>
        <v>198</v>
      </c>
      <c r="J202">
        <f t="shared" si="53"/>
        <v>3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35</v>
      </c>
      <c r="AB202">
        <f t="shared" si="54"/>
        <v>1</v>
      </c>
      <c r="AC202" s="1">
        <f t="shared" si="55"/>
        <v>1.237597911227154</v>
      </c>
      <c r="AD202" s="1">
        <f t="shared" si="49"/>
        <v>161.80000000000001</v>
      </c>
      <c r="AE202" s="1">
        <f t="shared" si="50"/>
        <v>0</v>
      </c>
      <c r="AF202" s="1">
        <f t="shared" si="51"/>
        <v>161.80000000000001</v>
      </c>
      <c r="AG202" s="1">
        <f t="shared" si="52"/>
        <v>0.66823400000000011</v>
      </c>
      <c r="AH202" s="1">
        <f t="shared" si="46"/>
        <v>0.67714285714285716</v>
      </c>
      <c r="AI202" s="1">
        <f t="shared" si="48"/>
        <v>1.2413015479876164</v>
      </c>
    </row>
    <row r="203" spans="1:35" ht="20" customHeight="1">
      <c r="A203">
        <v>63</v>
      </c>
      <c r="B203">
        <v>46</v>
      </c>
      <c r="C203">
        <f t="shared" si="57"/>
        <v>382.6</v>
      </c>
      <c r="D203">
        <v>4.03</v>
      </c>
      <c r="E203">
        <f t="shared" si="56"/>
        <v>386.63</v>
      </c>
      <c r="F203">
        <v>7</v>
      </c>
      <c r="G203">
        <v>3.5</v>
      </c>
      <c r="H203">
        <v>202</v>
      </c>
      <c r="I203">
        <f>COUNTIF($E$2:E202,"&lt;"&amp;C203)</f>
        <v>199</v>
      </c>
      <c r="J203">
        <f t="shared" si="53"/>
        <v>3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25</v>
      </c>
      <c r="AB203">
        <f t="shared" si="54"/>
        <v>1</v>
      </c>
      <c r="AC203" s="1">
        <f t="shared" si="55"/>
        <v>1.1761786600496278</v>
      </c>
      <c r="AD203" s="1">
        <f t="shared" si="49"/>
        <v>161.80000000000001</v>
      </c>
      <c r="AE203" s="1">
        <f t="shared" si="50"/>
        <v>0</v>
      </c>
      <c r="AF203" s="1">
        <f t="shared" si="51"/>
        <v>161.80000000000001</v>
      </c>
      <c r="AG203" s="1">
        <f t="shared" si="52"/>
        <v>0.66823400000000011</v>
      </c>
      <c r="AH203" s="1">
        <f t="shared" si="46"/>
        <v>0.67714285714285716</v>
      </c>
      <c r="AI203" s="1">
        <f t="shared" si="48"/>
        <v>1.1455440000000003</v>
      </c>
    </row>
    <row r="204" spans="1:35" ht="20" customHeight="1">
      <c r="A204">
        <v>63</v>
      </c>
      <c r="B204">
        <v>52</v>
      </c>
      <c r="C204">
        <f t="shared" si="57"/>
        <v>383.2</v>
      </c>
      <c r="D204">
        <v>3.74</v>
      </c>
      <c r="E204">
        <f t="shared" si="56"/>
        <v>386.94</v>
      </c>
      <c r="F204">
        <v>7</v>
      </c>
      <c r="G204">
        <v>2.95</v>
      </c>
      <c r="H204">
        <v>203</v>
      </c>
      <c r="I204">
        <f>COUNTIF($E$2:E203,"&lt;"&amp;C204)</f>
        <v>199</v>
      </c>
      <c r="J204">
        <f t="shared" si="53"/>
        <v>4</v>
      </c>
      <c r="K204">
        <v>0</v>
      </c>
      <c r="L204">
        <v>1</v>
      </c>
      <c r="M204">
        <v>1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25</v>
      </c>
      <c r="AB204">
        <f t="shared" si="54"/>
        <v>3</v>
      </c>
      <c r="AC204" s="1">
        <f t="shared" si="55"/>
        <v>1.267379679144385</v>
      </c>
      <c r="AD204" s="1">
        <f t="shared" si="49"/>
        <v>161.80000000000001</v>
      </c>
      <c r="AE204" s="1">
        <f t="shared" si="50"/>
        <v>0</v>
      </c>
      <c r="AF204" s="1">
        <f t="shared" si="51"/>
        <v>161.80000000000001</v>
      </c>
      <c r="AG204" s="1">
        <f t="shared" si="52"/>
        <v>0.66823400000000011</v>
      </c>
      <c r="AH204" s="1">
        <f t="shared" si="46"/>
        <v>0.67714285714285716</v>
      </c>
      <c r="AI204" s="1">
        <f t="shared" si="48"/>
        <v>1.3591200000000001</v>
      </c>
    </row>
    <row r="205" spans="1:35" ht="20" customHeight="1">
      <c r="A205">
        <v>65</v>
      </c>
      <c r="B205">
        <v>42</v>
      </c>
      <c r="C205">
        <f t="shared" si="57"/>
        <v>394.2</v>
      </c>
      <c r="D205">
        <v>4.21</v>
      </c>
      <c r="E205">
        <f t="shared" si="56"/>
        <v>398.40999999999997</v>
      </c>
      <c r="F205">
        <v>8</v>
      </c>
      <c r="G205">
        <v>3.13</v>
      </c>
      <c r="H205">
        <v>204</v>
      </c>
      <c r="I205">
        <f>COUNTIF($E$2:E204,"&lt;"&amp;C205)</f>
        <v>203</v>
      </c>
      <c r="J205">
        <f t="shared" si="53"/>
        <v>1</v>
      </c>
      <c r="K205">
        <v>0</v>
      </c>
      <c r="L205">
        <v>1</v>
      </c>
      <c r="M205">
        <v>1</v>
      </c>
      <c r="N205">
        <v>0</v>
      </c>
      <c r="O205">
        <v>0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20</v>
      </c>
      <c r="AB205">
        <f t="shared" si="54"/>
        <v>3</v>
      </c>
      <c r="AC205" s="1">
        <f t="shared" si="55"/>
        <v>1.1258907363420427</v>
      </c>
      <c r="AD205" s="1">
        <f t="shared" si="49"/>
        <v>175.6</v>
      </c>
      <c r="AE205" s="1">
        <f t="shared" si="50"/>
        <v>-10</v>
      </c>
      <c r="AF205" s="1">
        <f t="shared" si="51"/>
        <v>165.6</v>
      </c>
      <c r="AG205" s="1">
        <f t="shared" si="52"/>
        <v>0.68392799999999998</v>
      </c>
      <c r="AH205" s="1">
        <f t="shared" si="46"/>
        <v>0.59250000000000003</v>
      </c>
      <c r="AI205" s="1">
        <f t="shared" si="48"/>
        <v>1.3110440894568691</v>
      </c>
    </row>
    <row r="206" spans="1:35" ht="20" customHeight="1">
      <c r="A206">
        <v>65</v>
      </c>
      <c r="B206">
        <v>52</v>
      </c>
      <c r="C206">
        <f t="shared" si="57"/>
        <v>395.2</v>
      </c>
      <c r="D206">
        <v>3.67</v>
      </c>
      <c r="E206">
        <f t="shared" si="56"/>
        <v>398.87</v>
      </c>
      <c r="F206">
        <v>7</v>
      </c>
      <c r="G206">
        <v>3.21</v>
      </c>
      <c r="H206">
        <v>205</v>
      </c>
      <c r="I206">
        <f>COUNTIF($E$2:E205,"&lt;"&amp;C206)</f>
        <v>203</v>
      </c>
      <c r="J206">
        <f t="shared" si="53"/>
        <v>2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20</v>
      </c>
      <c r="AB206">
        <f t="shared" si="54"/>
        <v>1</v>
      </c>
      <c r="AC206" s="1">
        <f t="shared" si="55"/>
        <v>1.2915531335149864</v>
      </c>
      <c r="AD206" s="1">
        <f t="shared" si="49"/>
        <v>175.6</v>
      </c>
      <c r="AE206" s="1">
        <f t="shared" si="50"/>
        <v>-10</v>
      </c>
      <c r="AF206" s="1">
        <f t="shared" si="51"/>
        <v>165.6</v>
      </c>
      <c r="AG206" s="1">
        <f t="shared" si="52"/>
        <v>0.68392799999999998</v>
      </c>
      <c r="AH206" s="1">
        <f t="shared" si="46"/>
        <v>0.67714285714285716</v>
      </c>
      <c r="AI206" s="1">
        <f t="shared" si="48"/>
        <v>1.2783700934579441</v>
      </c>
    </row>
    <row r="207" spans="1:35" ht="20" customHeight="1">
      <c r="A207">
        <v>66</v>
      </c>
      <c r="B207">
        <v>9</v>
      </c>
      <c r="C207">
        <f t="shared" si="57"/>
        <v>396.9</v>
      </c>
      <c r="D207">
        <v>3.94</v>
      </c>
      <c r="E207">
        <f t="shared" si="56"/>
        <v>400.84</v>
      </c>
      <c r="F207">
        <v>7</v>
      </c>
      <c r="G207">
        <v>3.28</v>
      </c>
      <c r="H207">
        <v>206</v>
      </c>
      <c r="I207">
        <f>COUNTIF($E$2:E206,"&lt;"&amp;C207)</f>
        <v>203</v>
      </c>
      <c r="J207">
        <f t="shared" si="53"/>
        <v>3</v>
      </c>
      <c r="K207">
        <v>0</v>
      </c>
      <c r="L207">
        <v>1</v>
      </c>
      <c r="M207">
        <v>0</v>
      </c>
      <c r="N207">
        <v>0</v>
      </c>
      <c r="O207">
        <f>C207-C205</f>
        <v>2.6999999999999886</v>
      </c>
      <c r="P207" s="1">
        <f>AC207-AC205</f>
        <v>7.7154948937145251E-2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55</v>
      </c>
      <c r="AB207">
        <f t="shared" si="54"/>
        <v>2</v>
      </c>
      <c r="AC207" s="1">
        <f t="shared" si="55"/>
        <v>1.203045685279188</v>
      </c>
      <c r="AD207" s="1">
        <f t="shared" si="49"/>
        <v>175.6</v>
      </c>
      <c r="AE207" s="1">
        <f t="shared" si="50"/>
        <v>-10</v>
      </c>
      <c r="AF207" s="1">
        <f t="shared" si="51"/>
        <v>165.6</v>
      </c>
      <c r="AG207" s="1">
        <f t="shared" si="52"/>
        <v>0.68392799999999998</v>
      </c>
      <c r="AH207" s="1">
        <f t="shared" si="46"/>
        <v>0.67714285714285716</v>
      </c>
      <c r="AI207" s="1">
        <f t="shared" si="48"/>
        <v>1.2510878048780489</v>
      </c>
    </row>
    <row r="208" spans="1:35" ht="20" customHeight="1">
      <c r="A208">
        <v>66</v>
      </c>
      <c r="B208">
        <v>11</v>
      </c>
      <c r="C208">
        <f t="shared" si="57"/>
        <v>397.1</v>
      </c>
      <c r="D208">
        <v>3.52</v>
      </c>
      <c r="E208">
        <f t="shared" si="56"/>
        <v>400.62</v>
      </c>
      <c r="F208">
        <v>7</v>
      </c>
      <c r="G208">
        <v>3.05</v>
      </c>
      <c r="H208">
        <v>207</v>
      </c>
      <c r="I208">
        <f>COUNTIF($E$2:E207,"&lt;"&amp;C208)</f>
        <v>203</v>
      </c>
      <c r="J208">
        <f t="shared" si="53"/>
        <v>4</v>
      </c>
      <c r="K208">
        <v>0</v>
      </c>
      <c r="L208">
        <v>0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35</v>
      </c>
      <c r="AB208">
        <f t="shared" si="54"/>
        <v>1</v>
      </c>
      <c r="AC208" s="1">
        <f t="shared" si="55"/>
        <v>1.3465909090909092</v>
      </c>
      <c r="AD208" s="1">
        <f t="shared" si="49"/>
        <v>161.80000000000001</v>
      </c>
      <c r="AE208" s="1">
        <f t="shared" si="50"/>
        <v>0</v>
      </c>
      <c r="AF208" s="1">
        <f t="shared" si="51"/>
        <v>161.80000000000001</v>
      </c>
      <c r="AG208" s="1">
        <f t="shared" si="52"/>
        <v>0.66823400000000011</v>
      </c>
      <c r="AH208" s="1">
        <f t="shared" si="46"/>
        <v>0.67714285714285716</v>
      </c>
      <c r="AI208" s="1">
        <f t="shared" si="48"/>
        <v>1.3145586885245906</v>
      </c>
    </row>
    <row r="209" spans="1:35" ht="20" customHeight="1">
      <c r="A209">
        <v>66</v>
      </c>
      <c r="B209">
        <v>24</v>
      </c>
      <c r="C209">
        <f t="shared" si="57"/>
        <v>398.4</v>
      </c>
      <c r="D209">
        <v>3.44</v>
      </c>
      <c r="E209">
        <f t="shared" si="56"/>
        <v>401.84</v>
      </c>
      <c r="F209">
        <v>7</v>
      </c>
      <c r="G209">
        <v>3.4</v>
      </c>
      <c r="H209">
        <v>208</v>
      </c>
      <c r="I209">
        <f>COUNTIF($E$2:E208,"&lt;"&amp;C209)</f>
        <v>203</v>
      </c>
      <c r="J209">
        <f t="shared" si="53"/>
        <v>5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33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25</v>
      </c>
      <c r="AB209">
        <f t="shared" si="54"/>
        <v>1</v>
      </c>
      <c r="AC209" s="1">
        <f t="shared" si="55"/>
        <v>1.3779069767441861</v>
      </c>
      <c r="AD209" s="1">
        <f t="shared" si="49"/>
        <v>161.80000000000001</v>
      </c>
      <c r="AE209" s="1">
        <f t="shared" si="50"/>
        <v>0</v>
      </c>
      <c r="AF209" s="1">
        <f t="shared" si="51"/>
        <v>161.80000000000001</v>
      </c>
      <c r="AG209" s="1">
        <f t="shared" si="52"/>
        <v>0.66823400000000011</v>
      </c>
      <c r="AH209" s="1">
        <f t="shared" si="46"/>
        <v>0.67714285714285716</v>
      </c>
      <c r="AI209" s="1">
        <f t="shared" si="48"/>
        <v>1.1792364705882357</v>
      </c>
    </row>
    <row r="210" spans="1:35" ht="20" customHeight="1">
      <c r="A210">
        <v>66</v>
      </c>
      <c r="B210">
        <v>25</v>
      </c>
      <c r="C210">
        <f t="shared" si="57"/>
        <v>398.5</v>
      </c>
      <c r="D210">
        <v>3.1</v>
      </c>
      <c r="E210">
        <f t="shared" si="56"/>
        <v>401.6</v>
      </c>
      <c r="F210">
        <v>6</v>
      </c>
      <c r="G210">
        <v>3.07</v>
      </c>
      <c r="H210">
        <v>209</v>
      </c>
      <c r="I210">
        <f>COUNTIF($E$2:E209,"&lt;"&amp;C210)</f>
        <v>204</v>
      </c>
      <c r="J210">
        <f t="shared" si="53"/>
        <v>5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33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25</v>
      </c>
      <c r="AB210">
        <f t="shared" si="54"/>
        <v>1</v>
      </c>
      <c r="AC210" s="1">
        <f t="shared" si="55"/>
        <v>1.5290322580645161</v>
      </c>
      <c r="AD210" s="1">
        <f t="shared" si="49"/>
        <v>161.80000000000001</v>
      </c>
      <c r="AE210" s="1">
        <f t="shared" si="50"/>
        <v>0</v>
      </c>
      <c r="AF210" s="1">
        <f t="shared" si="51"/>
        <v>161.80000000000001</v>
      </c>
      <c r="AG210" s="1">
        <f t="shared" si="52"/>
        <v>0.66823400000000011</v>
      </c>
      <c r="AH210" s="1">
        <f t="shared" si="46"/>
        <v>0.79</v>
      </c>
      <c r="AI210" s="1">
        <f t="shared" si="48"/>
        <v>1.305994788273616</v>
      </c>
    </row>
    <row r="211" spans="1:35" ht="20" customHeight="1">
      <c r="A211">
        <v>66</v>
      </c>
      <c r="B211">
        <v>31</v>
      </c>
      <c r="C211">
        <f t="shared" si="57"/>
        <v>399.1</v>
      </c>
      <c r="D211">
        <v>3.46</v>
      </c>
      <c r="E211">
        <f t="shared" si="56"/>
        <v>402.56</v>
      </c>
      <c r="F211">
        <v>7</v>
      </c>
      <c r="G211">
        <v>3.01</v>
      </c>
      <c r="H211">
        <v>210</v>
      </c>
      <c r="I211">
        <f>COUNTIF($E$2:E210,"&lt;"&amp;C211)</f>
        <v>205</v>
      </c>
      <c r="J211">
        <f t="shared" si="53"/>
        <v>5</v>
      </c>
      <c r="K211">
        <v>0</v>
      </c>
      <c r="L211">
        <v>0</v>
      </c>
      <c r="M211">
        <v>1</v>
      </c>
      <c r="N211">
        <v>0</v>
      </c>
      <c r="O211">
        <v>0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30</v>
      </c>
      <c r="AB211">
        <f t="shared" si="54"/>
        <v>3</v>
      </c>
      <c r="AC211" s="1">
        <f t="shared" si="55"/>
        <v>1.3699421965317919</v>
      </c>
      <c r="AD211" s="1">
        <f t="shared" si="49"/>
        <v>175.6</v>
      </c>
      <c r="AE211" s="1">
        <f t="shared" si="50"/>
        <v>0</v>
      </c>
      <c r="AF211" s="1">
        <f t="shared" si="51"/>
        <v>175.6</v>
      </c>
      <c r="AG211" s="1">
        <f t="shared" si="52"/>
        <v>0.72522799999999987</v>
      </c>
      <c r="AH211" s="1">
        <f t="shared" si="46"/>
        <v>0.67714285714285716</v>
      </c>
      <c r="AI211" s="1">
        <f t="shared" si="48"/>
        <v>1.4456372093023253</v>
      </c>
    </row>
    <row r="212" spans="1:35" ht="20" customHeight="1">
      <c r="A212">
        <v>66</v>
      </c>
      <c r="B212">
        <v>46</v>
      </c>
      <c r="C212">
        <f t="shared" si="57"/>
        <v>400.6</v>
      </c>
      <c r="D212">
        <v>4</v>
      </c>
      <c r="E212">
        <f t="shared" si="56"/>
        <v>404.6</v>
      </c>
      <c r="F212">
        <v>7</v>
      </c>
      <c r="G212">
        <v>3.13</v>
      </c>
      <c r="H212">
        <v>211</v>
      </c>
      <c r="I212">
        <f>COUNTIF($E$2:E211,"&lt;"&amp;C212)</f>
        <v>205</v>
      </c>
      <c r="J212">
        <f t="shared" si="53"/>
        <v>6</v>
      </c>
      <c r="K212">
        <v>0</v>
      </c>
      <c r="L212">
        <v>0</v>
      </c>
      <c r="M212">
        <v>0</v>
      </c>
      <c r="N212">
        <v>0</v>
      </c>
      <c r="O212">
        <f>C212-C211</f>
        <v>1.5</v>
      </c>
      <c r="P212" s="1">
        <f>AC212-AC211</f>
        <v>-0.18494219653179189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20</v>
      </c>
      <c r="AB212">
        <f t="shared" si="54"/>
        <v>2</v>
      </c>
      <c r="AC212" s="1">
        <f t="shared" si="55"/>
        <v>1.1850000000000001</v>
      </c>
      <c r="AD212" s="1">
        <f t="shared" si="49"/>
        <v>161.80000000000001</v>
      </c>
      <c r="AE212" s="1">
        <f t="shared" si="50"/>
        <v>-10</v>
      </c>
      <c r="AF212" s="1">
        <f t="shared" si="51"/>
        <v>151.80000000000001</v>
      </c>
      <c r="AG212" s="1">
        <f t="shared" si="52"/>
        <v>0.6269340000000001</v>
      </c>
      <c r="AH212" s="1">
        <f t="shared" si="46"/>
        <v>0.67714285714285716</v>
      </c>
      <c r="AI212" s="1">
        <f t="shared" si="48"/>
        <v>1.2017904153354635</v>
      </c>
    </row>
    <row r="213" spans="1:35" ht="20" customHeight="1">
      <c r="A213">
        <v>66</v>
      </c>
      <c r="B213">
        <v>57</v>
      </c>
      <c r="C213">
        <f t="shared" si="57"/>
        <v>401.7</v>
      </c>
      <c r="D213">
        <v>3.39</v>
      </c>
      <c r="E213">
        <f t="shared" si="56"/>
        <v>405.09</v>
      </c>
      <c r="F213">
        <v>6</v>
      </c>
      <c r="G213">
        <v>3.16</v>
      </c>
      <c r="H213">
        <v>212</v>
      </c>
      <c r="I213">
        <f>COUNTIF($E$2:E212,"&lt;"&amp;C213)</f>
        <v>208</v>
      </c>
      <c r="J213">
        <f t="shared" si="53"/>
        <v>4</v>
      </c>
      <c r="K213">
        <v>0</v>
      </c>
      <c r="L213">
        <v>0</v>
      </c>
      <c r="M213">
        <v>0</v>
      </c>
      <c r="N213">
        <v>0</v>
      </c>
      <c r="O213">
        <f>C213-C211</f>
        <v>2.5999999999999659</v>
      </c>
      <c r="P213" s="1">
        <f>AC213-AC211</f>
        <v>2.8287891963783229E-2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35</v>
      </c>
      <c r="AB213">
        <f t="shared" si="54"/>
        <v>2</v>
      </c>
      <c r="AC213" s="1">
        <f t="shared" si="55"/>
        <v>1.3982300884955752</v>
      </c>
      <c r="AD213" s="1">
        <f t="shared" si="49"/>
        <v>161.80000000000001</v>
      </c>
      <c r="AE213" s="1">
        <f t="shared" si="50"/>
        <v>0</v>
      </c>
      <c r="AF213" s="1">
        <f t="shared" si="51"/>
        <v>161.80000000000001</v>
      </c>
      <c r="AG213" s="1">
        <f t="shared" si="52"/>
        <v>0.66823400000000011</v>
      </c>
      <c r="AH213" s="1">
        <f t="shared" si="46"/>
        <v>0.79</v>
      </c>
      <c r="AI213" s="1">
        <f t="shared" si="48"/>
        <v>1.2687987341772153</v>
      </c>
    </row>
    <row r="214" spans="1:35" ht="20" customHeight="1">
      <c r="A214">
        <v>67</v>
      </c>
      <c r="B214">
        <v>26</v>
      </c>
      <c r="C214">
        <f t="shared" si="57"/>
        <v>404.6</v>
      </c>
      <c r="D214">
        <v>3.1</v>
      </c>
      <c r="E214">
        <f t="shared" si="56"/>
        <v>407.70000000000005</v>
      </c>
      <c r="F214">
        <v>6</v>
      </c>
      <c r="G214">
        <v>3.19</v>
      </c>
      <c r="H214">
        <v>213</v>
      </c>
      <c r="I214">
        <f>COUNTIF($E$2:E213,"&lt;"&amp;C214)</f>
        <v>210</v>
      </c>
      <c r="J214">
        <f t="shared" si="53"/>
        <v>3</v>
      </c>
      <c r="K214">
        <v>0</v>
      </c>
      <c r="L214">
        <v>1</v>
      </c>
      <c r="M214">
        <v>0</v>
      </c>
      <c r="N214">
        <v>0</v>
      </c>
      <c r="O214">
        <v>0</v>
      </c>
      <c r="Q214">
        <v>1</v>
      </c>
      <c r="R214">
        <v>0</v>
      </c>
      <c r="S214">
        <v>0</v>
      </c>
      <c r="T214">
        <v>34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25</v>
      </c>
      <c r="AB214">
        <f t="shared" si="54"/>
        <v>1</v>
      </c>
      <c r="AC214" s="1">
        <f t="shared" si="55"/>
        <v>1.5290322580645161</v>
      </c>
      <c r="AD214" s="1">
        <f t="shared" si="49"/>
        <v>175.6</v>
      </c>
      <c r="AE214" s="1">
        <f t="shared" si="50"/>
        <v>10</v>
      </c>
      <c r="AF214" s="1">
        <f t="shared" si="51"/>
        <v>185.6</v>
      </c>
      <c r="AG214" s="1">
        <f t="shared" si="52"/>
        <v>0.76652799999999999</v>
      </c>
      <c r="AH214" s="1">
        <f t="shared" si="46"/>
        <v>0.79</v>
      </c>
      <c r="AI214" s="1">
        <f t="shared" si="48"/>
        <v>1.4417454545454544</v>
      </c>
    </row>
    <row r="215" spans="1:35" ht="20" customHeight="1">
      <c r="A215">
        <v>67</v>
      </c>
      <c r="B215">
        <v>27</v>
      </c>
      <c r="C215">
        <f t="shared" si="57"/>
        <v>404.7</v>
      </c>
      <c r="D215">
        <v>3.05</v>
      </c>
      <c r="E215">
        <f t="shared" si="56"/>
        <v>407.75</v>
      </c>
      <c r="F215">
        <v>7</v>
      </c>
      <c r="G215">
        <v>2.71</v>
      </c>
      <c r="H215">
        <v>214</v>
      </c>
      <c r="I215">
        <f>COUNTIF($E$2:E214,"&lt;"&amp;C215)</f>
        <v>211</v>
      </c>
      <c r="J215">
        <f t="shared" si="53"/>
        <v>3</v>
      </c>
      <c r="K215">
        <v>0</v>
      </c>
      <c r="L215">
        <v>1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34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25</v>
      </c>
      <c r="AB215">
        <f t="shared" si="54"/>
        <v>1</v>
      </c>
      <c r="AC215" s="1">
        <f t="shared" si="55"/>
        <v>1.5540983606557379</v>
      </c>
      <c r="AD215" s="1">
        <f t="shared" si="49"/>
        <v>161.80000000000001</v>
      </c>
      <c r="AE215" s="1">
        <f t="shared" si="50"/>
        <v>0</v>
      </c>
      <c r="AF215" s="1">
        <f t="shared" si="51"/>
        <v>161.80000000000001</v>
      </c>
      <c r="AG215" s="1">
        <f t="shared" si="52"/>
        <v>0.66823400000000011</v>
      </c>
      <c r="AH215" s="1">
        <f t="shared" si="46"/>
        <v>0.67714285714285716</v>
      </c>
      <c r="AI215" s="1">
        <f t="shared" si="48"/>
        <v>1.4794848708487087</v>
      </c>
    </row>
    <row r="216" spans="1:35" ht="20" customHeight="1">
      <c r="A216">
        <v>67</v>
      </c>
      <c r="B216">
        <v>28</v>
      </c>
      <c r="C216">
        <f t="shared" si="57"/>
        <v>404.8</v>
      </c>
      <c r="D216">
        <v>3.13</v>
      </c>
      <c r="E216">
        <f t="shared" si="56"/>
        <v>407.93</v>
      </c>
      <c r="F216">
        <v>6</v>
      </c>
      <c r="G216">
        <v>3.06</v>
      </c>
      <c r="H216">
        <v>215</v>
      </c>
      <c r="I216">
        <f>COUNTIF($E$2:E215,"&lt;"&amp;C216)</f>
        <v>211</v>
      </c>
      <c r="J216">
        <f t="shared" si="53"/>
        <v>4</v>
      </c>
      <c r="K216">
        <v>0</v>
      </c>
      <c r="L216">
        <v>1</v>
      </c>
      <c r="M216">
        <v>0</v>
      </c>
      <c r="N216">
        <v>0</v>
      </c>
      <c r="O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25</v>
      </c>
      <c r="AB216">
        <f t="shared" si="54"/>
        <v>1</v>
      </c>
      <c r="AC216" s="1">
        <f t="shared" si="55"/>
        <v>1.514376996805112</v>
      </c>
      <c r="AD216" s="1">
        <f t="shared" si="49"/>
        <v>175.6</v>
      </c>
      <c r="AE216" s="1">
        <f t="shared" si="50"/>
        <v>10</v>
      </c>
      <c r="AF216" s="1">
        <f t="shared" si="51"/>
        <v>185.6</v>
      </c>
      <c r="AG216" s="1">
        <f t="shared" si="52"/>
        <v>0.76652799999999999</v>
      </c>
      <c r="AH216" s="1">
        <f t="shared" si="46"/>
        <v>0.79</v>
      </c>
      <c r="AI216" s="1">
        <f t="shared" si="48"/>
        <v>1.5029960784313725</v>
      </c>
    </row>
    <row r="217" spans="1:35" ht="20" customHeight="1">
      <c r="A217">
        <v>68</v>
      </c>
      <c r="B217">
        <v>5</v>
      </c>
      <c r="C217">
        <f t="shared" si="57"/>
        <v>408.5</v>
      </c>
      <c r="D217">
        <v>3.64</v>
      </c>
      <c r="E217">
        <f t="shared" si="56"/>
        <v>412.14</v>
      </c>
      <c r="F217">
        <v>7</v>
      </c>
      <c r="G217">
        <v>3.19</v>
      </c>
      <c r="H217">
        <v>216</v>
      </c>
      <c r="I217">
        <f>COUNTIF($E$2:E216,"&lt;"&amp;C217)</f>
        <v>215</v>
      </c>
      <c r="J217">
        <f t="shared" si="53"/>
        <v>1</v>
      </c>
      <c r="K217">
        <v>0</v>
      </c>
      <c r="L217">
        <v>1</v>
      </c>
      <c r="M217">
        <v>1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20</v>
      </c>
      <c r="AB217">
        <f t="shared" si="54"/>
        <v>3</v>
      </c>
      <c r="AC217" s="1">
        <f t="shared" si="55"/>
        <v>1.3021978021978022</v>
      </c>
      <c r="AD217" s="1">
        <f t="shared" si="49"/>
        <v>161.80000000000001</v>
      </c>
      <c r="AE217" s="1">
        <f t="shared" si="50"/>
        <v>0</v>
      </c>
      <c r="AF217" s="1">
        <f t="shared" si="51"/>
        <v>161.80000000000001</v>
      </c>
      <c r="AG217" s="1">
        <f t="shared" si="52"/>
        <v>0.66823400000000011</v>
      </c>
      <c r="AH217" s="1">
        <f t="shared" si="46"/>
        <v>0.67714285714285716</v>
      </c>
      <c r="AI217" s="1">
        <f t="shared" si="48"/>
        <v>1.2568664576802511</v>
      </c>
    </row>
    <row r="218" spans="1:35" ht="20" customHeight="1">
      <c r="A218">
        <v>68</v>
      </c>
      <c r="B218">
        <v>22</v>
      </c>
      <c r="C218">
        <f t="shared" si="57"/>
        <v>410.2</v>
      </c>
      <c r="D218">
        <v>3.37</v>
      </c>
      <c r="E218">
        <f t="shared" si="56"/>
        <v>413.57</v>
      </c>
      <c r="F218">
        <v>6</v>
      </c>
      <c r="G218">
        <v>2.93</v>
      </c>
      <c r="H218">
        <v>217</v>
      </c>
      <c r="I218">
        <f>COUNTIF($E$2:E217,"&lt;"&amp;C218)</f>
        <v>215</v>
      </c>
      <c r="J218">
        <f t="shared" si="53"/>
        <v>2</v>
      </c>
      <c r="K218">
        <v>0</v>
      </c>
      <c r="L218">
        <v>1</v>
      </c>
      <c r="M218">
        <v>0</v>
      </c>
      <c r="N218">
        <v>0</v>
      </c>
      <c r="O218">
        <f>C218-$C$217</f>
        <v>1.6999999999999886</v>
      </c>
      <c r="P218" s="1">
        <f>AC218-$AC$217</f>
        <v>0.10433038771317693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25</v>
      </c>
      <c r="AB218">
        <f t="shared" si="54"/>
        <v>2</v>
      </c>
      <c r="AC218" s="1">
        <f t="shared" si="55"/>
        <v>1.4065281899109792</v>
      </c>
      <c r="AD218" s="1">
        <f t="shared" si="49"/>
        <v>161.80000000000001</v>
      </c>
      <c r="AE218" s="1">
        <f t="shared" si="50"/>
        <v>0</v>
      </c>
      <c r="AF218" s="1">
        <f t="shared" si="51"/>
        <v>161.80000000000001</v>
      </c>
      <c r="AG218" s="1">
        <f t="shared" si="52"/>
        <v>0.66823400000000011</v>
      </c>
      <c r="AH218" s="1">
        <f t="shared" si="46"/>
        <v>0.79</v>
      </c>
      <c r="AI218" s="1">
        <f t="shared" si="48"/>
        <v>1.3683972696245736</v>
      </c>
    </row>
    <row r="219" spans="1:35" ht="20" customHeight="1">
      <c r="A219">
        <v>68</v>
      </c>
      <c r="B219">
        <v>59</v>
      </c>
      <c r="C219">
        <f t="shared" si="57"/>
        <v>413.9</v>
      </c>
      <c r="D219">
        <v>3.31</v>
      </c>
      <c r="E219">
        <f t="shared" si="56"/>
        <v>417.21</v>
      </c>
      <c r="F219">
        <v>7</v>
      </c>
      <c r="G219">
        <v>2.87</v>
      </c>
      <c r="H219">
        <v>218</v>
      </c>
      <c r="I219">
        <f>COUNTIF($E$2:E218,"&lt;"&amp;C219)</f>
        <v>217</v>
      </c>
      <c r="J219">
        <f t="shared" si="53"/>
        <v>1</v>
      </c>
      <c r="K219">
        <v>0</v>
      </c>
      <c r="L219">
        <v>1</v>
      </c>
      <c r="M219">
        <v>0</v>
      </c>
      <c r="N219">
        <v>0</v>
      </c>
      <c r="O219">
        <f>C219-$C$217</f>
        <v>5.3999999999999773</v>
      </c>
      <c r="P219" s="1">
        <f>AC219-$AC$217</f>
        <v>0.12982636698648786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25</v>
      </c>
      <c r="AB219">
        <f t="shared" si="54"/>
        <v>1</v>
      </c>
      <c r="AC219" s="1">
        <f t="shared" si="55"/>
        <v>1.4320241691842901</v>
      </c>
      <c r="AD219" s="1">
        <f t="shared" si="49"/>
        <v>175.6</v>
      </c>
      <c r="AE219" s="1">
        <f t="shared" si="50"/>
        <v>0</v>
      </c>
      <c r="AF219" s="1">
        <f t="shared" si="51"/>
        <v>175.6</v>
      </c>
      <c r="AG219" s="1">
        <f t="shared" si="52"/>
        <v>0.72522799999999987</v>
      </c>
      <c r="AH219" s="1">
        <f t="shared" ref="AH219:AH282" si="58">$AN$2/F219</f>
        <v>0.67714285714285716</v>
      </c>
      <c r="AI219" s="1">
        <f t="shared" si="48"/>
        <v>1.5161560975609751</v>
      </c>
    </row>
    <row r="220" spans="1:35" ht="20" customHeight="1">
      <c r="A220">
        <v>69</v>
      </c>
      <c r="B220">
        <v>11</v>
      </c>
      <c r="C220">
        <f t="shared" si="57"/>
        <v>415.1</v>
      </c>
      <c r="D220">
        <v>2.89</v>
      </c>
      <c r="E220">
        <f t="shared" si="56"/>
        <v>417.99</v>
      </c>
      <c r="F220">
        <v>6</v>
      </c>
      <c r="G220">
        <v>2.76</v>
      </c>
      <c r="H220">
        <v>219</v>
      </c>
      <c r="I220">
        <f>COUNTIF($E$2:E219,"&lt;"&amp;C220)</f>
        <v>217</v>
      </c>
      <c r="J220">
        <f t="shared" si="53"/>
        <v>2</v>
      </c>
      <c r="K220">
        <v>0</v>
      </c>
      <c r="L220">
        <v>1</v>
      </c>
      <c r="M220">
        <v>1</v>
      </c>
      <c r="N220">
        <v>0</v>
      </c>
      <c r="O220">
        <f>C220-$C$217</f>
        <v>6.6000000000000227</v>
      </c>
      <c r="P220" s="1">
        <f>AC220-$AC$217</f>
        <v>0.33794060610669607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32</v>
      </c>
      <c r="AB220">
        <f t="shared" si="54"/>
        <v>3</v>
      </c>
      <c r="AC220" s="1">
        <f t="shared" si="55"/>
        <v>1.6401384083044983</v>
      </c>
      <c r="AD220" s="1">
        <f t="shared" si="49"/>
        <v>175.6</v>
      </c>
      <c r="AE220" s="1">
        <f t="shared" si="50"/>
        <v>10</v>
      </c>
      <c r="AF220" s="1">
        <f t="shared" si="51"/>
        <v>185.6</v>
      </c>
      <c r="AG220" s="1">
        <f t="shared" si="52"/>
        <v>0.76652799999999999</v>
      </c>
      <c r="AH220" s="1">
        <f t="shared" si="58"/>
        <v>0.79</v>
      </c>
      <c r="AI220" s="1">
        <f t="shared" si="48"/>
        <v>1.6663652173913044</v>
      </c>
    </row>
    <row r="221" spans="1:35" ht="20" customHeight="1">
      <c r="A221">
        <v>69</v>
      </c>
      <c r="B221">
        <v>20</v>
      </c>
      <c r="C221">
        <f t="shared" si="57"/>
        <v>416</v>
      </c>
      <c r="D221">
        <v>4</v>
      </c>
      <c r="E221">
        <f t="shared" si="56"/>
        <v>420</v>
      </c>
      <c r="F221">
        <v>8</v>
      </c>
      <c r="G221">
        <v>2.89</v>
      </c>
      <c r="H221">
        <v>220</v>
      </c>
      <c r="I221">
        <f>COUNTIF($E$2:E220,"&lt;"&amp;C221)</f>
        <v>217</v>
      </c>
      <c r="J221">
        <f t="shared" si="53"/>
        <v>3</v>
      </c>
      <c r="K221">
        <v>0</v>
      </c>
      <c r="L221">
        <v>1</v>
      </c>
      <c r="M221">
        <v>0</v>
      </c>
      <c r="N221">
        <v>0</v>
      </c>
      <c r="O221">
        <f>C221-$C$220</f>
        <v>0.89999999999997726</v>
      </c>
      <c r="P221" s="1">
        <f>AC221-$AC$220</f>
        <v>-0.45513840830449825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23</v>
      </c>
      <c r="AB221">
        <f t="shared" si="54"/>
        <v>2</v>
      </c>
      <c r="AC221" s="1">
        <f t="shared" si="55"/>
        <v>1.1850000000000001</v>
      </c>
      <c r="AD221" s="1">
        <f t="shared" si="49"/>
        <v>161.80000000000001</v>
      </c>
      <c r="AE221" s="1">
        <f t="shared" si="50"/>
        <v>-10</v>
      </c>
      <c r="AF221" s="1">
        <f t="shared" si="51"/>
        <v>151.80000000000001</v>
      </c>
      <c r="AG221" s="1">
        <f t="shared" si="52"/>
        <v>0.6269340000000001</v>
      </c>
      <c r="AH221" s="1">
        <f t="shared" si="58"/>
        <v>0.59250000000000003</v>
      </c>
      <c r="AI221" s="1">
        <f t="shared" si="48"/>
        <v>1.3015930795847752</v>
      </c>
    </row>
    <row r="222" spans="1:35" ht="20" customHeight="1">
      <c r="A222">
        <v>69</v>
      </c>
      <c r="B222">
        <v>24</v>
      </c>
      <c r="C222">
        <f t="shared" si="57"/>
        <v>416.4</v>
      </c>
      <c r="D222">
        <v>2.97</v>
      </c>
      <c r="E222">
        <f t="shared" si="56"/>
        <v>419.37</v>
      </c>
      <c r="F222">
        <v>6</v>
      </c>
      <c r="G222">
        <v>2.93</v>
      </c>
      <c r="H222">
        <v>221</v>
      </c>
      <c r="I222">
        <f>COUNTIF($E$2:E221,"&lt;"&amp;C222)</f>
        <v>217</v>
      </c>
      <c r="J222">
        <f t="shared" si="53"/>
        <v>4</v>
      </c>
      <c r="K222">
        <v>0</v>
      </c>
      <c r="L222">
        <v>1</v>
      </c>
      <c r="M222">
        <v>0</v>
      </c>
      <c r="N222">
        <v>0</v>
      </c>
      <c r="O222">
        <f>C222-$C$220</f>
        <v>1.2999999999999545</v>
      </c>
      <c r="P222" s="1">
        <f>AC222-$AC$220</f>
        <v>-4.4178812344902285E-2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23</v>
      </c>
      <c r="AB222">
        <f t="shared" si="54"/>
        <v>2</v>
      </c>
      <c r="AC222" s="1">
        <f t="shared" si="55"/>
        <v>1.595959595959596</v>
      </c>
      <c r="AD222" s="1">
        <f t="shared" si="49"/>
        <v>161.80000000000001</v>
      </c>
      <c r="AE222" s="1">
        <f t="shared" si="50"/>
        <v>0</v>
      </c>
      <c r="AF222" s="1">
        <f t="shared" si="51"/>
        <v>161.80000000000001</v>
      </c>
      <c r="AG222" s="1">
        <f t="shared" si="52"/>
        <v>0.66823400000000011</v>
      </c>
      <c r="AH222" s="1">
        <f t="shared" si="58"/>
        <v>0.79</v>
      </c>
      <c r="AI222" s="1">
        <f t="shared" si="48"/>
        <v>1.3683972696245736</v>
      </c>
    </row>
    <row r="223" spans="1:35" ht="20" customHeight="1">
      <c r="A223">
        <v>69</v>
      </c>
      <c r="B223">
        <v>34</v>
      </c>
      <c r="C223">
        <f t="shared" si="57"/>
        <v>417.4</v>
      </c>
      <c r="D223">
        <v>4.26</v>
      </c>
      <c r="E223">
        <f t="shared" si="56"/>
        <v>421.65999999999997</v>
      </c>
      <c r="F223">
        <v>7</v>
      </c>
      <c r="G223">
        <v>3.09</v>
      </c>
      <c r="H223">
        <v>222</v>
      </c>
      <c r="I223">
        <f>COUNTIF($E$2:E222,"&lt;"&amp;C223)</f>
        <v>218</v>
      </c>
      <c r="J223">
        <f t="shared" si="53"/>
        <v>4</v>
      </c>
      <c r="K223">
        <v>0</v>
      </c>
      <c r="L223">
        <v>1</v>
      </c>
      <c r="M223">
        <v>1</v>
      </c>
      <c r="N223">
        <v>0</v>
      </c>
      <c r="O223">
        <f>C223-$C$220</f>
        <v>2.2999999999999545</v>
      </c>
      <c r="P223" s="1">
        <f>AC223-$AC$220</f>
        <v>-0.52746235196647007</v>
      </c>
      <c r="Q223">
        <v>1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30</v>
      </c>
      <c r="AB223">
        <f t="shared" si="54"/>
        <v>3</v>
      </c>
      <c r="AC223" s="1">
        <f t="shared" si="55"/>
        <v>1.1126760563380282</v>
      </c>
      <c r="AD223" s="1">
        <f t="shared" si="49"/>
        <v>175.6</v>
      </c>
      <c r="AE223" s="1">
        <f t="shared" si="50"/>
        <v>10</v>
      </c>
      <c r="AF223" s="1">
        <f t="shared" si="51"/>
        <v>185.6</v>
      </c>
      <c r="AG223" s="1">
        <f t="shared" si="52"/>
        <v>0.76652799999999999</v>
      </c>
      <c r="AH223" s="1">
        <f t="shared" si="58"/>
        <v>0.67714285714285716</v>
      </c>
      <c r="AI223" s="1">
        <f t="shared" si="48"/>
        <v>1.4884038834951456</v>
      </c>
    </row>
    <row r="224" spans="1:35" ht="20" customHeight="1">
      <c r="A224">
        <v>69</v>
      </c>
      <c r="B224">
        <v>36</v>
      </c>
      <c r="C224">
        <f t="shared" si="57"/>
        <v>417.6</v>
      </c>
      <c r="D224">
        <v>1.93</v>
      </c>
      <c r="E224">
        <f t="shared" si="56"/>
        <v>419.53000000000003</v>
      </c>
      <c r="F224">
        <v>6</v>
      </c>
      <c r="G224">
        <v>1.89</v>
      </c>
      <c r="H224">
        <v>223</v>
      </c>
      <c r="I224">
        <f>COUNTIF($E$2:E223,"&lt;"&amp;C224)</f>
        <v>218</v>
      </c>
      <c r="J224">
        <f t="shared" si="53"/>
        <v>5</v>
      </c>
      <c r="K224">
        <v>0</v>
      </c>
      <c r="L224">
        <v>1</v>
      </c>
      <c r="M224">
        <v>0</v>
      </c>
      <c r="N224">
        <v>0</v>
      </c>
      <c r="O224">
        <f t="shared" ref="O224:O229" si="59">C224-$C$223</f>
        <v>0.20000000000004547</v>
      </c>
      <c r="P224" s="1">
        <f t="shared" ref="P224:P229" si="60">AC224-$AC$223</f>
        <v>1.34328249288477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25</v>
      </c>
      <c r="AB224">
        <f t="shared" si="54"/>
        <v>2</v>
      </c>
      <c r="AC224" s="1">
        <f t="shared" si="55"/>
        <v>2.4559585492227982</v>
      </c>
      <c r="AD224" s="1">
        <f t="shared" si="49"/>
        <v>161.80000000000001</v>
      </c>
      <c r="AE224" s="1">
        <f t="shared" si="50"/>
        <v>0</v>
      </c>
      <c r="AF224" s="1">
        <f t="shared" si="51"/>
        <v>161.80000000000001</v>
      </c>
      <c r="AG224" s="1">
        <f t="shared" si="52"/>
        <v>0.66823400000000011</v>
      </c>
      <c r="AH224" s="1">
        <f t="shared" si="58"/>
        <v>0.79</v>
      </c>
      <c r="AI224" s="1">
        <f t="shared" si="48"/>
        <v>2.1213777777777785</v>
      </c>
    </row>
    <row r="225" spans="1:36" ht="20" customHeight="1">
      <c r="A225">
        <v>69</v>
      </c>
      <c r="B225">
        <v>42</v>
      </c>
      <c r="C225">
        <f t="shared" si="57"/>
        <v>418.2</v>
      </c>
      <c r="D225">
        <v>3.04</v>
      </c>
      <c r="E225">
        <f t="shared" si="56"/>
        <v>421.24</v>
      </c>
      <c r="F225">
        <v>6</v>
      </c>
      <c r="G225">
        <v>3.05</v>
      </c>
      <c r="H225">
        <v>224</v>
      </c>
      <c r="I225">
        <f>COUNTIF($E$2:E224,"&lt;"&amp;C225)</f>
        <v>219</v>
      </c>
      <c r="J225">
        <f t="shared" si="53"/>
        <v>5</v>
      </c>
      <c r="K225">
        <v>0</v>
      </c>
      <c r="L225">
        <v>1</v>
      </c>
      <c r="M225">
        <v>0</v>
      </c>
      <c r="N225">
        <v>0</v>
      </c>
      <c r="O225">
        <f t="shared" si="59"/>
        <v>0.80000000000001137</v>
      </c>
      <c r="P225" s="1">
        <f t="shared" si="60"/>
        <v>0.44653446997776136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45</v>
      </c>
      <c r="AB225">
        <f t="shared" si="54"/>
        <v>2</v>
      </c>
      <c r="AC225" s="1">
        <f t="shared" si="55"/>
        <v>1.5592105263157896</v>
      </c>
      <c r="AD225" s="1">
        <f t="shared" si="49"/>
        <v>175.6</v>
      </c>
      <c r="AE225" s="1">
        <f t="shared" si="50"/>
        <v>0</v>
      </c>
      <c r="AF225" s="1">
        <f t="shared" si="51"/>
        <v>175.6</v>
      </c>
      <c r="AG225" s="1">
        <f t="shared" si="52"/>
        <v>0.72522799999999987</v>
      </c>
      <c r="AH225" s="1">
        <f t="shared" si="58"/>
        <v>0.79</v>
      </c>
      <c r="AI225" s="1">
        <f t="shared" si="48"/>
        <v>1.4266780327868851</v>
      </c>
    </row>
    <row r="226" spans="1:36" ht="20" customHeight="1">
      <c r="A226">
        <v>69</v>
      </c>
      <c r="B226">
        <v>54</v>
      </c>
      <c r="C226">
        <f t="shared" si="57"/>
        <v>419.4</v>
      </c>
      <c r="D226">
        <v>3.31</v>
      </c>
      <c r="E226">
        <f t="shared" si="56"/>
        <v>422.71</v>
      </c>
      <c r="F226">
        <v>7</v>
      </c>
      <c r="G226">
        <v>3.07</v>
      </c>
      <c r="H226">
        <v>225</v>
      </c>
      <c r="I226">
        <f>COUNTIF($E$2:E225,"&lt;"&amp;C226)</f>
        <v>220</v>
      </c>
      <c r="J226">
        <f t="shared" si="53"/>
        <v>5</v>
      </c>
      <c r="K226">
        <v>0</v>
      </c>
      <c r="L226">
        <v>1</v>
      </c>
      <c r="M226">
        <v>0</v>
      </c>
      <c r="N226">
        <v>0</v>
      </c>
      <c r="O226">
        <f t="shared" si="59"/>
        <v>2</v>
      </c>
      <c r="P226" s="1">
        <f t="shared" si="60"/>
        <v>0.31934811284626186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22</v>
      </c>
      <c r="AB226">
        <f t="shared" si="54"/>
        <v>2</v>
      </c>
      <c r="AC226" s="1">
        <f t="shared" si="55"/>
        <v>1.4320241691842901</v>
      </c>
      <c r="AD226" s="1">
        <f t="shared" si="49"/>
        <v>161.80000000000001</v>
      </c>
      <c r="AE226" s="1">
        <f t="shared" si="50"/>
        <v>-10</v>
      </c>
      <c r="AF226" s="1">
        <f t="shared" si="51"/>
        <v>151.80000000000001</v>
      </c>
      <c r="AG226" s="1">
        <f t="shared" si="52"/>
        <v>0.6269340000000001</v>
      </c>
      <c r="AH226" s="1">
        <f t="shared" si="58"/>
        <v>0.67714285714285716</v>
      </c>
      <c r="AI226" s="1">
        <f t="shared" si="48"/>
        <v>1.2252781758957658</v>
      </c>
    </row>
    <row r="227" spans="1:36" ht="20" customHeight="1">
      <c r="A227">
        <v>70</v>
      </c>
      <c r="B227">
        <v>5</v>
      </c>
      <c r="C227">
        <f t="shared" si="57"/>
        <v>420.5</v>
      </c>
      <c r="D227">
        <v>3.67</v>
      </c>
      <c r="E227">
        <f t="shared" si="56"/>
        <v>424.17</v>
      </c>
      <c r="F227">
        <v>7</v>
      </c>
      <c r="G227">
        <v>3.19</v>
      </c>
      <c r="H227">
        <v>226</v>
      </c>
      <c r="I227">
        <f>COUNTIF($E$2:E226,"&lt;"&amp;C227)</f>
        <v>222</v>
      </c>
      <c r="J227">
        <f t="shared" si="53"/>
        <v>4</v>
      </c>
      <c r="K227">
        <v>0</v>
      </c>
      <c r="L227">
        <v>1</v>
      </c>
      <c r="M227">
        <v>0</v>
      </c>
      <c r="N227">
        <v>0</v>
      </c>
      <c r="O227">
        <f t="shared" si="59"/>
        <v>3.1000000000000227</v>
      </c>
      <c r="P227" s="1">
        <f t="shared" si="60"/>
        <v>0.17887707717695811</v>
      </c>
      <c r="Q227">
        <v>1</v>
      </c>
      <c r="R227">
        <v>0</v>
      </c>
      <c r="S227">
        <v>0</v>
      </c>
      <c r="T227">
        <v>35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40</v>
      </c>
      <c r="AB227">
        <f t="shared" si="54"/>
        <v>2</v>
      </c>
      <c r="AC227" s="1">
        <f t="shared" si="55"/>
        <v>1.2915531335149864</v>
      </c>
      <c r="AD227" s="1">
        <f t="shared" si="49"/>
        <v>175.6</v>
      </c>
      <c r="AE227" s="1">
        <f t="shared" si="50"/>
        <v>-10</v>
      </c>
      <c r="AF227" s="1">
        <f t="shared" si="51"/>
        <v>165.6</v>
      </c>
      <c r="AG227" s="1">
        <f t="shared" si="52"/>
        <v>0.68392799999999998</v>
      </c>
      <c r="AH227" s="1">
        <f t="shared" si="58"/>
        <v>0.67714285714285716</v>
      </c>
      <c r="AI227" s="1">
        <f t="shared" si="48"/>
        <v>1.2863849529780564</v>
      </c>
    </row>
    <row r="228" spans="1:36" ht="20" customHeight="1">
      <c r="A228">
        <v>70</v>
      </c>
      <c r="B228">
        <v>7</v>
      </c>
      <c r="C228">
        <f t="shared" si="57"/>
        <v>420.7</v>
      </c>
      <c r="D228">
        <v>3.61</v>
      </c>
      <c r="E228">
        <f t="shared" si="56"/>
        <v>424.31</v>
      </c>
      <c r="F228">
        <v>7</v>
      </c>
      <c r="G228">
        <v>3.07</v>
      </c>
      <c r="H228">
        <v>227</v>
      </c>
      <c r="I228">
        <f>COUNTIF($E$2:E227,"&lt;"&amp;C228)</f>
        <v>222</v>
      </c>
      <c r="J228">
        <f t="shared" si="53"/>
        <v>5</v>
      </c>
      <c r="K228">
        <v>0</v>
      </c>
      <c r="L228">
        <v>1</v>
      </c>
      <c r="M228">
        <v>0</v>
      </c>
      <c r="N228">
        <v>0</v>
      </c>
      <c r="O228">
        <f t="shared" si="59"/>
        <v>3.3000000000000114</v>
      </c>
      <c r="P228" s="1">
        <f t="shared" si="60"/>
        <v>0.20034333424368933</v>
      </c>
      <c r="Q228">
        <v>1</v>
      </c>
      <c r="R228">
        <v>0</v>
      </c>
      <c r="S228">
        <v>0</v>
      </c>
      <c r="T228">
        <v>35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40</v>
      </c>
      <c r="AB228">
        <f t="shared" si="54"/>
        <v>2</v>
      </c>
      <c r="AC228" s="1">
        <f t="shared" si="55"/>
        <v>1.3130193905817176</v>
      </c>
      <c r="AD228" s="1">
        <f t="shared" si="49"/>
        <v>175.6</v>
      </c>
      <c r="AE228" s="1">
        <f t="shared" si="50"/>
        <v>0</v>
      </c>
      <c r="AF228" s="1">
        <f t="shared" si="51"/>
        <v>175.6</v>
      </c>
      <c r="AG228" s="1">
        <f t="shared" si="52"/>
        <v>0.72522799999999987</v>
      </c>
      <c r="AH228" s="1">
        <f t="shared" si="58"/>
        <v>0.67714285714285716</v>
      </c>
      <c r="AI228" s="1">
        <f t="shared" si="48"/>
        <v>1.4173837133550486</v>
      </c>
    </row>
    <row r="229" spans="1:36" ht="20" customHeight="1">
      <c r="A229">
        <v>70</v>
      </c>
      <c r="B229">
        <v>22</v>
      </c>
      <c r="C229">
        <f t="shared" si="57"/>
        <v>422.2</v>
      </c>
      <c r="D229">
        <v>3.22</v>
      </c>
      <c r="E229">
        <f t="shared" si="56"/>
        <v>425.42</v>
      </c>
      <c r="F229">
        <v>6</v>
      </c>
      <c r="G229">
        <v>2.99</v>
      </c>
      <c r="H229">
        <v>228</v>
      </c>
      <c r="I229">
        <f>COUNTIF($E$2:E228,"&lt;"&amp;C229)</f>
        <v>224</v>
      </c>
      <c r="J229">
        <f t="shared" si="53"/>
        <v>4</v>
      </c>
      <c r="K229">
        <v>0</v>
      </c>
      <c r="L229">
        <v>1</v>
      </c>
      <c r="M229">
        <v>0</v>
      </c>
      <c r="N229">
        <v>0</v>
      </c>
      <c r="O229">
        <f t="shared" si="59"/>
        <v>4.8000000000000114</v>
      </c>
      <c r="P229" s="1">
        <f t="shared" si="60"/>
        <v>0.35937363310296555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>
        <f t="shared" si="54"/>
        <v>2</v>
      </c>
      <c r="AC229" s="1">
        <f t="shared" si="55"/>
        <v>1.4720496894409938</v>
      </c>
      <c r="AD229" s="1">
        <f t="shared" si="49"/>
        <v>175.6</v>
      </c>
      <c r="AE229" s="1">
        <f t="shared" si="50"/>
        <v>0</v>
      </c>
      <c r="AF229" s="1">
        <f t="shared" si="51"/>
        <v>175.6</v>
      </c>
      <c r="AG229" s="1">
        <f t="shared" si="52"/>
        <v>0.72522799999999987</v>
      </c>
      <c r="AH229" s="1">
        <f t="shared" si="58"/>
        <v>0.79</v>
      </c>
      <c r="AI229" s="1">
        <f t="shared" si="48"/>
        <v>1.4553070234113707</v>
      </c>
    </row>
    <row r="230" spans="1:36" ht="20" customHeight="1">
      <c r="A230">
        <v>70</v>
      </c>
      <c r="B230">
        <v>27</v>
      </c>
      <c r="C230">
        <f t="shared" si="57"/>
        <v>422.7</v>
      </c>
      <c r="D230">
        <v>2.71</v>
      </c>
      <c r="E230">
        <f t="shared" si="56"/>
        <v>425.40999999999997</v>
      </c>
      <c r="F230">
        <v>6</v>
      </c>
      <c r="G230">
        <v>2.75</v>
      </c>
      <c r="H230">
        <v>229</v>
      </c>
      <c r="I230">
        <f>COUNTIF($E$2:E229,"&lt;"&amp;C230)</f>
        <v>224</v>
      </c>
      <c r="J230">
        <f t="shared" si="53"/>
        <v>5</v>
      </c>
      <c r="K230">
        <v>0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25</v>
      </c>
      <c r="AB230">
        <f t="shared" si="54"/>
        <v>1</v>
      </c>
      <c r="AC230" s="1">
        <f t="shared" si="55"/>
        <v>1.7490774907749078</v>
      </c>
      <c r="AD230" s="1">
        <f t="shared" si="49"/>
        <v>161.80000000000001</v>
      </c>
      <c r="AE230" s="1">
        <f t="shared" si="50"/>
        <v>-10</v>
      </c>
      <c r="AF230" s="1">
        <f t="shared" si="51"/>
        <v>151.80000000000001</v>
      </c>
      <c r="AG230" s="1">
        <f t="shared" si="52"/>
        <v>0.6269340000000001</v>
      </c>
      <c r="AH230" s="1">
        <f t="shared" si="58"/>
        <v>0.79</v>
      </c>
      <c r="AI230" s="1">
        <f t="shared" si="48"/>
        <v>1.3678560000000002</v>
      </c>
    </row>
    <row r="231" spans="1:36" ht="20" customHeight="1">
      <c r="A231">
        <v>70</v>
      </c>
      <c r="B231">
        <v>34</v>
      </c>
      <c r="C231">
        <f t="shared" si="57"/>
        <v>423.4</v>
      </c>
      <c r="D231">
        <v>3.85</v>
      </c>
      <c r="E231">
        <f t="shared" si="56"/>
        <v>427.25</v>
      </c>
      <c r="F231">
        <v>6</v>
      </c>
      <c r="G231">
        <v>3.82</v>
      </c>
      <c r="H231">
        <v>230</v>
      </c>
      <c r="I231">
        <f>COUNTIF($E$2:E230,"&lt;"&amp;C231)</f>
        <v>225</v>
      </c>
      <c r="J231">
        <f t="shared" si="53"/>
        <v>5</v>
      </c>
      <c r="K231">
        <v>0</v>
      </c>
      <c r="L231">
        <v>0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36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27</v>
      </c>
      <c r="AB231">
        <f t="shared" si="54"/>
        <v>1</v>
      </c>
      <c r="AC231" s="1">
        <f t="shared" si="55"/>
        <v>1.2311688311688311</v>
      </c>
      <c r="AD231" s="1">
        <f t="shared" si="49"/>
        <v>161.80000000000001</v>
      </c>
      <c r="AE231" s="1">
        <f t="shared" si="50"/>
        <v>10</v>
      </c>
      <c r="AF231" s="1">
        <f t="shared" si="51"/>
        <v>171.8</v>
      </c>
      <c r="AG231" s="1">
        <f t="shared" si="52"/>
        <v>0.709534</v>
      </c>
      <c r="AH231" s="1">
        <f t="shared" si="58"/>
        <v>0.79</v>
      </c>
      <c r="AI231" s="1">
        <f t="shared" si="48"/>
        <v>1.1144513089005235</v>
      </c>
    </row>
    <row r="232" spans="1:36" ht="20" customHeight="1">
      <c r="A232">
        <v>70</v>
      </c>
      <c r="B232">
        <v>37</v>
      </c>
      <c r="C232">
        <f t="shared" si="57"/>
        <v>423.7</v>
      </c>
      <c r="D232">
        <v>3.93</v>
      </c>
      <c r="E232">
        <f t="shared" si="56"/>
        <v>427.63</v>
      </c>
      <c r="F232">
        <v>6</v>
      </c>
      <c r="G232">
        <v>3.61</v>
      </c>
      <c r="H232">
        <v>231</v>
      </c>
      <c r="I232">
        <f>COUNTIF($E$2:E231,"&lt;"&amp;C232)</f>
        <v>225</v>
      </c>
      <c r="J232">
        <f t="shared" si="53"/>
        <v>6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36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27</v>
      </c>
      <c r="AB232">
        <f t="shared" si="54"/>
        <v>1</v>
      </c>
      <c r="AC232" s="1">
        <f t="shared" si="55"/>
        <v>1.2061068702290076</v>
      </c>
      <c r="AD232" s="1">
        <f t="shared" si="49"/>
        <v>161.80000000000001</v>
      </c>
      <c r="AE232" s="1">
        <f t="shared" si="50"/>
        <v>0</v>
      </c>
      <c r="AF232" s="1">
        <f t="shared" si="51"/>
        <v>161.80000000000001</v>
      </c>
      <c r="AG232" s="1">
        <f t="shared" si="52"/>
        <v>0.66823400000000011</v>
      </c>
      <c r="AH232" s="1">
        <f t="shared" si="58"/>
        <v>0.79</v>
      </c>
      <c r="AI232" s="1">
        <f t="shared" si="48"/>
        <v>1.1106382271468147</v>
      </c>
    </row>
    <row r="233" spans="1:36" ht="20" customHeight="1">
      <c r="A233">
        <v>70</v>
      </c>
      <c r="B233">
        <v>45</v>
      </c>
      <c r="C233">
        <f t="shared" si="57"/>
        <v>424.5</v>
      </c>
      <c r="D233">
        <v>4.0199999999999996</v>
      </c>
      <c r="E233">
        <f t="shared" si="56"/>
        <v>428.52</v>
      </c>
      <c r="F233">
        <v>8</v>
      </c>
      <c r="G233">
        <v>2.89</v>
      </c>
      <c r="H233">
        <v>232</v>
      </c>
      <c r="I233">
        <f>COUNTIF($E$2:E232,"&lt;"&amp;C233)</f>
        <v>227</v>
      </c>
      <c r="J233">
        <f t="shared" si="53"/>
        <v>5</v>
      </c>
      <c r="K233">
        <v>0</v>
      </c>
      <c r="L233">
        <v>1</v>
      </c>
      <c r="M233">
        <v>1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30</v>
      </c>
      <c r="AB233">
        <f t="shared" si="54"/>
        <v>3</v>
      </c>
      <c r="AC233" s="1">
        <f t="shared" si="55"/>
        <v>1.1791044776119404</v>
      </c>
      <c r="AD233" s="1">
        <f t="shared" si="49"/>
        <v>161.80000000000001</v>
      </c>
      <c r="AE233" s="1">
        <f t="shared" si="50"/>
        <v>0</v>
      </c>
      <c r="AF233" s="1">
        <f t="shared" si="51"/>
        <v>161.80000000000001</v>
      </c>
      <c r="AG233" s="1">
        <f t="shared" si="52"/>
        <v>0.66823400000000011</v>
      </c>
      <c r="AH233" s="1">
        <f t="shared" si="58"/>
        <v>0.59250000000000003</v>
      </c>
      <c r="AI233" s="1">
        <f t="shared" si="48"/>
        <v>1.3873370242214536</v>
      </c>
    </row>
    <row r="234" spans="1:36" ht="20" customHeight="1">
      <c r="A234">
        <v>70</v>
      </c>
      <c r="B234">
        <v>52</v>
      </c>
      <c r="C234">
        <f t="shared" si="57"/>
        <v>425.2</v>
      </c>
      <c r="D234">
        <v>4.24</v>
      </c>
      <c r="E234">
        <f t="shared" si="56"/>
        <v>429.44</v>
      </c>
      <c r="F234">
        <v>8</v>
      </c>
      <c r="G234">
        <v>3.27</v>
      </c>
      <c r="H234">
        <v>233</v>
      </c>
      <c r="I234">
        <f>COUNTIF($E$2:E233,"&lt;"&amp;C234)</f>
        <v>227</v>
      </c>
      <c r="J234">
        <f t="shared" si="53"/>
        <v>6</v>
      </c>
      <c r="K234">
        <v>0</v>
      </c>
      <c r="L234">
        <v>1</v>
      </c>
      <c r="M234">
        <v>0</v>
      </c>
      <c r="N234">
        <v>0</v>
      </c>
      <c r="O234">
        <f>C234-$C$233</f>
        <v>0.69999999999998863</v>
      </c>
      <c r="P234" s="1">
        <f>AC234-$AC$233</f>
        <v>-6.117994931005355E-2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35</v>
      </c>
      <c r="AB234">
        <f t="shared" si="54"/>
        <v>2</v>
      </c>
      <c r="AC234" s="1">
        <f t="shared" si="55"/>
        <v>1.1179245283018868</v>
      </c>
      <c r="AD234" s="1">
        <f t="shared" si="49"/>
        <v>161.80000000000001</v>
      </c>
      <c r="AE234" s="1">
        <f t="shared" si="50"/>
        <v>0</v>
      </c>
      <c r="AF234" s="1">
        <f t="shared" si="51"/>
        <v>161.80000000000001</v>
      </c>
      <c r="AG234" s="1">
        <f t="shared" si="52"/>
        <v>0.66823400000000011</v>
      </c>
      <c r="AH234" s="1">
        <f t="shared" si="58"/>
        <v>0.59250000000000003</v>
      </c>
      <c r="AI234" s="1">
        <f t="shared" si="48"/>
        <v>1.2261174311926608</v>
      </c>
      <c r="AJ234" t="s">
        <v>52</v>
      </c>
    </row>
    <row r="235" spans="1:36" ht="20" customHeight="1">
      <c r="A235">
        <v>71</v>
      </c>
      <c r="B235">
        <v>3</v>
      </c>
      <c r="C235">
        <f t="shared" si="57"/>
        <v>426.3</v>
      </c>
      <c r="D235">
        <v>3.97</v>
      </c>
      <c r="E235">
        <f t="shared" si="56"/>
        <v>430.27000000000004</v>
      </c>
      <c r="F235">
        <v>9</v>
      </c>
      <c r="G235">
        <v>2.95</v>
      </c>
      <c r="H235">
        <v>234</v>
      </c>
      <c r="I235">
        <f>COUNTIF($E$2:E234,"&lt;"&amp;C235)</f>
        <v>229</v>
      </c>
      <c r="J235">
        <f t="shared" si="53"/>
        <v>5</v>
      </c>
      <c r="K235">
        <v>0</v>
      </c>
      <c r="L235">
        <v>1</v>
      </c>
      <c r="M235">
        <v>0</v>
      </c>
      <c r="N235">
        <v>0</v>
      </c>
      <c r="O235">
        <f>C235-$C$233</f>
        <v>1.8000000000000114</v>
      </c>
      <c r="P235" s="1">
        <f>AC235-$AC$233</f>
        <v>1.4850182337681872E-2</v>
      </c>
      <c r="Q235">
        <v>0</v>
      </c>
      <c r="R235">
        <v>0</v>
      </c>
      <c r="S235">
        <v>0</v>
      </c>
      <c r="T235">
        <v>37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25</v>
      </c>
      <c r="AB235">
        <f t="shared" si="54"/>
        <v>2</v>
      </c>
      <c r="AC235" s="1">
        <f t="shared" si="55"/>
        <v>1.1939546599496222</v>
      </c>
      <c r="AD235" s="1">
        <f t="shared" si="49"/>
        <v>161.80000000000001</v>
      </c>
      <c r="AE235" s="1">
        <f t="shared" si="50"/>
        <v>-10</v>
      </c>
      <c r="AF235" s="1">
        <f t="shared" si="51"/>
        <v>151.80000000000001</v>
      </c>
      <c r="AG235" s="1">
        <f t="shared" si="52"/>
        <v>0.6269340000000001</v>
      </c>
      <c r="AH235" s="1">
        <f t="shared" si="58"/>
        <v>0.52666666666666673</v>
      </c>
      <c r="AI235" s="1">
        <f t="shared" si="48"/>
        <v>1.27512</v>
      </c>
    </row>
    <row r="236" spans="1:36" ht="20" customHeight="1">
      <c r="A236">
        <v>71</v>
      </c>
      <c r="B236">
        <v>3</v>
      </c>
      <c r="C236">
        <f t="shared" si="57"/>
        <v>426.3</v>
      </c>
      <c r="D236">
        <v>4.13</v>
      </c>
      <c r="E236">
        <f t="shared" si="56"/>
        <v>430.43</v>
      </c>
      <c r="F236">
        <v>9</v>
      </c>
      <c r="G236">
        <v>2.89</v>
      </c>
      <c r="H236">
        <v>235</v>
      </c>
      <c r="I236">
        <f>COUNTIF($E$2:E235,"&lt;"&amp;C236)</f>
        <v>229</v>
      </c>
      <c r="J236">
        <f t="shared" si="53"/>
        <v>6</v>
      </c>
      <c r="K236">
        <v>0</v>
      </c>
      <c r="L236">
        <v>1</v>
      </c>
      <c r="M236">
        <v>0</v>
      </c>
      <c r="N236">
        <v>0</v>
      </c>
      <c r="O236">
        <f>C236-$C$233</f>
        <v>1.8000000000000114</v>
      </c>
      <c r="P236" s="1">
        <f>AC236-$AC$233</f>
        <v>-3.140471974269099E-2</v>
      </c>
      <c r="Q236">
        <v>0</v>
      </c>
      <c r="R236">
        <v>0</v>
      </c>
      <c r="S236">
        <v>0</v>
      </c>
      <c r="T236">
        <v>37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25</v>
      </c>
      <c r="AB236">
        <f t="shared" si="54"/>
        <v>2</v>
      </c>
      <c r="AC236" s="1">
        <f t="shared" si="55"/>
        <v>1.1476997578692494</v>
      </c>
      <c r="AD236" s="1">
        <f t="shared" si="49"/>
        <v>161.80000000000001</v>
      </c>
      <c r="AE236" s="1">
        <f t="shared" si="50"/>
        <v>-10</v>
      </c>
      <c r="AF236" s="1">
        <f t="shared" si="51"/>
        <v>151.80000000000001</v>
      </c>
      <c r="AG236" s="1">
        <f t="shared" si="52"/>
        <v>0.6269340000000001</v>
      </c>
      <c r="AH236" s="1">
        <f t="shared" si="58"/>
        <v>0.52666666666666673</v>
      </c>
      <c r="AI236" s="1">
        <f t="shared" si="48"/>
        <v>1.3015930795847752</v>
      </c>
    </row>
    <row r="237" spans="1:36" ht="20" customHeight="1">
      <c r="A237">
        <v>71</v>
      </c>
      <c r="B237">
        <v>23</v>
      </c>
      <c r="C237">
        <f t="shared" si="57"/>
        <v>428.3</v>
      </c>
      <c r="D237">
        <v>3.86</v>
      </c>
      <c r="E237">
        <f t="shared" si="56"/>
        <v>432.16</v>
      </c>
      <c r="F237">
        <v>7</v>
      </c>
      <c r="G237">
        <v>3.19</v>
      </c>
      <c r="H237">
        <v>236</v>
      </c>
      <c r="I237">
        <f>COUNTIF($E$2:E236,"&lt;"&amp;C237)</f>
        <v>231</v>
      </c>
      <c r="J237">
        <f t="shared" si="53"/>
        <v>5</v>
      </c>
      <c r="K237">
        <v>0</v>
      </c>
      <c r="L237">
        <v>1</v>
      </c>
      <c r="M237">
        <v>0</v>
      </c>
      <c r="N237">
        <v>0</v>
      </c>
      <c r="O237">
        <f>C237-$C$233</f>
        <v>3.8000000000000114</v>
      </c>
      <c r="P237" s="1">
        <f>AC237-$AC$233</f>
        <v>4.8874796999458736E-2</v>
      </c>
      <c r="Q237">
        <v>1</v>
      </c>
      <c r="R237">
        <v>0</v>
      </c>
      <c r="S237">
        <v>0</v>
      </c>
      <c r="T237">
        <v>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25</v>
      </c>
      <c r="AB237">
        <f t="shared" si="54"/>
        <v>2</v>
      </c>
      <c r="AC237" s="1">
        <f t="shared" si="55"/>
        <v>1.2279792746113991</v>
      </c>
      <c r="AD237" s="1">
        <f t="shared" si="49"/>
        <v>175.6</v>
      </c>
      <c r="AE237" s="1">
        <f t="shared" si="50"/>
        <v>0</v>
      </c>
      <c r="AF237" s="1">
        <f t="shared" si="51"/>
        <v>175.6</v>
      </c>
      <c r="AG237" s="1">
        <f t="shared" si="52"/>
        <v>0.72522799999999987</v>
      </c>
      <c r="AH237" s="1">
        <f t="shared" si="58"/>
        <v>0.67714285714285716</v>
      </c>
      <c r="AI237" s="1">
        <f t="shared" si="48"/>
        <v>1.3640652037617551</v>
      </c>
    </row>
    <row r="238" spans="1:36" ht="20" customHeight="1">
      <c r="A238">
        <v>71</v>
      </c>
      <c r="B238">
        <v>24</v>
      </c>
      <c r="C238">
        <f t="shared" si="57"/>
        <v>428.4</v>
      </c>
      <c r="D238">
        <v>3.64</v>
      </c>
      <c r="E238">
        <f t="shared" si="56"/>
        <v>432.03999999999996</v>
      </c>
      <c r="F238">
        <v>7</v>
      </c>
      <c r="G238">
        <v>3.2</v>
      </c>
      <c r="H238">
        <v>237</v>
      </c>
      <c r="I238">
        <f>COUNTIF($E$2:E237,"&lt;"&amp;C238)</f>
        <v>231</v>
      </c>
      <c r="J238">
        <f t="shared" si="53"/>
        <v>6</v>
      </c>
      <c r="K238">
        <v>0</v>
      </c>
      <c r="L238">
        <v>1</v>
      </c>
      <c r="M238">
        <v>0</v>
      </c>
      <c r="N238">
        <v>0</v>
      </c>
      <c r="O238">
        <f>C238-$C$233</f>
        <v>3.8999999999999773</v>
      </c>
      <c r="P238" s="1">
        <f>AC238-$AC$233</f>
        <v>0.12309332458586186</v>
      </c>
      <c r="Q238">
        <v>1</v>
      </c>
      <c r="R238">
        <v>0</v>
      </c>
      <c r="S238">
        <v>0</v>
      </c>
      <c r="T238">
        <v>38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25</v>
      </c>
      <c r="AB238">
        <f t="shared" si="54"/>
        <v>2</v>
      </c>
      <c r="AC238" s="1">
        <f t="shared" si="55"/>
        <v>1.3021978021978022</v>
      </c>
      <c r="AD238" s="1">
        <f t="shared" si="49"/>
        <v>175.6</v>
      </c>
      <c r="AE238" s="1">
        <f t="shared" si="50"/>
        <v>0</v>
      </c>
      <c r="AF238" s="1">
        <f t="shared" si="51"/>
        <v>175.6</v>
      </c>
      <c r="AG238" s="1">
        <f t="shared" si="52"/>
        <v>0.72522799999999987</v>
      </c>
      <c r="AH238" s="1">
        <f t="shared" si="58"/>
        <v>0.67714285714285716</v>
      </c>
      <c r="AI238" s="1">
        <f t="shared" si="48"/>
        <v>1.3598024999999996</v>
      </c>
    </row>
    <row r="239" spans="1:36" ht="20" customHeight="1">
      <c r="A239">
        <v>71</v>
      </c>
      <c r="B239">
        <v>31</v>
      </c>
      <c r="C239">
        <f t="shared" si="57"/>
        <v>429.1</v>
      </c>
      <c r="D239">
        <v>5.4</v>
      </c>
      <c r="E239">
        <f t="shared" si="56"/>
        <v>434.5</v>
      </c>
      <c r="F239">
        <v>8</v>
      </c>
      <c r="G239">
        <v>3.86</v>
      </c>
      <c r="H239">
        <v>238</v>
      </c>
      <c r="I239">
        <f>COUNTIF($E$2:E238,"&lt;"&amp;C239)</f>
        <v>232</v>
      </c>
      <c r="J239">
        <f t="shared" si="53"/>
        <v>6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1</v>
      </c>
      <c r="R239">
        <v>0</v>
      </c>
      <c r="S239">
        <v>0</v>
      </c>
      <c r="T239">
        <v>40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60</v>
      </c>
      <c r="AB239">
        <f t="shared" si="54"/>
        <v>1</v>
      </c>
      <c r="AC239" s="1">
        <f t="shared" si="55"/>
        <v>0.87777777777777777</v>
      </c>
      <c r="AD239" s="1">
        <f t="shared" si="49"/>
        <v>175.6</v>
      </c>
      <c r="AE239" s="1">
        <f t="shared" si="50"/>
        <v>0</v>
      </c>
      <c r="AF239" s="1">
        <f t="shared" si="51"/>
        <v>175.6</v>
      </c>
      <c r="AG239" s="1">
        <f t="shared" si="52"/>
        <v>0.72522799999999987</v>
      </c>
      <c r="AH239" s="1">
        <f t="shared" si="58"/>
        <v>0.59250000000000003</v>
      </c>
      <c r="AI239" s="1">
        <f t="shared" si="48"/>
        <v>1.1272974093264247</v>
      </c>
    </row>
    <row r="240" spans="1:36" ht="20" customHeight="1">
      <c r="A240">
        <v>71</v>
      </c>
      <c r="B240">
        <v>31</v>
      </c>
      <c r="C240">
        <f t="shared" si="57"/>
        <v>429.1</v>
      </c>
      <c r="D240">
        <v>2.79</v>
      </c>
      <c r="E240">
        <f t="shared" si="56"/>
        <v>431.89000000000004</v>
      </c>
      <c r="F240">
        <v>6</v>
      </c>
      <c r="G240">
        <v>3.22</v>
      </c>
      <c r="H240">
        <v>239</v>
      </c>
      <c r="I240">
        <f>COUNTIF($E$2:E239,"&lt;"&amp;C240)</f>
        <v>232</v>
      </c>
      <c r="J240">
        <f t="shared" si="53"/>
        <v>7</v>
      </c>
      <c r="K240">
        <v>0</v>
      </c>
      <c r="L240">
        <v>1</v>
      </c>
      <c r="M240">
        <v>0</v>
      </c>
      <c r="N240">
        <v>0</v>
      </c>
      <c r="O240">
        <f>C240-$C$233</f>
        <v>4.6000000000000227</v>
      </c>
      <c r="P240" s="1">
        <f>AC240-$AC$233</f>
        <v>0.51982025357085537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30</v>
      </c>
      <c r="AB240">
        <f t="shared" si="54"/>
        <v>2</v>
      </c>
      <c r="AC240" s="1">
        <f t="shared" si="55"/>
        <v>1.6989247311827957</v>
      </c>
      <c r="AD240" s="1">
        <f t="shared" si="49"/>
        <v>175.6</v>
      </c>
      <c r="AE240" s="1">
        <f t="shared" si="50"/>
        <v>0</v>
      </c>
      <c r="AF240" s="1">
        <f t="shared" si="51"/>
        <v>175.6</v>
      </c>
      <c r="AG240" s="1">
        <f t="shared" si="52"/>
        <v>0.72522799999999987</v>
      </c>
      <c r="AH240" s="1">
        <f t="shared" si="58"/>
        <v>0.79</v>
      </c>
      <c r="AI240" s="1">
        <f t="shared" si="48"/>
        <v>1.3513565217391301</v>
      </c>
    </row>
    <row r="241" spans="1:36" ht="20" customHeight="1">
      <c r="A241">
        <v>71</v>
      </c>
      <c r="B241">
        <v>37</v>
      </c>
      <c r="C241">
        <f t="shared" si="57"/>
        <v>429.7</v>
      </c>
      <c r="D241">
        <v>4.4400000000000004</v>
      </c>
      <c r="E241">
        <f t="shared" si="56"/>
        <v>434.14</v>
      </c>
      <c r="F241">
        <v>7</v>
      </c>
      <c r="G241">
        <v>3.42</v>
      </c>
      <c r="H241">
        <v>240</v>
      </c>
      <c r="I241">
        <f>COUNTIF($E$2:E240,"&lt;"&amp;C241)</f>
        <v>233</v>
      </c>
      <c r="J241">
        <f t="shared" si="53"/>
        <v>7</v>
      </c>
      <c r="K241">
        <v>0</v>
      </c>
      <c r="L241">
        <v>1</v>
      </c>
      <c r="M241">
        <v>0</v>
      </c>
      <c r="N241">
        <v>0</v>
      </c>
      <c r="O241">
        <f>C241-$C$233</f>
        <v>5.1999999999999886</v>
      </c>
      <c r="Q241">
        <v>1</v>
      </c>
      <c r="R241">
        <v>0</v>
      </c>
      <c r="S241">
        <v>0</v>
      </c>
      <c r="T241">
        <v>39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30</v>
      </c>
      <c r="AB241">
        <f t="shared" si="54"/>
        <v>1</v>
      </c>
      <c r="AC241" s="1">
        <f t="shared" si="55"/>
        <v>1.0675675675675675</v>
      </c>
      <c r="AD241" s="1">
        <f t="shared" si="49"/>
        <v>175.6</v>
      </c>
      <c r="AE241" s="1">
        <f t="shared" si="50"/>
        <v>10</v>
      </c>
      <c r="AF241" s="1">
        <f t="shared" si="51"/>
        <v>185.6</v>
      </c>
      <c r="AG241" s="1">
        <f t="shared" si="52"/>
        <v>0.76652799999999999</v>
      </c>
      <c r="AH241" s="1">
        <f t="shared" si="58"/>
        <v>0.67714285714285716</v>
      </c>
      <c r="AI241" s="1">
        <f t="shared" si="48"/>
        <v>1.3447859649122806</v>
      </c>
    </row>
    <row r="242" spans="1:36" ht="20" customHeight="1">
      <c r="A242">
        <v>71</v>
      </c>
      <c r="B242">
        <v>37</v>
      </c>
      <c r="C242">
        <f t="shared" si="57"/>
        <v>429.7</v>
      </c>
      <c r="D242">
        <v>4.6100000000000003</v>
      </c>
      <c r="E242">
        <f t="shared" si="56"/>
        <v>434.31</v>
      </c>
      <c r="F242">
        <v>7</v>
      </c>
      <c r="G242">
        <v>3.52</v>
      </c>
      <c r="H242">
        <v>241</v>
      </c>
      <c r="I242">
        <f>COUNTIF($E$2:E241,"&lt;"&amp;C242)</f>
        <v>233</v>
      </c>
      <c r="J242">
        <f t="shared" si="53"/>
        <v>8</v>
      </c>
      <c r="K242">
        <v>0</v>
      </c>
      <c r="L242">
        <v>1</v>
      </c>
      <c r="M242">
        <v>0</v>
      </c>
      <c r="N242">
        <v>0</v>
      </c>
      <c r="O242">
        <f>C242-$C$233</f>
        <v>5.1999999999999886</v>
      </c>
      <c r="Q242">
        <v>1</v>
      </c>
      <c r="R242">
        <v>0</v>
      </c>
      <c r="S242">
        <v>1</v>
      </c>
      <c r="T242">
        <v>39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30</v>
      </c>
      <c r="AB242">
        <f t="shared" si="54"/>
        <v>1</v>
      </c>
      <c r="AC242" s="1">
        <f t="shared" si="55"/>
        <v>1.0281995661605206</v>
      </c>
      <c r="AD242" s="1">
        <f t="shared" si="49"/>
        <v>175.6</v>
      </c>
      <c r="AE242" s="1">
        <f t="shared" si="50"/>
        <v>0</v>
      </c>
      <c r="AF242" s="1">
        <f t="shared" si="51"/>
        <v>175.6</v>
      </c>
      <c r="AG242" s="1">
        <f t="shared" si="52"/>
        <v>0.72522799999999987</v>
      </c>
      <c r="AH242" s="1">
        <f t="shared" si="58"/>
        <v>0.67714285714285716</v>
      </c>
      <c r="AI242" s="1">
        <f t="shared" si="48"/>
        <v>1.2361840909090906</v>
      </c>
    </row>
    <row r="243" spans="1:36" ht="20" customHeight="1">
      <c r="A243">
        <v>71</v>
      </c>
      <c r="B243">
        <v>45</v>
      </c>
      <c r="C243">
        <f t="shared" si="57"/>
        <v>430.5</v>
      </c>
      <c r="D243">
        <v>5.63</v>
      </c>
      <c r="E243">
        <f t="shared" si="56"/>
        <v>436.13</v>
      </c>
      <c r="F243">
        <v>8</v>
      </c>
      <c r="G243">
        <v>3.24</v>
      </c>
      <c r="H243">
        <v>242</v>
      </c>
      <c r="I243">
        <f>COUNTIF($E$2:E242,"&lt;"&amp;C243)</f>
        <v>235</v>
      </c>
      <c r="J243">
        <f t="shared" si="53"/>
        <v>7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1</v>
      </c>
      <c r="T243">
        <v>40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60</v>
      </c>
      <c r="AB243">
        <f t="shared" si="54"/>
        <v>1</v>
      </c>
      <c r="AC243" s="1">
        <f t="shared" si="55"/>
        <v>0.84191829484902314</v>
      </c>
      <c r="AD243" s="1">
        <f t="shared" si="49"/>
        <v>161.80000000000001</v>
      </c>
      <c r="AE243" s="1">
        <f t="shared" si="50"/>
        <v>0</v>
      </c>
      <c r="AF243" s="1">
        <f t="shared" si="51"/>
        <v>161.80000000000001</v>
      </c>
      <c r="AG243" s="1">
        <f t="shared" si="52"/>
        <v>0.66823400000000011</v>
      </c>
      <c r="AH243" s="1">
        <f t="shared" si="58"/>
        <v>0.59250000000000003</v>
      </c>
      <c r="AI243" s="1">
        <f t="shared" si="48"/>
        <v>1.2374703703703704</v>
      </c>
    </row>
    <row r="244" spans="1:36" ht="20" customHeight="1">
      <c r="A244">
        <v>71</v>
      </c>
      <c r="B244">
        <v>57</v>
      </c>
      <c r="C244">
        <f t="shared" si="57"/>
        <v>431.7</v>
      </c>
      <c r="D244">
        <v>5.29</v>
      </c>
      <c r="E244">
        <f t="shared" si="56"/>
        <v>436.99</v>
      </c>
      <c r="F244">
        <v>8</v>
      </c>
      <c r="G244">
        <v>3.82</v>
      </c>
      <c r="H244">
        <v>243</v>
      </c>
      <c r="I244">
        <f>COUNTIF($E$2:E243,"&lt;"&amp;C244)</f>
        <v>235</v>
      </c>
      <c r="J244">
        <f t="shared" si="53"/>
        <v>8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0</v>
      </c>
      <c r="X244">
        <v>0</v>
      </c>
      <c r="Y244">
        <v>1</v>
      </c>
      <c r="Z244">
        <v>0</v>
      </c>
      <c r="AA244">
        <v>25</v>
      </c>
      <c r="AB244">
        <f t="shared" si="54"/>
        <v>1</v>
      </c>
      <c r="AC244" s="1">
        <f t="shared" si="55"/>
        <v>0.89603024574669188</v>
      </c>
      <c r="AD244" s="1">
        <f t="shared" si="49"/>
        <v>175.6</v>
      </c>
      <c r="AE244" s="1">
        <f t="shared" si="50"/>
        <v>10</v>
      </c>
      <c r="AF244" s="1">
        <f t="shared" si="51"/>
        <v>185.6</v>
      </c>
      <c r="AG244" s="1">
        <f t="shared" si="52"/>
        <v>0.76652799999999999</v>
      </c>
      <c r="AH244" s="1">
        <f t="shared" si="58"/>
        <v>0.59250000000000003</v>
      </c>
      <c r="AI244" s="1">
        <f t="shared" si="48"/>
        <v>1.2039706806282722</v>
      </c>
    </row>
    <row r="245" spans="1:36" ht="20" customHeight="1">
      <c r="A245">
        <v>72</v>
      </c>
      <c r="B245">
        <v>17</v>
      </c>
      <c r="C245">
        <f t="shared" si="57"/>
        <v>433.7</v>
      </c>
      <c r="D245">
        <v>3.43</v>
      </c>
      <c r="E245">
        <f t="shared" si="56"/>
        <v>437.13</v>
      </c>
      <c r="F245">
        <v>6</v>
      </c>
      <c r="G245">
        <v>3.13</v>
      </c>
      <c r="H245">
        <v>244</v>
      </c>
      <c r="I245">
        <f>COUNTIF($E$2:E244,"&lt;"&amp;C245)</f>
        <v>238</v>
      </c>
      <c r="J245">
        <f t="shared" si="53"/>
        <v>6</v>
      </c>
      <c r="K245">
        <v>0</v>
      </c>
      <c r="L245">
        <v>1</v>
      </c>
      <c r="M245">
        <v>0</v>
      </c>
      <c r="N245">
        <v>0</v>
      </c>
      <c r="O245">
        <f>C245-$C$233</f>
        <v>9.1999999999999886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30</v>
      </c>
      <c r="AB245">
        <f t="shared" si="54"/>
        <v>1</v>
      </c>
      <c r="AC245" s="1">
        <f t="shared" si="55"/>
        <v>1.3819241982507289</v>
      </c>
      <c r="AD245" s="1">
        <f t="shared" si="49"/>
        <v>175.6</v>
      </c>
      <c r="AE245" s="1">
        <f t="shared" si="50"/>
        <v>0</v>
      </c>
      <c r="AF245" s="1">
        <f t="shared" si="51"/>
        <v>175.6</v>
      </c>
      <c r="AG245" s="1">
        <f t="shared" si="52"/>
        <v>0.72522799999999987</v>
      </c>
      <c r="AH245" s="1">
        <f t="shared" si="58"/>
        <v>0.79</v>
      </c>
      <c r="AI245" s="1">
        <f t="shared" si="48"/>
        <v>1.3902134185303512</v>
      </c>
    </row>
    <row r="246" spans="1:36" ht="20" customHeight="1">
      <c r="A246">
        <v>72</v>
      </c>
      <c r="B246">
        <v>22</v>
      </c>
      <c r="C246">
        <f t="shared" si="57"/>
        <v>434.2</v>
      </c>
      <c r="D246">
        <v>4.0599999999999996</v>
      </c>
      <c r="E246">
        <f t="shared" si="56"/>
        <v>438.26</v>
      </c>
      <c r="F246">
        <v>7</v>
      </c>
      <c r="G246">
        <v>3.46</v>
      </c>
      <c r="H246">
        <v>245</v>
      </c>
      <c r="I246">
        <f>COUNTIF($E$2:E245,"&lt;"&amp;C246)</f>
        <v>239</v>
      </c>
      <c r="J246">
        <f t="shared" si="53"/>
        <v>6</v>
      </c>
      <c r="K246">
        <v>0</v>
      </c>
      <c r="L246">
        <v>1</v>
      </c>
      <c r="M246">
        <v>0</v>
      </c>
      <c r="N246">
        <v>0</v>
      </c>
      <c r="O246">
        <f>C246-$C$233</f>
        <v>9.6999999999999886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25</v>
      </c>
      <c r="AB246">
        <f t="shared" si="54"/>
        <v>1</v>
      </c>
      <c r="AC246" s="1">
        <f t="shared" si="55"/>
        <v>1.1674876847290643</v>
      </c>
      <c r="AD246" s="1">
        <f t="shared" si="49"/>
        <v>175.6</v>
      </c>
      <c r="AE246" s="1">
        <f t="shared" si="50"/>
        <v>0</v>
      </c>
      <c r="AF246" s="1">
        <f t="shared" si="51"/>
        <v>175.6</v>
      </c>
      <c r="AG246" s="1">
        <f t="shared" si="52"/>
        <v>0.72522799999999987</v>
      </c>
      <c r="AH246" s="1">
        <f t="shared" si="58"/>
        <v>0.67714285714285716</v>
      </c>
      <c r="AI246" s="1">
        <f t="shared" si="48"/>
        <v>1.2576208092485546</v>
      </c>
    </row>
    <row r="247" spans="1:36" ht="20" customHeight="1">
      <c r="A247">
        <v>72</v>
      </c>
      <c r="B247">
        <v>29</v>
      </c>
      <c r="C247">
        <f t="shared" si="57"/>
        <v>434.9</v>
      </c>
      <c r="D247">
        <v>3.43</v>
      </c>
      <c r="E247">
        <f t="shared" si="56"/>
        <v>438.33</v>
      </c>
      <c r="F247">
        <v>7</v>
      </c>
      <c r="G247">
        <v>3.13</v>
      </c>
      <c r="H247">
        <v>246</v>
      </c>
      <c r="I247">
        <f>COUNTIF($E$2:E246,"&lt;"&amp;C247)</f>
        <v>241</v>
      </c>
      <c r="J247">
        <f t="shared" si="53"/>
        <v>5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1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30</v>
      </c>
      <c r="AB247">
        <f t="shared" si="54"/>
        <v>1</v>
      </c>
      <c r="AC247" s="1">
        <f t="shared" si="55"/>
        <v>1.3819241982507289</v>
      </c>
      <c r="AD247" s="1">
        <f t="shared" si="49"/>
        <v>175.6</v>
      </c>
      <c r="AE247" s="1">
        <f t="shared" si="50"/>
        <v>0</v>
      </c>
      <c r="AF247" s="1">
        <f t="shared" si="51"/>
        <v>175.6</v>
      </c>
      <c r="AG247" s="1">
        <f t="shared" si="52"/>
        <v>0.72522799999999987</v>
      </c>
      <c r="AH247" s="1">
        <f t="shared" si="58"/>
        <v>0.67714285714285716</v>
      </c>
      <c r="AI247" s="1">
        <f t="shared" si="48"/>
        <v>1.3902134185303512</v>
      </c>
    </row>
    <row r="248" spans="1:36" ht="20" customHeight="1">
      <c r="A248">
        <v>72</v>
      </c>
      <c r="B248">
        <v>49</v>
      </c>
      <c r="C248">
        <f t="shared" si="57"/>
        <v>436.9</v>
      </c>
      <c r="D248">
        <v>4.0599999999999996</v>
      </c>
      <c r="E248">
        <f t="shared" si="56"/>
        <v>440.96</v>
      </c>
      <c r="F248">
        <v>8</v>
      </c>
      <c r="G248">
        <v>3.13</v>
      </c>
      <c r="H248">
        <v>247</v>
      </c>
      <c r="I248">
        <f>COUNTIF($E$2:E247,"&lt;"&amp;C248)</f>
        <v>242</v>
      </c>
      <c r="J248">
        <f t="shared" si="53"/>
        <v>5</v>
      </c>
      <c r="K248">
        <v>0</v>
      </c>
      <c r="L248">
        <v>1</v>
      </c>
      <c r="M248">
        <v>0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41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35</v>
      </c>
      <c r="AB248">
        <f t="shared" si="54"/>
        <v>1</v>
      </c>
      <c r="AC248" s="1">
        <f t="shared" si="55"/>
        <v>1.1674876847290643</v>
      </c>
      <c r="AD248" s="1">
        <f t="shared" si="49"/>
        <v>175.6</v>
      </c>
      <c r="AE248" s="1">
        <f t="shared" si="50"/>
        <v>0</v>
      </c>
      <c r="AF248" s="1">
        <f t="shared" si="51"/>
        <v>175.6</v>
      </c>
      <c r="AG248" s="1">
        <f t="shared" si="52"/>
        <v>0.72522799999999987</v>
      </c>
      <c r="AH248" s="1">
        <f t="shared" si="58"/>
        <v>0.59250000000000003</v>
      </c>
      <c r="AI248" s="1">
        <f t="shared" si="48"/>
        <v>1.3902134185303512</v>
      </c>
    </row>
    <row r="249" spans="1:36" ht="20" customHeight="1">
      <c r="A249">
        <v>73</v>
      </c>
      <c r="B249">
        <v>6</v>
      </c>
      <c r="C249">
        <f t="shared" si="57"/>
        <v>438.6</v>
      </c>
      <c r="D249">
        <v>4.74</v>
      </c>
      <c r="E249">
        <f t="shared" si="56"/>
        <v>443.34000000000003</v>
      </c>
      <c r="F249" t="s">
        <v>53</v>
      </c>
      <c r="G249" t="s">
        <v>53</v>
      </c>
      <c r="H249">
        <v>248</v>
      </c>
      <c r="I249">
        <f>COUNTIF($E$2:E248,"&lt;"&amp;C249)</f>
        <v>246</v>
      </c>
      <c r="J249">
        <f t="shared" si="53"/>
        <v>2</v>
      </c>
      <c r="K249">
        <v>0</v>
      </c>
      <c r="L249">
        <v>1</v>
      </c>
      <c r="M249">
        <v>0</v>
      </c>
      <c r="N249">
        <v>0</v>
      </c>
      <c r="O249">
        <v>0</v>
      </c>
      <c r="Q249">
        <v>1</v>
      </c>
      <c r="R249">
        <v>0</v>
      </c>
      <c r="S249">
        <v>0</v>
      </c>
      <c r="T249">
        <v>41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8</v>
      </c>
      <c r="AB249">
        <f t="shared" si="54"/>
        <v>1</v>
      </c>
      <c r="AC249" s="1">
        <f t="shared" si="55"/>
        <v>1</v>
      </c>
      <c r="AD249" s="1">
        <f t="shared" si="49"/>
        <v>175.6</v>
      </c>
      <c r="AE249" s="1">
        <f t="shared" si="50"/>
        <v>-10</v>
      </c>
      <c r="AF249" s="1">
        <f t="shared" si="51"/>
        <v>165.6</v>
      </c>
      <c r="AG249" s="1">
        <f t="shared" si="52"/>
        <v>0.68392799999999998</v>
      </c>
      <c r="AH249" s="1" t="e">
        <f t="shared" si="58"/>
        <v>#VALUE!</v>
      </c>
      <c r="AI249" s="1" t="e">
        <f t="shared" si="48"/>
        <v>#VALUE!</v>
      </c>
      <c r="AJ249" t="s">
        <v>54</v>
      </c>
    </row>
    <row r="250" spans="1:36" ht="20" customHeight="1">
      <c r="A250">
        <v>73</v>
      </c>
      <c r="B250">
        <v>17</v>
      </c>
      <c r="C250">
        <f t="shared" si="57"/>
        <v>439.7</v>
      </c>
      <c r="D250">
        <v>3.06</v>
      </c>
      <c r="E250">
        <f t="shared" si="56"/>
        <v>442.76</v>
      </c>
      <c r="F250">
        <v>7</v>
      </c>
      <c r="G250">
        <v>3.03</v>
      </c>
      <c r="H250">
        <v>249</v>
      </c>
      <c r="I250">
        <f>COUNTIF($E$2:E249,"&lt;"&amp;C250)</f>
        <v>246</v>
      </c>
      <c r="J250">
        <f t="shared" si="53"/>
        <v>3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30</v>
      </c>
      <c r="AB250">
        <f t="shared" si="54"/>
        <v>1</v>
      </c>
      <c r="AC250" s="1">
        <f t="shared" si="55"/>
        <v>1.5490196078431373</v>
      </c>
      <c r="AD250" s="1">
        <f t="shared" si="49"/>
        <v>161.80000000000001</v>
      </c>
      <c r="AE250" s="1">
        <f t="shared" si="50"/>
        <v>0</v>
      </c>
      <c r="AF250" s="1">
        <f t="shared" si="51"/>
        <v>161.80000000000001</v>
      </c>
      <c r="AG250" s="1">
        <f t="shared" si="52"/>
        <v>0.66823400000000011</v>
      </c>
      <c r="AH250" s="1">
        <f t="shared" si="58"/>
        <v>0.67714285714285716</v>
      </c>
      <c r="AI250" s="1">
        <f t="shared" ref="AI250:AI313" si="61">6*AG250/G250</f>
        <v>1.3232356435643569</v>
      </c>
    </row>
    <row r="251" spans="1:36" ht="20" customHeight="1">
      <c r="A251">
        <v>74</v>
      </c>
      <c r="B251">
        <v>1</v>
      </c>
      <c r="C251">
        <f t="shared" si="57"/>
        <v>444.1</v>
      </c>
      <c r="D251">
        <v>3</v>
      </c>
      <c r="E251">
        <f t="shared" si="56"/>
        <v>447.1</v>
      </c>
      <c r="F251">
        <v>6</v>
      </c>
      <c r="G251">
        <v>3.2</v>
      </c>
      <c r="H251">
        <v>250</v>
      </c>
      <c r="I251">
        <f>COUNTIF($E$2:E250,"&lt;"&amp;C251)</f>
        <v>249</v>
      </c>
      <c r="J251">
        <f t="shared" si="53"/>
        <v>1</v>
      </c>
      <c r="K251">
        <v>0</v>
      </c>
      <c r="L251">
        <v>0</v>
      </c>
      <c r="M251">
        <v>0</v>
      </c>
      <c r="N251">
        <v>0</v>
      </c>
      <c r="O251">
        <v>0</v>
      </c>
      <c r="Q251">
        <v>1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30</v>
      </c>
      <c r="AB251">
        <f t="shared" si="54"/>
        <v>1</v>
      </c>
      <c r="AC251" s="1">
        <f t="shared" si="55"/>
        <v>1.58</v>
      </c>
      <c r="AD251" s="1">
        <f t="shared" si="49"/>
        <v>175.6</v>
      </c>
      <c r="AE251" s="1">
        <f t="shared" si="50"/>
        <v>10</v>
      </c>
      <c r="AF251" s="1">
        <f t="shared" si="51"/>
        <v>185.6</v>
      </c>
      <c r="AG251" s="1">
        <f t="shared" si="52"/>
        <v>0.76652799999999999</v>
      </c>
      <c r="AH251" s="1">
        <f t="shared" si="58"/>
        <v>0.79</v>
      </c>
      <c r="AI251" s="1">
        <f t="shared" si="61"/>
        <v>1.4372399999999999</v>
      </c>
    </row>
    <row r="252" spans="1:36" ht="20" customHeight="1">
      <c r="A252">
        <v>74</v>
      </c>
      <c r="B252">
        <v>37</v>
      </c>
      <c r="C252">
        <f t="shared" si="57"/>
        <v>447.7</v>
      </c>
      <c r="D252">
        <v>3.25</v>
      </c>
      <c r="E252">
        <f t="shared" si="56"/>
        <v>450.95</v>
      </c>
      <c r="F252">
        <v>6</v>
      </c>
      <c r="G252">
        <v>3.57</v>
      </c>
      <c r="H252">
        <v>251</v>
      </c>
      <c r="I252">
        <f>COUNTIF($E$2:E251,"&lt;"&amp;C252)</f>
        <v>250</v>
      </c>
      <c r="J252">
        <f t="shared" si="53"/>
        <v>1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1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40</v>
      </c>
      <c r="AB252">
        <f t="shared" si="54"/>
        <v>1</v>
      </c>
      <c r="AC252" s="1">
        <f t="shared" si="55"/>
        <v>1.4584615384615385</v>
      </c>
      <c r="AD252" s="1">
        <f t="shared" si="49"/>
        <v>175.6</v>
      </c>
      <c r="AE252" s="1">
        <f t="shared" si="50"/>
        <v>0</v>
      </c>
      <c r="AF252" s="1">
        <f t="shared" si="51"/>
        <v>175.6</v>
      </c>
      <c r="AG252" s="1">
        <f t="shared" si="52"/>
        <v>0.72522799999999987</v>
      </c>
      <c r="AH252" s="1">
        <f t="shared" si="58"/>
        <v>0.79</v>
      </c>
      <c r="AI252" s="1">
        <f t="shared" si="61"/>
        <v>1.2188705882352939</v>
      </c>
    </row>
    <row r="253" spans="1:36" ht="20" customHeight="1">
      <c r="A253">
        <v>75</v>
      </c>
      <c r="B253">
        <v>10</v>
      </c>
      <c r="C253">
        <f t="shared" si="57"/>
        <v>451</v>
      </c>
      <c r="D253">
        <v>3.65</v>
      </c>
      <c r="E253">
        <f t="shared" si="56"/>
        <v>454.65</v>
      </c>
      <c r="F253">
        <v>6</v>
      </c>
      <c r="G253">
        <v>3.62</v>
      </c>
      <c r="H253">
        <v>252</v>
      </c>
      <c r="I253">
        <f>COUNTIF($E$2:E252,"&lt;"&amp;C253)</f>
        <v>251</v>
      </c>
      <c r="J253">
        <f t="shared" si="53"/>
        <v>1</v>
      </c>
      <c r="K253">
        <v>0</v>
      </c>
      <c r="L253">
        <v>0</v>
      </c>
      <c r="M253">
        <v>1</v>
      </c>
      <c r="N253">
        <v>0</v>
      </c>
      <c r="O253">
        <v>0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28</v>
      </c>
      <c r="AB253">
        <f t="shared" si="54"/>
        <v>3</v>
      </c>
      <c r="AC253" s="1">
        <f t="shared" si="55"/>
        <v>1.2986301369863014</v>
      </c>
      <c r="AD253" s="1">
        <f t="shared" si="49"/>
        <v>175.6</v>
      </c>
      <c r="AE253" s="1">
        <f t="shared" si="50"/>
        <v>10</v>
      </c>
      <c r="AF253" s="1">
        <f t="shared" si="51"/>
        <v>185.6</v>
      </c>
      <c r="AG253" s="1">
        <f t="shared" si="52"/>
        <v>0.76652799999999999</v>
      </c>
      <c r="AH253" s="1">
        <f t="shared" si="58"/>
        <v>0.79</v>
      </c>
      <c r="AI253" s="1">
        <f t="shared" si="61"/>
        <v>1.2704883977900552</v>
      </c>
    </row>
    <row r="254" spans="1:36" ht="20" customHeight="1">
      <c r="A254">
        <v>79</v>
      </c>
      <c r="B254">
        <v>39</v>
      </c>
      <c r="C254">
        <f t="shared" si="57"/>
        <v>477.9</v>
      </c>
      <c r="D254">
        <v>3.72</v>
      </c>
      <c r="E254">
        <f t="shared" si="56"/>
        <v>481.62</v>
      </c>
      <c r="F254">
        <v>7</v>
      </c>
      <c r="G254">
        <v>3.18</v>
      </c>
      <c r="H254">
        <v>253</v>
      </c>
      <c r="I254">
        <f>COUNTIF($E$2:E253,"&lt;"&amp;C254)</f>
        <v>252</v>
      </c>
      <c r="J254">
        <f t="shared" si="53"/>
        <v>1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32</v>
      </c>
      <c r="AB254">
        <f t="shared" si="54"/>
        <v>1</v>
      </c>
      <c r="AC254" s="1">
        <f t="shared" si="55"/>
        <v>1.2741935483870968</v>
      </c>
      <c r="AD254" s="1">
        <f t="shared" si="49"/>
        <v>161.80000000000001</v>
      </c>
      <c r="AE254" s="1">
        <f t="shared" si="50"/>
        <v>0</v>
      </c>
      <c r="AF254" s="1">
        <f t="shared" si="51"/>
        <v>161.80000000000001</v>
      </c>
      <c r="AG254" s="1">
        <f t="shared" si="52"/>
        <v>0.66823400000000011</v>
      </c>
      <c r="AH254" s="1">
        <f t="shared" si="58"/>
        <v>0.67714285714285716</v>
      </c>
      <c r="AI254" s="1">
        <f t="shared" si="61"/>
        <v>1.2608188679245285</v>
      </c>
    </row>
    <row r="255" spans="1:36" ht="20" customHeight="1">
      <c r="A255">
        <v>80</v>
      </c>
      <c r="B255">
        <v>38</v>
      </c>
      <c r="C255">
        <f t="shared" si="57"/>
        <v>483.8</v>
      </c>
      <c r="D255">
        <v>3.08</v>
      </c>
      <c r="E255">
        <f t="shared" si="56"/>
        <v>486.88</v>
      </c>
      <c r="F255">
        <v>6</v>
      </c>
      <c r="G255">
        <v>3.02</v>
      </c>
      <c r="H255">
        <v>254</v>
      </c>
      <c r="I255">
        <f>COUNTIF($E$2:E254,"&lt;"&amp;C255)</f>
        <v>253</v>
      </c>
      <c r="J255">
        <f t="shared" si="53"/>
        <v>1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30</v>
      </c>
      <c r="AB255">
        <f t="shared" si="54"/>
        <v>1</v>
      </c>
      <c r="AC255" s="1">
        <f t="shared" si="55"/>
        <v>1.5389610389610391</v>
      </c>
      <c r="AD255" s="1">
        <f t="shared" si="49"/>
        <v>161.80000000000001</v>
      </c>
      <c r="AE255" s="1">
        <f t="shared" si="50"/>
        <v>0</v>
      </c>
      <c r="AF255" s="1">
        <f t="shared" si="51"/>
        <v>161.80000000000001</v>
      </c>
      <c r="AG255" s="1">
        <f t="shared" si="52"/>
        <v>0.66823400000000011</v>
      </c>
      <c r="AH255" s="1">
        <f t="shared" si="58"/>
        <v>0.79</v>
      </c>
      <c r="AI255" s="1">
        <f t="shared" si="61"/>
        <v>1.3276172185430466</v>
      </c>
    </row>
    <row r="256" spans="1:36" ht="20" customHeight="1">
      <c r="A256">
        <v>82</v>
      </c>
      <c r="B256">
        <v>23</v>
      </c>
      <c r="C256">
        <f t="shared" si="57"/>
        <v>494.3</v>
      </c>
      <c r="D256">
        <v>3.16</v>
      </c>
      <c r="E256">
        <f t="shared" si="56"/>
        <v>497.46000000000004</v>
      </c>
      <c r="F256">
        <v>7</v>
      </c>
      <c r="G256">
        <v>2.68</v>
      </c>
      <c r="H256">
        <v>255</v>
      </c>
      <c r="I256">
        <f>COUNTIF($E$2:E255,"&lt;"&amp;C256)</f>
        <v>254</v>
      </c>
      <c r="J256">
        <f t="shared" si="53"/>
        <v>1</v>
      </c>
      <c r="K256">
        <v>0</v>
      </c>
      <c r="L256">
        <v>1</v>
      </c>
      <c r="M256">
        <v>0</v>
      </c>
      <c r="N256">
        <v>0</v>
      </c>
      <c r="O256">
        <v>0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25</v>
      </c>
      <c r="AB256">
        <f t="shared" si="54"/>
        <v>1</v>
      </c>
      <c r="AC256" s="1">
        <f t="shared" si="55"/>
        <v>1.5</v>
      </c>
      <c r="AD256" s="1">
        <f t="shared" si="49"/>
        <v>175.6</v>
      </c>
      <c r="AE256" s="1">
        <f t="shared" si="50"/>
        <v>-10</v>
      </c>
      <c r="AF256" s="1">
        <f t="shared" si="51"/>
        <v>165.6</v>
      </c>
      <c r="AG256" s="1">
        <f t="shared" si="52"/>
        <v>0.68392799999999998</v>
      </c>
      <c r="AH256" s="1">
        <f t="shared" si="58"/>
        <v>0.67714285714285716</v>
      </c>
      <c r="AI256" s="1">
        <f t="shared" si="61"/>
        <v>1.5311820895522388</v>
      </c>
    </row>
    <row r="257" spans="1:35" ht="20" customHeight="1">
      <c r="A257">
        <v>83</v>
      </c>
      <c r="B257">
        <v>59</v>
      </c>
      <c r="C257">
        <f t="shared" si="57"/>
        <v>503.9</v>
      </c>
      <c r="D257">
        <v>3.92</v>
      </c>
      <c r="E257">
        <f t="shared" si="56"/>
        <v>507.82</v>
      </c>
      <c r="F257">
        <v>7</v>
      </c>
      <c r="G257">
        <v>3.25</v>
      </c>
      <c r="H257">
        <v>256</v>
      </c>
      <c r="I257">
        <f>COUNTIF($E$2:E256,"&lt;"&amp;C257)</f>
        <v>255</v>
      </c>
      <c r="J257">
        <f t="shared" si="53"/>
        <v>1</v>
      </c>
      <c r="K257">
        <v>0</v>
      </c>
      <c r="L257">
        <v>1</v>
      </c>
      <c r="M257">
        <v>1</v>
      </c>
      <c r="N257">
        <v>0</v>
      </c>
      <c r="O257">
        <v>0</v>
      </c>
      <c r="Q257">
        <v>1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30</v>
      </c>
      <c r="AB257">
        <f t="shared" si="54"/>
        <v>3</v>
      </c>
      <c r="AC257" s="1">
        <f t="shared" si="55"/>
        <v>1.2091836734693879</v>
      </c>
      <c r="AD257" s="1">
        <f t="shared" si="49"/>
        <v>175.6</v>
      </c>
      <c r="AE257" s="1">
        <f t="shared" si="50"/>
        <v>0</v>
      </c>
      <c r="AF257" s="1">
        <f t="shared" si="51"/>
        <v>175.6</v>
      </c>
      <c r="AG257" s="1">
        <f t="shared" si="52"/>
        <v>0.72522799999999987</v>
      </c>
      <c r="AH257" s="1">
        <f t="shared" si="58"/>
        <v>0.67714285714285716</v>
      </c>
      <c r="AI257" s="1">
        <f t="shared" si="61"/>
        <v>1.3388824615384611</v>
      </c>
    </row>
    <row r="258" spans="1:35" ht="20" customHeight="1">
      <c r="A258">
        <v>85</v>
      </c>
      <c r="B258">
        <v>2</v>
      </c>
      <c r="C258">
        <f t="shared" si="57"/>
        <v>510.2</v>
      </c>
      <c r="D258">
        <v>2.92</v>
      </c>
      <c r="E258">
        <f t="shared" si="56"/>
        <v>513.12</v>
      </c>
      <c r="F258">
        <v>6</v>
      </c>
      <c r="G258">
        <v>3.3</v>
      </c>
      <c r="H258">
        <v>257</v>
      </c>
      <c r="I258">
        <f>COUNTIF($E$2:E257,"&lt;"&amp;C258)</f>
        <v>256</v>
      </c>
      <c r="J258">
        <f t="shared" si="53"/>
        <v>1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25</v>
      </c>
      <c r="AB258">
        <f t="shared" si="54"/>
        <v>1</v>
      </c>
      <c r="AC258" s="1">
        <f t="shared" si="55"/>
        <v>1.6232876712328768</v>
      </c>
      <c r="AD258" s="1">
        <f t="shared" ref="AD258:AD321" si="62">IF(Q258=0,161.8,175.6)</f>
        <v>175.6</v>
      </c>
      <c r="AE258" s="1">
        <f t="shared" ref="AE258:AE321" si="63">IF(Y258=Z258,0,IF(Y258=1,10,-10))</f>
        <v>0</v>
      </c>
      <c r="AF258" s="1">
        <f t="shared" ref="AF258:AF321" si="64">AD258+AE258</f>
        <v>175.6</v>
      </c>
      <c r="AG258" s="1">
        <f t="shared" ref="AG258:AG321" si="65">AF258*0.413*0.01</f>
        <v>0.72522799999999987</v>
      </c>
      <c r="AH258" s="1">
        <f t="shared" si="58"/>
        <v>0.79</v>
      </c>
      <c r="AI258" s="1">
        <f t="shared" si="61"/>
        <v>1.3185963636363633</v>
      </c>
    </row>
    <row r="259" spans="1:35" ht="20" customHeight="1">
      <c r="A259">
        <v>85</v>
      </c>
      <c r="B259">
        <v>23</v>
      </c>
      <c r="C259">
        <f t="shared" si="57"/>
        <v>512.29999999999995</v>
      </c>
      <c r="D259">
        <v>3.14</v>
      </c>
      <c r="E259">
        <f t="shared" si="56"/>
        <v>515.43999999999994</v>
      </c>
      <c r="F259">
        <v>7</v>
      </c>
      <c r="G259">
        <v>2.8</v>
      </c>
      <c r="H259">
        <v>258</v>
      </c>
      <c r="I259">
        <f>COUNTIF($E$2:E258,"&lt;"&amp;C259)</f>
        <v>256</v>
      </c>
      <c r="J259">
        <f t="shared" ref="J259:J322" si="66">H259-I259</f>
        <v>2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42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28</v>
      </c>
      <c r="AB259">
        <f t="shared" ref="AB259:AB322" si="67">IF(M259,3,IF(AND(O259&gt;0,O259&lt;5),2,1))</f>
        <v>1</v>
      </c>
      <c r="AC259" s="1">
        <f t="shared" si="55"/>
        <v>1.5095541401273886</v>
      </c>
      <c r="AD259" s="1">
        <f t="shared" si="62"/>
        <v>161.80000000000001</v>
      </c>
      <c r="AE259" s="1">
        <f t="shared" si="63"/>
        <v>0</v>
      </c>
      <c r="AF259" s="1">
        <f t="shared" si="64"/>
        <v>161.80000000000001</v>
      </c>
      <c r="AG259" s="1">
        <f t="shared" si="65"/>
        <v>0.66823400000000011</v>
      </c>
      <c r="AH259" s="1">
        <f t="shared" si="58"/>
        <v>0.67714285714285716</v>
      </c>
      <c r="AI259" s="1">
        <f t="shared" si="61"/>
        <v>1.4319300000000004</v>
      </c>
    </row>
    <row r="260" spans="1:35" ht="20" customHeight="1">
      <c r="A260">
        <v>85</v>
      </c>
      <c r="B260">
        <v>25</v>
      </c>
      <c r="C260">
        <f t="shared" si="57"/>
        <v>512.5</v>
      </c>
      <c r="D260">
        <v>3.04</v>
      </c>
      <c r="E260">
        <f t="shared" si="56"/>
        <v>515.54</v>
      </c>
      <c r="F260">
        <v>7</v>
      </c>
      <c r="G260">
        <v>3.08</v>
      </c>
      <c r="H260">
        <v>259</v>
      </c>
      <c r="I260">
        <f>COUNTIF($E$2:E259,"&lt;"&amp;C260)</f>
        <v>256</v>
      </c>
      <c r="J260">
        <f t="shared" si="66"/>
        <v>3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42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28</v>
      </c>
      <c r="AB260">
        <f t="shared" si="67"/>
        <v>1</v>
      </c>
      <c r="AC260" s="1">
        <f t="shared" si="55"/>
        <v>1.5592105263157896</v>
      </c>
      <c r="AD260" s="1">
        <f t="shared" si="62"/>
        <v>161.80000000000001</v>
      </c>
      <c r="AE260" s="1">
        <f t="shared" si="63"/>
        <v>0</v>
      </c>
      <c r="AF260" s="1">
        <f t="shared" si="64"/>
        <v>161.80000000000001</v>
      </c>
      <c r="AG260" s="1">
        <f t="shared" si="65"/>
        <v>0.66823400000000011</v>
      </c>
      <c r="AH260" s="1">
        <f t="shared" si="58"/>
        <v>0.67714285714285716</v>
      </c>
      <c r="AI260" s="1">
        <f t="shared" si="61"/>
        <v>1.3017545454545456</v>
      </c>
    </row>
    <row r="261" spans="1:35" ht="20" customHeight="1">
      <c r="A261">
        <v>86</v>
      </c>
      <c r="B261">
        <v>14</v>
      </c>
      <c r="C261">
        <f t="shared" si="57"/>
        <v>517.4</v>
      </c>
      <c r="D261">
        <v>4.37</v>
      </c>
      <c r="E261">
        <f t="shared" si="56"/>
        <v>521.77</v>
      </c>
      <c r="F261">
        <v>7</v>
      </c>
      <c r="G261">
        <v>3.74</v>
      </c>
      <c r="H261">
        <v>260</v>
      </c>
      <c r="I261">
        <f>COUNTIF($E$2:E260,"&lt;"&amp;C261)</f>
        <v>259</v>
      </c>
      <c r="J261">
        <f t="shared" si="66"/>
        <v>1</v>
      </c>
      <c r="K261">
        <v>0</v>
      </c>
      <c r="L261">
        <v>0</v>
      </c>
      <c r="M261">
        <v>1</v>
      </c>
      <c r="N261">
        <v>0</v>
      </c>
      <c r="O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25</v>
      </c>
      <c r="AB261">
        <f t="shared" si="67"/>
        <v>3</v>
      </c>
      <c r="AC261" s="1">
        <f t="shared" si="55"/>
        <v>1.0846681922196797</v>
      </c>
      <c r="AD261" s="1">
        <f t="shared" si="62"/>
        <v>175.6</v>
      </c>
      <c r="AE261" s="1">
        <f t="shared" si="63"/>
        <v>0</v>
      </c>
      <c r="AF261" s="1">
        <f t="shared" si="64"/>
        <v>175.6</v>
      </c>
      <c r="AG261" s="1">
        <f t="shared" si="65"/>
        <v>0.72522799999999987</v>
      </c>
      <c r="AH261" s="1">
        <f t="shared" si="58"/>
        <v>0.67714285714285716</v>
      </c>
      <c r="AI261" s="1">
        <f t="shared" si="61"/>
        <v>1.1634673796791442</v>
      </c>
    </row>
    <row r="262" spans="1:35" ht="20" customHeight="1">
      <c r="A262">
        <v>87</v>
      </c>
      <c r="B262">
        <v>48</v>
      </c>
      <c r="C262">
        <f t="shared" si="57"/>
        <v>526.79999999999995</v>
      </c>
      <c r="D262">
        <v>3.1</v>
      </c>
      <c r="E262">
        <f t="shared" si="56"/>
        <v>529.9</v>
      </c>
      <c r="F262">
        <v>6</v>
      </c>
      <c r="G262">
        <v>3.24</v>
      </c>
      <c r="H262">
        <v>261</v>
      </c>
      <c r="I262">
        <f>COUNTIF($E$2:E261,"&lt;"&amp;C262)</f>
        <v>260</v>
      </c>
      <c r="J262">
        <f t="shared" si="66"/>
        <v>1</v>
      </c>
      <c r="K262">
        <v>0</v>
      </c>
      <c r="L262">
        <v>0</v>
      </c>
      <c r="M262">
        <v>0</v>
      </c>
      <c r="N262">
        <v>0</v>
      </c>
      <c r="O262">
        <f>C262-$C$261</f>
        <v>9.3999999999999773</v>
      </c>
      <c r="Q262">
        <v>1</v>
      </c>
      <c r="R262">
        <v>0</v>
      </c>
      <c r="S262">
        <v>0</v>
      </c>
      <c r="T262">
        <v>43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40</v>
      </c>
      <c r="AB262">
        <f t="shared" si="67"/>
        <v>1</v>
      </c>
      <c r="AC262" s="1">
        <f t="shared" ref="AC262:AC286" si="68">$AN$2/D262</f>
        <v>1.5290322580645161</v>
      </c>
      <c r="AD262" s="1">
        <f t="shared" si="62"/>
        <v>175.6</v>
      </c>
      <c r="AE262" s="1">
        <f t="shared" si="63"/>
        <v>0</v>
      </c>
      <c r="AF262" s="1">
        <f t="shared" si="64"/>
        <v>175.6</v>
      </c>
      <c r="AG262" s="1">
        <f t="shared" si="65"/>
        <v>0.72522799999999987</v>
      </c>
      <c r="AH262" s="1">
        <f t="shared" si="58"/>
        <v>0.79</v>
      </c>
      <c r="AI262" s="1">
        <f t="shared" si="61"/>
        <v>1.3430148148148144</v>
      </c>
    </row>
    <row r="263" spans="1:35" ht="20" customHeight="1">
      <c r="A263">
        <v>87</v>
      </c>
      <c r="B263">
        <v>48</v>
      </c>
      <c r="C263">
        <f t="shared" si="57"/>
        <v>526.79999999999995</v>
      </c>
      <c r="D263">
        <v>3.35</v>
      </c>
      <c r="E263">
        <f t="shared" si="56"/>
        <v>530.15</v>
      </c>
      <c r="F263">
        <v>7</v>
      </c>
      <c r="G263">
        <v>3.2</v>
      </c>
      <c r="H263">
        <v>262</v>
      </c>
      <c r="I263">
        <f>COUNTIF($E$2:E262,"&lt;"&amp;C263)</f>
        <v>260</v>
      </c>
      <c r="J263">
        <f t="shared" si="66"/>
        <v>2</v>
      </c>
      <c r="K263">
        <v>0</v>
      </c>
      <c r="L263">
        <v>0</v>
      </c>
      <c r="M263">
        <v>0</v>
      </c>
      <c r="N263">
        <v>0</v>
      </c>
      <c r="O263">
        <f>C263-$C$261</f>
        <v>9.3999999999999773</v>
      </c>
      <c r="Q263">
        <v>0</v>
      </c>
      <c r="R263">
        <v>0</v>
      </c>
      <c r="S263">
        <v>0</v>
      </c>
      <c r="T263">
        <v>43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35</v>
      </c>
      <c r="AB263">
        <f t="shared" si="67"/>
        <v>1</v>
      </c>
      <c r="AC263" s="1">
        <f t="shared" si="68"/>
        <v>1.4149253731343283</v>
      </c>
      <c r="AD263" s="1">
        <f t="shared" si="62"/>
        <v>161.80000000000001</v>
      </c>
      <c r="AE263" s="1">
        <f t="shared" si="63"/>
        <v>0</v>
      </c>
      <c r="AF263" s="1">
        <f t="shared" si="64"/>
        <v>161.80000000000001</v>
      </c>
      <c r="AG263" s="1">
        <f t="shared" si="65"/>
        <v>0.66823400000000011</v>
      </c>
      <c r="AH263" s="1">
        <f t="shared" si="58"/>
        <v>0.67714285714285716</v>
      </c>
      <c r="AI263" s="1">
        <f t="shared" si="61"/>
        <v>1.2529387500000002</v>
      </c>
    </row>
    <row r="264" spans="1:35" ht="20" customHeight="1">
      <c r="A264">
        <v>88</v>
      </c>
      <c r="B264">
        <v>0</v>
      </c>
      <c r="C264">
        <f t="shared" si="57"/>
        <v>528</v>
      </c>
      <c r="D264">
        <v>3.58</v>
      </c>
      <c r="E264">
        <f t="shared" si="56"/>
        <v>531.58000000000004</v>
      </c>
      <c r="F264">
        <v>7</v>
      </c>
      <c r="G264">
        <v>3.13</v>
      </c>
      <c r="H264">
        <v>263</v>
      </c>
      <c r="I264">
        <f>COUNTIF($E$2:E263,"&lt;"&amp;C264)</f>
        <v>260</v>
      </c>
      <c r="J264">
        <f t="shared" si="66"/>
        <v>3</v>
      </c>
      <c r="K264">
        <v>0</v>
      </c>
      <c r="L264">
        <v>1</v>
      </c>
      <c r="M264">
        <v>0</v>
      </c>
      <c r="N264">
        <v>0</v>
      </c>
      <c r="O264">
        <v>0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50</v>
      </c>
      <c r="AB264">
        <f t="shared" si="67"/>
        <v>1</v>
      </c>
      <c r="AC264" s="1">
        <f t="shared" si="68"/>
        <v>1.3240223463687151</v>
      </c>
      <c r="AD264" s="1">
        <f t="shared" si="62"/>
        <v>175.6</v>
      </c>
      <c r="AE264" s="1">
        <f t="shared" si="63"/>
        <v>0</v>
      </c>
      <c r="AF264" s="1">
        <f t="shared" si="64"/>
        <v>175.6</v>
      </c>
      <c r="AG264" s="1">
        <f t="shared" si="65"/>
        <v>0.72522799999999987</v>
      </c>
      <c r="AH264" s="1">
        <f t="shared" si="58"/>
        <v>0.67714285714285716</v>
      </c>
      <c r="AI264" s="1">
        <f t="shared" si="61"/>
        <v>1.3902134185303512</v>
      </c>
    </row>
    <row r="265" spans="1:35" ht="20" customHeight="1">
      <c r="A265">
        <v>88</v>
      </c>
      <c r="B265">
        <v>2</v>
      </c>
      <c r="C265">
        <f t="shared" si="57"/>
        <v>528.20000000000005</v>
      </c>
      <c r="D265">
        <v>3.28</v>
      </c>
      <c r="E265">
        <f t="shared" si="56"/>
        <v>531.48</v>
      </c>
      <c r="F265">
        <v>6</v>
      </c>
      <c r="G265">
        <v>3.29</v>
      </c>
      <c r="H265">
        <v>264</v>
      </c>
      <c r="I265">
        <f>COUNTIF($E$2:E264,"&lt;"&amp;C265)</f>
        <v>260</v>
      </c>
      <c r="J265">
        <f t="shared" si="66"/>
        <v>4</v>
      </c>
      <c r="K265">
        <v>0</v>
      </c>
      <c r="L265">
        <v>0</v>
      </c>
      <c r="M265">
        <v>0</v>
      </c>
      <c r="N265">
        <v>0</v>
      </c>
      <c r="O265">
        <v>0</v>
      </c>
      <c r="Q265">
        <v>1</v>
      </c>
      <c r="R265">
        <v>0</v>
      </c>
      <c r="S265">
        <v>0</v>
      </c>
      <c r="T265">
        <v>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50</v>
      </c>
      <c r="AB265">
        <f t="shared" si="67"/>
        <v>1</v>
      </c>
      <c r="AC265" s="1">
        <f t="shared" si="68"/>
        <v>1.4451219512195124</v>
      </c>
      <c r="AD265" s="1">
        <f t="shared" si="62"/>
        <v>175.6</v>
      </c>
      <c r="AE265" s="1">
        <f t="shared" si="63"/>
        <v>0</v>
      </c>
      <c r="AF265" s="1">
        <f t="shared" si="64"/>
        <v>175.6</v>
      </c>
      <c r="AG265" s="1">
        <f t="shared" si="65"/>
        <v>0.72522799999999987</v>
      </c>
      <c r="AH265" s="1">
        <f t="shared" si="58"/>
        <v>0.79</v>
      </c>
      <c r="AI265" s="1">
        <f t="shared" si="61"/>
        <v>1.3226042553191486</v>
      </c>
    </row>
    <row r="266" spans="1:35" ht="20" customHeight="1">
      <c r="A266">
        <v>88</v>
      </c>
      <c r="B266">
        <v>7</v>
      </c>
      <c r="C266">
        <f t="shared" si="57"/>
        <v>528.70000000000005</v>
      </c>
      <c r="D266">
        <v>3.4</v>
      </c>
      <c r="E266">
        <f t="shared" si="56"/>
        <v>532.1</v>
      </c>
      <c r="F266">
        <v>7</v>
      </c>
      <c r="G266">
        <v>3.38</v>
      </c>
      <c r="H266">
        <v>265</v>
      </c>
      <c r="I266">
        <f>COUNTIF($E$2:E265,"&lt;"&amp;C266)</f>
        <v>260</v>
      </c>
      <c r="J266">
        <f t="shared" si="66"/>
        <v>5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1</v>
      </c>
      <c r="R266">
        <v>0</v>
      </c>
      <c r="S266">
        <v>0</v>
      </c>
      <c r="T266">
        <v>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35</v>
      </c>
      <c r="AB266">
        <f t="shared" si="67"/>
        <v>1</v>
      </c>
      <c r="AC266" s="1">
        <f t="shared" si="68"/>
        <v>1.3941176470588237</v>
      </c>
      <c r="AD266" s="1">
        <f t="shared" si="62"/>
        <v>175.6</v>
      </c>
      <c r="AE266" s="1">
        <f t="shared" si="63"/>
        <v>0</v>
      </c>
      <c r="AF266" s="1">
        <f t="shared" si="64"/>
        <v>175.6</v>
      </c>
      <c r="AG266" s="1">
        <f t="shared" si="65"/>
        <v>0.72522799999999987</v>
      </c>
      <c r="AH266" s="1">
        <f t="shared" si="58"/>
        <v>0.67714285714285716</v>
      </c>
      <c r="AI266" s="1">
        <f t="shared" si="61"/>
        <v>1.2873869822485204</v>
      </c>
    </row>
    <row r="267" spans="1:35" ht="20" customHeight="1">
      <c r="A267">
        <v>88</v>
      </c>
      <c r="B267">
        <v>9</v>
      </c>
      <c r="C267">
        <f t="shared" si="57"/>
        <v>528.9</v>
      </c>
      <c r="D267">
        <v>2.92</v>
      </c>
      <c r="E267">
        <f t="shared" si="56"/>
        <v>531.81999999999994</v>
      </c>
      <c r="F267">
        <v>6</v>
      </c>
      <c r="G267">
        <v>2.92</v>
      </c>
      <c r="H267">
        <v>266</v>
      </c>
      <c r="I267">
        <f>COUNTIF($E$2:E266,"&lt;"&amp;C267)</f>
        <v>260</v>
      </c>
      <c r="J267">
        <f t="shared" si="66"/>
        <v>6</v>
      </c>
      <c r="K267">
        <v>0</v>
      </c>
      <c r="L267">
        <v>1</v>
      </c>
      <c r="M267">
        <v>0</v>
      </c>
      <c r="N267">
        <v>0</v>
      </c>
      <c r="O267">
        <v>0</v>
      </c>
      <c r="Q267">
        <v>0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35</v>
      </c>
      <c r="AB267">
        <f t="shared" si="67"/>
        <v>1</v>
      </c>
      <c r="AC267" s="1">
        <f t="shared" si="68"/>
        <v>1.6232876712328768</v>
      </c>
      <c r="AD267" s="1">
        <f t="shared" si="62"/>
        <v>161.80000000000001</v>
      </c>
      <c r="AE267" s="1">
        <f t="shared" si="63"/>
        <v>0</v>
      </c>
      <c r="AF267" s="1">
        <f t="shared" si="64"/>
        <v>161.80000000000001</v>
      </c>
      <c r="AG267" s="1">
        <f t="shared" si="65"/>
        <v>0.66823400000000011</v>
      </c>
      <c r="AH267" s="1">
        <f t="shared" si="58"/>
        <v>0.79</v>
      </c>
      <c r="AI267" s="1">
        <f t="shared" si="61"/>
        <v>1.3730835616438359</v>
      </c>
    </row>
    <row r="268" spans="1:35" ht="20" customHeight="1">
      <c r="A268">
        <v>88</v>
      </c>
      <c r="B268">
        <v>49</v>
      </c>
      <c r="C268">
        <f t="shared" si="57"/>
        <v>532.9</v>
      </c>
      <c r="D268">
        <v>3.93</v>
      </c>
      <c r="E268">
        <f t="shared" si="56"/>
        <v>536.82999999999993</v>
      </c>
      <c r="F268">
        <v>7</v>
      </c>
      <c r="G268">
        <v>3.51</v>
      </c>
      <c r="H268">
        <v>267</v>
      </c>
      <c r="I268">
        <f>COUNTIF($E$2:E267,"&lt;"&amp;C268)</f>
        <v>266</v>
      </c>
      <c r="J268">
        <f t="shared" si="66"/>
        <v>1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25</v>
      </c>
      <c r="AB268">
        <f t="shared" si="67"/>
        <v>1</v>
      </c>
      <c r="AC268" s="1">
        <f t="shared" si="68"/>
        <v>1.2061068702290076</v>
      </c>
      <c r="AD268" s="1">
        <f t="shared" si="62"/>
        <v>161.80000000000001</v>
      </c>
      <c r="AE268" s="1">
        <f t="shared" si="63"/>
        <v>-10</v>
      </c>
      <c r="AF268" s="1">
        <f t="shared" si="64"/>
        <v>151.80000000000001</v>
      </c>
      <c r="AG268" s="1">
        <f t="shared" si="65"/>
        <v>0.6269340000000001</v>
      </c>
      <c r="AH268" s="1">
        <f t="shared" si="58"/>
        <v>0.67714285714285716</v>
      </c>
      <c r="AI268" s="1">
        <f t="shared" si="61"/>
        <v>1.0716820512820515</v>
      </c>
    </row>
    <row r="269" spans="1:35" ht="20" customHeight="1">
      <c r="A269">
        <v>89</v>
      </c>
      <c r="B269">
        <v>24</v>
      </c>
      <c r="C269">
        <f t="shared" si="57"/>
        <v>536.4</v>
      </c>
      <c r="D269">
        <v>3.93</v>
      </c>
      <c r="E269">
        <f t="shared" si="56"/>
        <v>540.32999999999993</v>
      </c>
      <c r="F269">
        <v>7</v>
      </c>
      <c r="G269">
        <v>3.25</v>
      </c>
      <c r="H269">
        <v>268</v>
      </c>
      <c r="I269">
        <f>COUNTIF($E$2:E268,"&lt;"&amp;C269)</f>
        <v>266</v>
      </c>
      <c r="J269">
        <f t="shared" si="66"/>
        <v>2</v>
      </c>
      <c r="K269">
        <v>0</v>
      </c>
      <c r="L269">
        <v>1</v>
      </c>
      <c r="M269">
        <v>1</v>
      </c>
      <c r="N269">
        <v>0</v>
      </c>
      <c r="O269">
        <v>0</v>
      </c>
      <c r="Q269">
        <v>1</v>
      </c>
      <c r="R269">
        <v>0</v>
      </c>
      <c r="S269">
        <v>0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25</v>
      </c>
      <c r="AB269">
        <f t="shared" si="67"/>
        <v>3</v>
      </c>
      <c r="AC269" s="1">
        <f t="shared" si="68"/>
        <v>1.2061068702290076</v>
      </c>
      <c r="AD269" s="1">
        <f t="shared" si="62"/>
        <v>175.6</v>
      </c>
      <c r="AE269" s="1">
        <f t="shared" si="63"/>
        <v>10</v>
      </c>
      <c r="AF269" s="1">
        <f t="shared" si="64"/>
        <v>185.6</v>
      </c>
      <c r="AG269" s="1">
        <f t="shared" si="65"/>
        <v>0.76652799999999999</v>
      </c>
      <c r="AH269" s="1">
        <f t="shared" si="58"/>
        <v>0.67714285714285716</v>
      </c>
      <c r="AI269" s="1">
        <f t="shared" si="61"/>
        <v>1.4151286153846152</v>
      </c>
    </row>
    <row r="270" spans="1:35" ht="20" customHeight="1">
      <c r="A270">
        <v>90</v>
      </c>
      <c r="B270">
        <v>8</v>
      </c>
      <c r="C270">
        <f t="shared" si="57"/>
        <v>540.79999999999995</v>
      </c>
      <c r="D270">
        <v>2.94</v>
      </c>
      <c r="E270">
        <f t="shared" si="56"/>
        <v>543.74</v>
      </c>
      <c r="F270">
        <v>6</v>
      </c>
      <c r="G270">
        <v>2.83</v>
      </c>
      <c r="H270">
        <v>269</v>
      </c>
      <c r="I270">
        <f>COUNTIF($E$2:E269,"&lt;"&amp;C270)</f>
        <v>268</v>
      </c>
      <c r="J270">
        <f t="shared" si="66"/>
        <v>1</v>
      </c>
      <c r="K270">
        <v>0</v>
      </c>
      <c r="L270">
        <v>1</v>
      </c>
      <c r="M270">
        <v>0</v>
      </c>
      <c r="N270">
        <v>0</v>
      </c>
      <c r="O270">
        <f>C270-$C$269</f>
        <v>4.3999999999999773</v>
      </c>
      <c r="P270" s="1">
        <f>AC270-$AC$269</f>
        <v>0.40613802773017604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25</v>
      </c>
      <c r="AB270">
        <f t="shared" si="67"/>
        <v>2</v>
      </c>
      <c r="AC270" s="1">
        <f t="shared" si="68"/>
        <v>1.6122448979591837</v>
      </c>
      <c r="AD270" s="1">
        <f t="shared" si="62"/>
        <v>161.80000000000001</v>
      </c>
      <c r="AE270" s="1">
        <f t="shared" si="63"/>
        <v>0</v>
      </c>
      <c r="AF270" s="1">
        <f t="shared" si="64"/>
        <v>161.80000000000001</v>
      </c>
      <c r="AG270" s="1">
        <f t="shared" si="65"/>
        <v>0.66823400000000011</v>
      </c>
      <c r="AH270" s="1">
        <f t="shared" si="58"/>
        <v>0.79</v>
      </c>
      <c r="AI270" s="1">
        <f t="shared" si="61"/>
        <v>1.416750530035336</v>
      </c>
    </row>
    <row r="271" spans="1:35" ht="20" customHeight="1">
      <c r="A271">
        <v>90</v>
      </c>
      <c r="B271">
        <v>42</v>
      </c>
      <c r="C271">
        <f t="shared" si="57"/>
        <v>544.20000000000005</v>
      </c>
      <c r="D271">
        <v>3.96</v>
      </c>
      <c r="E271">
        <f t="shared" si="56"/>
        <v>548.16000000000008</v>
      </c>
      <c r="F271">
        <v>8</v>
      </c>
      <c r="G271">
        <v>3.04</v>
      </c>
      <c r="H271">
        <v>270</v>
      </c>
      <c r="I271">
        <f>COUNTIF($E$2:E270,"&lt;"&amp;C271)</f>
        <v>269</v>
      </c>
      <c r="J271">
        <f t="shared" si="66"/>
        <v>1</v>
      </c>
      <c r="K271">
        <v>0</v>
      </c>
      <c r="L271">
        <v>1</v>
      </c>
      <c r="M271">
        <v>1</v>
      </c>
      <c r="N271">
        <v>0</v>
      </c>
      <c r="O271">
        <f>C271-$C$269</f>
        <v>7.8000000000000682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25</v>
      </c>
      <c r="AB271">
        <f t="shared" si="67"/>
        <v>3</v>
      </c>
      <c r="AC271" s="1">
        <f t="shared" si="68"/>
        <v>1.196969696969697</v>
      </c>
      <c r="AD271" s="1">
        <f t="shared" si="62"/>
        <v>161.80000000000001</v>
      </c>
      <c r="AE271" s="1">
        <f t="shared" si="63"/>
        <v>0</v>
      </c>
      <c r="AF271" s="1">
        <f t="shared" si="64"/>
        <v>161.80000000000001</v>
      </c>
      <c r="AG271" s="1">
        <f t="shared" si="65"/>
        <v>0.66823400000000011</v>
      </c>
      <c r="AH271" s="1">
        <f t="shared" si="58"/>
        <v>0.59250000000000003</v>
      </c>
      <c r="AI271" s="1">
        <f t="shared" si="61"/>
        <v>1.3188828947368423</v>
      </c>
    </row>
    <row r="272" spans="1:35" ht="20" customHeight="1">
      <c r="A272">
        <v>90</v>
      </c>
      <c r="B272">
        <v>42</v>
      </c>
      <c r="C272">
        <f t="shared" si="57"/>
        <v>544.20000000000005</v>
      </c>
      <c r="D272">
        <v>3.55</v>
      </c>
      <c r="E272">
        <f t="shared" si="56"/>
        <v>547.75</v>
      </c>
      <c r="F272">
        <v>6</v>
      </c>
      <c r="G272">
        <v>3.26</v>
      </c>
      <c r="H272">
        <v>271</v>
      </c>
      <c r="I272">
        <f>COUNTIF($E$2:E271,"&lt;"&amp;C272)</f>
        <v>269</v>
      </c>
      <c r="J272">
        <f t="shared" si="66"/>
        <v>2</v>
      </c>
      <c r="K272">
        <v>0</v>
      </c>
      <c r="L272">
        <v>1</v>
      </c>
      <c r="M272">
        <v>0</v>
      </c>
      <c r="N272">
        <v>0</v>
      </c>
      <c r="O272">
        <f>C272-C271+0.01</f>
        <v>0.01</v>
      </c>
      <c r="P272" s="1">
        <f>AC272-AC271</f>
        <v>0.13824157063593701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25</v>
      </c>
      <c r="AB272">
        <f t="shared" si="67"/>
        <v>2</v>
      </c>
      <c r="AC272" s="1">
        <f t="shared" si="68"/>
        <v>1.335211267605634</v>
      </c>
      <c r="AD272" s="1">
        <f t="shared" si="62"/>
        <v>161.80000000000001</v>
      </c>
      <c r="AE272" s="1">
        <f t="shared" si="63"/>
        <v>0</v>
      </c>
      <c r="AF272" s="1">
        <f t="shared" si="64"/>
        <v>161.80000000000001</v>
      </c>
      <c r="AG272" s="1">
        <f t="shared" si="65"/>
        <v>0.66823400000000011</v>
      </c>
      <c r="AH272" s="1">
        <f t="shared" si="58"/>
        <v>0.79</v>
      </c>
      <c r="AI272" s="1">
        <f t="shared" si="61"/>
        <v>1.2298785276073623</v>
      </c>
    </row>
    <row r="273" spans="1:37" ht="20" customHeight="1">
      <c r="A273">
        <v>91</v>
      </c>
      <c r="B273">
        <v>58</v>
      </c>
      <c r="C273">
        <f t="shared" si="57"/>
        <v>551.79999999999995</v>
      </c>
      <c r="D273">
        <v>2.94</v>
      </c>
      <c r="E273">
        <f t="shared" si="56"/>
        <v>554.74</v>
      </c>
      <c r="F273">
        <v>7</v>
      </c>
      <c r="G273">
        <v>2.94</v>
      </c>
      <c r="H273">
        <v>272</v>
      </c>
      <c r="I273">
        <f>COUNTIF($E$2:E272,"&lt;"&amp;C273)</f>
        <v>271</v>
      </c>
      <c r="J273">
        <f t="shared" si="66"/>
        <v>1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1</v>
      </c>
      <c r="R273">
        <v>0</v>
      </c>
      <c r="S273">
        <v>0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30</v>
      </c>
      <c r="AB273">
        <f t="shared" si="67"/>
        <v>1</v>
      </c>
      <c r="AC273" s="1">
        <f t="shared" si="68"/>
        <v>1.6122448979591837</v>
      </c>
      <c r="AD273" s="1">
        <f t="shared" si="62"/>
        <v>175.6</v>
      </c>
      <c r="AE273" s="1">
        <f t="shared" si="63"/>
        <v>0</v>
      </c>
      <c r="AF273" s="1">
        <f t="shared" si="64"/>
        <v>175.6</v>
      </c>
      <c r="AG273" s="1">
        <f t="shared" si="65"/>
        <v>0.72522799999999987</v>
      </c>
      <c r="AH273" s="1">
        <f t="shared" si="58"/>
        <v>0.67714285714285716</v>
      </c>
      <c r="AI273" s="1">
        <f t="shared" si="61"/>
        <v>1.4800571428571425</v>
      </c>
    </row>
    <row r="274" spans="1:37" ht="20" customHeight="1">
      <c r="A274">
        <v>92</v>
      </c>
      <c r="B274">
        <v>32</v>
      </c>
      <c r="C274">
        <f t="shared" si="57"/>
        <v>555.20000000000005</v>
      </c>
      <c r="D274">
        <v>3.91</v>
      </c>
      <c r="E274">
        <f t="shared" si="56"/>
        <v>559.11</v>
      </c>
      <c r="F274">
        <v>7</v>
      </c>
      <c r="G274">
        <v>3.31</v>
      </c>
      <c r="H274">
        <v>273</v>
      </c>
      <c r="I274">
        <f>COUNTIF($E$2:E273,"&lt;"&amp;C274)</f>
        <v>272</v>
      </c>
      <c r="J274">
        <f t="shared" si="66"/>
        <v>1</v>
      </c>
      <c r="K274">
        <v>0</v>
      </c>
      <c r="L274">
        <v>1</v>
      </c>
      <c r="M274">
        <v>0</v>
      </c>
      <c r="N274">
        <v>1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25</v>
      </c>
      <c r="AB274">
        <f t="shared" si="67"/>
        <v>1</v>
      </c>
      <c r="AC274" s="1">
        <f t="shared" si="68"/>
        <v>1.2122762148337596</v>
      </c>
      <c r="AD274" s="1">
        <f t="shared" si="62"/>
        <v>161.80000000000001</v>
      </c>
      <c r="AE274" s="1">
        <f t="shared" si="63"/>
        <v>-10</v>
      </c>
      <c r="AF274" s="1">
        <f t="shared" si="64"/>
        <v>151.80000000000001</v>
      </c>
      <c r="AG274" s="1">
        <f t="shared" si="65"/>
        <v>0.6269340000000001</v>
      </c>
      <c r="AH274" s="1">
        <f t="shared" si="58"/>
        <v>0.67714285714285716</v>
      </c>
      <c r="AI274" s="1">
        <f t="shared" si="61"/>
        <v>1.1364362537764352</v>
      </c>
    </row>
    <row r="275" spans="1:37" ht="20" customHeight="1">
      <c r="A275">
        <v>92</v>
      </c>
      <c r="B275">
        <v>45</v>
      </c>
      <c r="C275">
        <f t="shared" si="57"/>
        <v>556.5</v>
      </c>
      <c r="D275">
        <v>3.45</v>
      </c>
      <c r="E275">
        <f t="shared" si="56"/>
        <v>559.95000000000005</v>
      </c>
      <c r="F275">
        <v>6</v>
      </c>
      <c r="G275">
        <v>3.24</v>
      </c>
      <c r="H275">
        <v>274</v>
      </c>
      <c r="I275">
        <f>COUNTIF($E$2:E274,"&lt;"&amp;C275)</f>
        <v>272</v>
      </c>
      <c r="J275">
        <f t="shared" si="66"/>
        <v>2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25</v>
      </c>
      <c r="AB275">
        <f t="shared" si="67"/>
        <v>1</v>
      </c>
      <c r="AC275" s="1">
        <f t="shared" si="68"/>
        <v>1.3739130434782609</v>
      </c>
      <c r="AD275" s="1">
        <f t="shared" si="62"/>
        <v>161.80000000000001</v>
      </c>
      <c r="AE275" s="1">
        <f t="shared" si="63"/>
        <v>0</v>
      </c>
      <c r="AF275" s="1">
        <f t="shared" si="64"/>
        <v>161.80000000000001</v>
      </c>
      <c r="AG275" s="1">
        <f t="shared" si="65"/>
        <v>0.66823400000000011</v>
      </c>
      <c r="AH275" s="1">
        <f t="shared" si="58"/>
        <v>0.79</v>
      </c>
      <c r="AI275" s="1">
        <f t="shared" si="61"/>
        <v>1.2374703703703704</v>
      </c>
    </row>
    <row r="276" spans="1:37" ht="20" customHeight="1">
      <c r="A276">
        <v>92</v>
      </c>
      <c r="B276">
        <v>48</v>
      </c>
      <c r="C276">
        <f t="shared" si="57"/>
        <v>556.79999999999995</v>
      </c>
      <c r="D276">
        <v>4.49</v>
      </c>
      <c r="E276">
        <f t="shared" si="56"/>
        <v>561.29</v>
      </c>
      <c r="F276">
        <v>7</v>
      </c>
      <c r="G276">
        <v>3.47</v>
      </c>
      <c r="H276">
        <v>275</v>
      </c>
      <c r="I276">
        <f>COUNTIF($E$2:E275,"&lt;"&amp;C276)</f>
        <v>272</v>
      </c>
      <c r="J276">
        <f t="shared" si="66"/>
        <v>3</v>
      </c>
      <c r="K276">
        <v>0</v>
      </c>
      <c r="L276">
        <v>1</v>
      </c>
      <c r="M276">
        <v>1</v>
      </c>
      <c r="N276">
        <v>0</v>
      </c>
      <c r="O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25</v>
      </c>
      <c r="AB276">
        <f t="shared" si="67"/>
        <v>3</v>
      </c>
      <c r="AC276" s="1">
        <f t="shared" si="68"/>
        <v>1.0556792873051224</v>
      </c>
      <c r="AD276" s="1">
        <f t="shared" si="62"/>
        <v>161.80000000000001</v>
      </c>
      <c r="AE276" s="1">
        <f t="shared" si="63"/>
        <v>0</v>
      </c>
      <c r="AF276" s="1">
        <f t="shared" si="64"/>
        <v>161.80000000000001</v>
      </c>
      <c r="AG276" s="1">
        <f t="shared" si="65"/>
        <v>0.66823400000000011</v>
      </c>
      <c r="AH276" s="1">
        <f t="shared" si="58"/>
        <v>0.67714285714285716</v>
      </c>
      <c r="AI276" s="1">
        <f t="shared" si="61"/>
        <v>1.1554478386167149</v>
      </c>
    </row>
    <row r="277" spans="1:37" ht="20" customHeight="1">
      <c r="A277">
        <v>93</v>
      </c>
      <c r="B277">
        <v>50</v>
      </c>
      <c r="C277">
        <f t="shared" si="57"/>
        <v>563</v>
      </c>
      <c r="D277">
        <v>2.7</v>
      </c>
      <c r="E277">
        <f t="shared" si="56"/>
        <v>565.70000000000005</v>
      </c>
      <c r="F277">
        <v>6</v>
      </c>
      <c r="G277">
        <v>3.06</v>
      </c>
      <c r="H277">
        <v>276</v>
      </c>
      <c r="I277">
        <f>COUNTIF($E$2:E276,"&lt;"&amp;C277)</f>
        <v>275</v>
      </c>
      <c r="J277">
        <f t="shared" si="66"/>
        <v>1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30</v>
      </c>
      <c r="AB277">
        <f t="shared" si="67"/>
        <v>1</v>
      </c>
      <c r="AC277" s="1">
        <f t="shared" si="68"/>
        <v>1.7555555555555555</v>
      </c>
      <c r="AD277" s="1">
        <f t="shared" si="62"/>
        <v>161.80000000000001</v>
      </c>
      <c r="AE277" s="1">
        <f t="shared" si="63"/>
        <v>0</v>
      </c>
      <c r="AF277" s="1">
        <f t="shared" si="64"/>
        <v>161.80000000000001</v>
      </c>
      <c r="AG277" s="1">
        <f t="shared" si="65"/>
        <v>0.66823400000000011</v>
      </c>
      <c r="AH277" s="1">
        <f t="shared" si="58"/>
        <v>0.79</v>
      </c>
      <c r="AI277" s="1">
        <f t="shared" si="61"/>
        <v>1.3102627450980395</v>
      </c>
    </row>
    <row r="278" spans="1:37" ht="20" customHeight="1">
      <c r="A278">
        <v>94</v>
      </c>
      <c r="B278">
        <v>10</v>
      </c>
      <c r="C278">
        <f t="shared" si="57"/>
        <v>565</v>
      </c>
      <c r="D278">
        <v>3.71</v>
      </c>
      <c r="E278">
        <f t="shared" si="56"/>
        <v>568.71</v>
      </c>
      <c r="F278">
        <v>7</v>
      </c>
      <c r="G278">
        <v>2.87</v>
      </c>
      <c r="H278">
        <v>277</v>
      </c>
      <c r="I278">
        <f>COUNTIF($E$2:E277,"&lt;"&amp;C278)</f>
        <v>275</v>
      </c>
      <c r="J278">
        <f t="shared" si="66"/>
        <v>2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30</v>
      </c>
      <c r="AB278">
        <f t="shared" si="67"/>
        <v>1</v>
      </c>
      <c r="AC278" s="1">
        <f t="shared" si="68"/>
        <v>1.2776280323450135</v>
      </c>
      <c r="AD278" s="1">
        <f t="shared" si="62"/>
        <v>161.80000000000001</v>
      </c>
      <c r="AE278" s="1">
        <f t="shared" si="63"/>
        <v>-10</v>
      </c>
      <c r="AF278" s="1">
        <f t="shared" si="64"/>
        <v>151.80000000000001</v>
      </c>
      <c r="AG278" s="1">
        <f t="shared" si="65"/>
        <v>0.6269340000000001</v>
      </c>
      <c r="AH278" s="1">
        <f t="shared" si="58"/>
        <v>0.67714285714285716</v>
      </c>
      <c r="AI278" s="1">
        <f t="shared" si="61"/>
        <v>1.3106634146341465</v>
      </c>
    </row>
    <row r="279" spans="1:37" ht="20" customHeight="1">
      <c r="A279">
        <v>94</v>
      </c>
      <c r="B279">
        <v>17</v>
      </c>
      <c r="C279">
        <f t="shared" si="57"/>
        <v>565.70000000000005</v>
      </c>
      <c r="D279">
        <v>2.59</v>
      </c>
      <c r="E279">
        <f t="shared" si="56"/>
        <v>568.29000000000008</v>
      </c>
      <c r="F279">
        <v>6</v>
      </c>
      <c r="G279">
        <v>2.56</v>
      </c>
      <c r="H279">
        <v>278</v>
      </c>
      <c r="I279">
        <f>COUNTIF($E$2:E278,"&lt;"&amp;C279)</f>
        <v>275</v>
      </c>
      <c r="J279">
        <f t="shared" si="66"/>
        <v>3</v>
      </c>
      <c r="K279">
        <v>0</v>
      </c>
      <c r="L279">
        <v>0</v>
      </c>
      <c r="M279">
        <v>0</v>
      </c>
      <c r="N279">
        <v>1</v>
      </c>
      <c r="O279">
        <v>0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28</v>
      </c>
      <c r="AB279">
        <f t="shared" si="67"/>
        <v>1</v>
      </c>
      <c r="AC279" s="1">
        <f t="shared" si="68"/>
        <v>1.8301158301158302</v>
      </c>
      <c r="AD279" s="1">
        <f t="shared" si="62"/>
        <v>175.6</v>
      </c>
      <c r="AE279" s="1">
        <f t="shared" si="63"/>
        <v>10</v>
      </c>
      <c r="AF279" s="1">
        <f t="shared" si="64"/>
        <v>185.6</v>
      </c>
      <c r="AG279" s="1">
        <f t="shared" si="65"/>
        <v>0.76652799999999999</v>
      </c>
      <c r="AH279" s="1">
        <f t="shared" si="58"/>
        <v>0.79</v>
      </c>
      <c r="AI279" s="1">
        <f t="shared" si="61"/>
        <v>1.7965499999999999</v>
      </c>
    </row>
    <row r="280" spans="1:37" ht="20" customHeight="1">
      <c r="A280">
        <v>94</v>
      </c>
      <c r="B280">
        <v>21</v>
      </c>
      <c r="C280">
        <f t="shared" si="57"/>
        <v>566.1</v>
      </c>
      <c r="D280">
        <v>2.77</v>
      </c>
      <c r="E280">
        <f t="shared" si="56"/>
        <v>568.87</v>
      </c>
      <c r="F280">
        <v>6</v>
      </c>
      <c r="G280">
        <v>2.78</v>
      </c>
      <c r="H280">
        <v>279</v>
      </c>
      <c r="I280">
        <f>COUNTIF($E$2:E279,"&lt;"&amp;C280)</f>
        <v>276</v>
      </c>
      <c r="J280">
        <f t="shared" si="66"/>
        <v>3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35</v>
      </c>
      <c r="AB280">
        <f t="shared" si="67"/>
        <v>1</v>
      </c>
      <c r="AC280" s="1">
        <f t="shared" si="68"/>
        <v>1.7111913357400723</v>
      </c>
      <c r="AD280" s="1">
        <f t="shared" si="62"/>
        <v>161.80000000000001</v>
      </c>
      <c r="AE280" s="1">
        <f t="shared" si="63"/>
        <v>0</v>
      </c>
      <c r="AF280" s="1">
        <f t="shared" si="64"/>
        <v>161.80000000000001</v>
      </c>
      <c r="AG280" s="1">
        <f t="shared" si="65"/>
        <v>0.66823400000000011</v>
      </c>
      <c r="AH280" s="1">
        <f t="shared" si="58"/>
        <v>0.79</v>
      </c>
      <c r="AI280" s="1">
        <f t="shared" si="61"/>
        <v>1.4422316546762595</v>
      </c>
    </row>
    <row r="281" spans="1:37" ht="20" customHeight="1">
      <c r="A281">
        <v>94</v>
      </c>
      <c r="B281">
        <v>26</v>
      </c>
      <c r="C281">
        <f t="shared" si="57"/>
        <v>566.6</v>
      </c>
      <c r="D281">
        <v>3.61</v>
      </c>
      <c r="E281">
        <f t="shared" si="56"/>
        <v>570.21</v>
      </c>
      <c r="F281">
        <v>7</v>
      </c>
      <c r="G281">
        <v>3.25</v>
      </c>
      <c r="H281">
        <v>280</v>
      </c>
      <c r="I281">
        <f>COUNTIF($E$2:E280,"&lt;"&amp;C281)</f>
        <v>276</v>
      </c>
      <c r="J281">
        <f t="shared" si="66"/>
        <v>4</v>
      </c>
      <c r="K281">
        <v>0</v>
      </c>
      <c r="L281">
        <v>0</v>
      </c>
      <c r="M281">
        <v>1</v>
      </c>
      <c r="N281">
        <v>0</v>
      </c>
      <c r="O281">
        <v>0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28</v>
      </c>
      <c r="AB281">
        <f t="shared" si="67"/>
        <v>3</v>
      </c>
      <c r="AC281" s="1">
        <f t="shared" si="68"/>
        <v>1.3130193905817176</v>
      </c>
      <c r="AD281" s="1">
        <f t="shared" si="62"/>
        <v>175.6</v>
      </c>
      <c r="AE281" s="1">
        <f t="shared" si="63"/>
        <v>0</v>
      </c>
      <c r="AF281" s="1">
        <f t="shared" si="64"/>
        <v>175.6</v>
      </c>
      <c r="AG281" s="1">
        <f t="shared" si="65"/>
        <v>0.72522799999999987</v>
      </c>
      <c r="AH281" s="1">
        <f t="shared" si="58"/>
        <v>0.67714285714285716</v>
      </c>
      <c r="AI281" s="1">
        <f t="shared" si="61"/>
        <v>1.3388824615384611</v>
      </c>
    </row>
    <row r="282" spans="1:37" ht="20" customHeight="1">
      <c r="A282">
        <v>94</v>
      </c>
      <c r="B282">
        <v>52</v>
      </c>
      <c r="C282">
        <f t="shared" si="57"/>
        <v>569.20000000000005</v>
      </c>
      <c r="D282">
        <v>3.25</v>
      </c>
      <c r="E282">
        <f t="shared" si="56"/>
        <v>572.45000000000005</v>
      </c>
      <c r="F282">
        <v>6</v>
      </c>
      <c r="G282">
        <v>3.18</v>
      </c>
      <c r="H282">
        <v>281</v>
      </c>
      <c r="I282">
        <f>COUNTIF($E$2:E281,"&lt;"&amp;C282)</f>
        <v>279</v>
      </c>
      <c r="J282">
        <f t="shared" si="66"/>
        <v>2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1</v>
      </c>
      <c r="R282">
        <v>0</v>
      </c>
      <c r="S282">
        <v>0</v>
      </c>
      <c r="T282">
        <v>45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35</v>
      </c>
      <c r="AB282">
        <f t="shared" si="67"/>
        <v>1</v>
      </c>
      <c r="AC282" s="1">
        <f t="shared" si="68"/>
        <v>1.4584615384615385</v>
      </c>
      <c r="AD282" s="1">
        <f t="shared" si="62"/>
        <v>175.6</v>
      </c>
      <c r="AE282" s="1">
        <f t="shared" si="63"/>
        <v>0</v>
      </c>
      <c r="AF282" s="1">
        <f t="shared" si="64"/>
        <v>175.6</v>
      </c>
      <c r="AG282" s="1">
        <f t="shared" si="65"/>
        <v>0.72522799999999987</v>
      </c>
      <c r="AH282" s="1">
        <f t="shared" si="58"/>
        <v>0.79</v>
      </c>
      <c r="AI282" s="1">
        <f t="shared" si="61"/>
        <v>1.3683547169811316</v>
      </c>
    </row>
    <row r="283" spans="1:37" ht="20" customHeight="1">
      <c r="A283">
        <v>94</v>
      </c>
      <c r="B283">
        <v>52</v>
      </c>
      <c r="C283">
        <f t="shared" si="57"/>
        <v>569.20000000000005</v>
      </c>
      <c r="D283">
        <v>3.19</v>
      </c>
      <c r="E283">
        <f t="shared" si="56"/>
        <v>572.3900000000001</v>
      </c>
      <c r="F283">
        <v>6</v>
      </c>
      <c r="G283">
        <v>3.25</v>
      </c>
      <c r="H283">
        <v>282</v>
      </c>
      <c r="I283">
        <f>COUNTIF($E$2:E282,"&lt;"&amp;C283)</f>
        <v>279</v>
      </c>
      <c r="J283">
        <f t="shared" si="66"/>
        <v>3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0</v>
      </c>
      <c r="R283">
        <v>0</v>
      </c>
      <c r="S283">
        <v>0</v>
      </c>
      <c r="T283">
        <v>45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35</v>
      </c>
      <c r="AB283">
        <f t="shared" si="67"/>
        <v>1</v>
      </c>
      <c r="AC283" s="1">
        <f t="shared" si="68"/>
        <v>1.4858934169278997</v>
      </c>
      <c r="AD283" s="1">
        <f t="shared" si="62"/>
        <v>161.80000000000001</v>
      </c>
      <c r="AE283" s="1">
        <f t="shared" si="63"/>
        <v>0</v>
      </c>
      <c r="AF283" s="1">
        <f t="shared" si="64"/>
        <v>161.80000000000001</v>
      </c>
      <c r="AG283" s="1">
        <f t="shared" si="65"/>
        <v>0.66823400000000011</v>
      </c>
      <c r="AH283" s="1">
        <f t="shared" ref="AH283:AH346" si="69">$AN$2/F283</f>
        <v>0.79</v>
      </c>
      <c r="AI283" s="1">
        <f t="shared" si="61"/>
        <v>1.2336627692307696</v>
      </c>
    </row>
    <row r="284" spans="1:37" ht="20" customHeight="1">
      <c r="A284">
        <v>96</v>
      </c>
      <c r="B284">
        <v>1</v>
      </c>
      <c r="C284">
        <f>B284/10+A284*60/10</f>
        <v>576.1</v>
      </c>
      <c r="D284">
        <v>3.74</v>
      </c>
      <c r="E284">
        <f>C284+D284</f>
        <v>579.84</v>
      </c>
      <c r="F284">
        <v>7</v>
      </c>
      <c r="G284">
        <v>3.16</v>
      </c>
      <c r="H284">
        <v>283</v>
      </c>
      <c r="I284">
        <f>COUNTIF($E$2:E283,"&lt;"&amp;C284)</f>
        <v>282</v>
      </c>
      <c r="J284">
        <f t="shared" si="66"/>
        <v>1</v>
      </c>
      <c r="K284">
        <v>0</v>
      </c>
      <c r="L284">
        <v>1</v>
      </c>
      <c r="M284">
        <v>0</v>
      </c>
      <c r="N284">
        <v>0</v>
      </c>
      <c r="O284">
        <v>0</v>
      </c>
      <c r="Q284">
        <v>1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30</v>
      </c>
      <c r="AB284">
        <f t="shared" si="67"/>
        <v>1</v>
      </c>
      <c r="AC284" s="1">
        <f t="shared" si="68"/>
        <v>1.267379679144385</v>
      </c>
      <c r="AD284" s="1">
        <f>IF(Q284=0,161.8,175.6)</f>
        <v>175.6</v>
      </c>
      <c r="AE284" s="1">
        <f>IF(Y284=Z284,0,IF(Y284=1,10,-10))</f>
        <v>0</v>
      </c>
      <c r="AF284" s="1">
        <f>AD284+AE284</f>
        <v>175.6</v>
      </c>
      <c r="AG284" s="1">
        <f>AF284*0.413*0.01</f>
        <v>0.72522799999999987</v>
      </c>
      <c r="AH284" s="1">
        <f t="shared" si="69"/>
        <v>0.67714285714285716</v>
      </c>
      <c r="AI284" s="1">
        <f t="shared" si="61"/>
        <v>1.3770151898734173</v>
      </c>
    </row>
    <row r="285" spans="1:37" ht="20" customHeight="1">
      <c r="A285">
        <v>96</v>
      </c>
      <c r="B285">
        <v>8</v>
      </c>
      <c r="C285">
        <f t="shared" si="57"/>
        <v>576.79999999999995</v>
      </c>
      <c r="D285">
        <v>3.61</v>
      </c>
      <c r="E285">
        <f t="shared" si="56"/>
        <v>580.41</v>
      </c>
      <c r="F285">
        <v>7</v>
      </c>
      <c r="G285">
        <v>3.19</v>
      </c>
      <c r="H285">
        <v>284</v>
      </c>
      <c r="I285">
        <f>COUNTIF($E$2:E284,"&lt;"&amp;C285)</f>
        <v>282</v>
      </c>
      <c r="J285">
        <f t="shared" si="66"/>
        <v>2</v>
      </c>
      <c r="K285">
        <v>0</v>
      </c>
      <c r="L285">
        <v>1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30</v>
      </c>
      <c r="AB285">
        <f t="shared" si="67"/>
        <v>1</v>
      </c>
      <c r="AC285" s="1">
        <f t="shared" si="68"/>
        <v>1.3130193905817176</v>
      </c>
      <c r="AD285" s="1">
        <f t="shared" si="62"/>
        <v>161.80000000000001</v>
      </c>
      <c r="AE285" s="1">
        <f t="shared" si="63"/>
        <v>0</v>
      </c>
      <c r="AF285" s="1">
        <f t="shared" si="64"/>
        <v>161.80000000000001</v>
      </c>
      <c r="AG285" s="1">
        <f t="shared" si="65"/>
        <v>0.66823400000000011</v>
      </c>
      <c r="AH285" s="1">
        <f t="shared" si="69"/>
        <v>0.67714285714285716</v>
      </c>
      <c r="AI285" s="1">
        <f t="shared" si="61"/>
        <v>1.2568664576802511</v>
      </c>
    </row>
    <row r="286" spans="1:37" ht="20" customHeight="1">
      <c r="A286">
        <v>96</v>
      </c>
      <c r="B286">
        <v>18</v>
      </c>
      <c r="C286">
        <f t="shared" si="57"/>
        <v>577.79999999999995</v>
      </c>
      <c r="D286">
        <v>3.43</v>
      </c>
      <c r="E286">
        <f t="shared" si="56"/>
        <v>581.2299999999999</v>
      </c>
      <c r="F286">
        <v>6</v>
      </c>
      <c r="G286">
        <v>3.06</v>
      </c>
      <c r="H286">
        <v>285</v>
      </c>
      <c r="I286">
        <f>COUNTIF($E$2:E285,"&lt;"&amp;C286)</f>
        <v>282</v>
      </c>
      <c r="J286">
        <f t="shared" si="66"/>
        <v>3</v>
      </c>
      <c r="K286">
        <v>0</v>
      </c>
      <c r="L286">
        <v>1</v>
      </c>
      <c r="M286">
        <v>0</v>
      </c>
      <c r="N286">
        <v>0</v>
      </c>
      <c r="O286">
        <v>0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30</v>
      </c>
      <c r="AB286">
        <f t="shared" si="67"/>
        <v>1</v>
      </c>
      <c r="AC286" s="1">
        <f t="shared" si="68"/>
        <v>1.3819241982507289</v>
      </c>
      <c r="AD286" s="1">
        <f t="shared" si="62"/>
        <v>175.6</v>
      </c>
      <c r="AE286" s="1">
        <f t="shared" si="63"/>
        <v>0</v>
      </c>
      <c r="AF286" s="1">
        <f t="shared" si="64"/>
        <v>175.6</v>
      </c>
      <c r="AG286" s="1">
        <f t="shared" si="65"/>
        <v>0.72522799999999987</v>
      </c>
      <c r="AH286" s="1">
        <f t="shared" si="69"/>
        <v>0.79</v>
      </c>
      <c r="AI286" s="1">
        <f t="shared" si="61"/>
        <v>1.4220156862745095</v>
      </c>
      <c r="AJ286" t="s">
        <v>55</v>
      </c>
      <c r="AK286" t="s">
        <v>56</v>
      </c>
    </row>
    <row r="287" spans="1:37" ht="20" customHeight="1">
      <c r="A287">
        <v>0</v>
      </c>
      <c r="B287">
        <v>0</v>
      </c>
      <c r="C287">
        <v>0</v>
      </c>
      <c r="D287" t="s">
        <v>53</v>
      </c>
      <c r="E287" t="e">
        <f t="shared" si="56"/>
        <v>#VALUE!</v>
      </c>
      <c r="F287" t="s">
        <v>53</v>
      </c>
      <c r="G287" t="s">
        <v>53</v>
      </c>
      <c r="H287">
        <v>1</v>
      </c>
      <c r="I287">
        <f>COUNTIF($E286:E$287,"&lt;"&amp;C287)</f>
        <v>0</v>
      </c>
      <c r="J287">
        <f t="shared" si="66"/>
        <v>1</v>
      </c>
      <c r="K287">
        <v>0</v>
      </c>
      <c r="L287" t="s">
        <v>53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30</v>
      </c>
      <c r="AB287">
        <f t="shared" si="67"/>
        <v>1</v>
      </c>
      <c r="AC287" s="1" t="s">
        <v>41</v>
      </c>
      <c r="AD287" s="1">
        <f t="shared" si="62"/>
        <v>161.80000000000001</v>
      </c>
      <c r="AE287" s="1">
        <f t="shared" si="63"/>
        <v>0</v>
      </c>
      <c r="AF287" s="1">
        <f t="shared" si="64"/>
        <v>161.80000000000001</v>
      </c>
      <c r="AG287" s="1">
        <f t="shared" si="65"/>
        <v>0.66823400000000011</v>
      </c>
      <c r="AH287" s="1" t="e">
        <f t="shared" si="69"/>
        <v>#VALUE!</v>
      </c>
      <c r="AI287" s="1" t="e">
        <f t="shared" si="61"/>
        <v>#VALUE!</v>
      </c>
    </row>
    <row r="288" spans="1:37" ht="20" customHeight="1">
      <c r="A288">
        <v>1</v>
      </c>
      <c r="B288">
        <v>40</v>
      </c>
      <c r="C288">
        <f t="shared" ref="C288:C351" si="70">B288/10+A288*60/10</f>
        <v>10</v>
      </c>
      <c r="D288">
        <v>3.3</v>
      </c>
      <c r="E288">
        <f t="shared" si="56"/>
        <v>13.3</v>
      </c>
      <c r="F288">
        <v>6</v>
      </c>
      <c r="G288">
        <v>2.91</v>
      </c>
      <c r="H288">
        <v>2</v>
      </c>
      <c r="I288">
        <f>COUNTIF($E$287:E287,"&lt;"&amp;C288)</f>
        <v>0</v>
      </c>
      <c r="J288">
        <f t="shared" si="66"/>
        <v>2</v>
      </c>
      <c r="K288">
        <v>0</v>
      </c>
      <c r="L288">
        <v>1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25</v>
      </c>
      <c r="AB288">
        <f t="shared" si="67"/>
        <v>1</v>
      </c>
      <c r="AC288" s="1">
        <f t="shared" ref="AC288:AC319" si="71">$AN$2/D288</f>
        <v>1.4363636363636365</v>
      </c>
      <c r="AD288" s="1">
        <f t="shared" si="62"/>
        <v>161.80000000000001</v>
      </c>
      <c r="AE288" s="1">
        <f t="shared" si="63"/>
        <v>10</v>
      </c>
      <c r="AF288" s="1">
        <f t="shared" si="64"/>
        <v>171.8</v>
      </c>
      <c r="AG288" s="1">
        <f t="shared" si="65"/>
        <v>0.709534</v>
      </c>
      <c r="AH288" s="1">
        <f t="shared" si="69"/>
        <v>0.79</v>
      </c>
      <c r="AI288" s="1">
        <f t="shared" si="61"/>
        <v>1.4629567010309277</v>
      </c>
    </row>
    <row r="289" spans="1:35" ht="20" customHeight="1">
      <c r="A289">
        <v>2</v>
      </c>
      <c r="B289">
        <v>35</v>
      </c>
      <c r="C289">
        <f t="shared" si="70"/>
        <v>15.5</v>
      </c>
      <c r="D289">
        <v>3.76</v>
      </c>
      <c r="E289">
        <f t="shared" si="56"/>
        <v>19.259999999999998</v>
      </c>
      <c r="F289">
        <v>7</v>
      </c>
      <c r="G289">
        <v>3.21</v>
      </c>
      <c r="H289">
        <v>3</v>
      </c>
      <c r="I289">
        <f>COUNTIF($E$287:E288,"&lt;"&amp;C289)</f>
        <v>1</v>
      </c>
      <c r="J289">
        <f t="shared" si="66"/>
        <v>2</v>
      </c>
      <c r="K289">
        <v>0</v>
      </c>
      <c r="L289">
        <v>1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50</v>
      </c>
      <c r="AB289">
        <f t="shared" si="67"/>
        <v>1</v>
      </c>
      <c r="AC289" s="1">
        <f t="shared" si="71"/>
        <v>1.2606382978723405</v>
      </c>
      <c r="AD289" s="1">
        <f t="shared" si="62"/>
        <v>161.80000000000001</v>
      </c>
      <c r="AE289" s="1">
        <f t="shared" si="63"/>
        <v>0</v>
      </c>
      <c r="AF289" s="1">
        <f t="shared" si="64"/>
        <v>161.80000000000001</v>
      </c>
      <c r="AG289" s="1">
        <f t="shared" si="65"/>
        <v>0.66823400000000011</v>
      </c>
      <c r="AH289" s="1">
        <f t="shared" si="69"/>
        <v>0.67714285714285716</v>
      </c>
      <c r="AI289" s="1">
        <f t="shared" si="61"/>
        <v>1.249035514018692</v>
      </c>
    </row>
    <row r="290" spans="1:35" ht="20" customHeight="1">
      <c r="A290">
        <v>5</v>
      </c>
      <c r="B290">
        <v>4</v>
      </c>
      <c r="C290">
        <f t="shared" si="70"/>
        <v>30.4</v>
      </c>
      <c r="D290">
        <v>3.4</v>
      </c>
      <c r="E290">
        <f t="shared" si="56"/>
        <v>33.799999999999997</v>
      </c>
      <c r="F290">
        <v>7</v>
      </c>
      <c r="G290">
        <v>3.33</v>
      </c>
      <c r="H290">
        <v>4</v>
      </c>
      <c r="I290">
        <f>COUNTIF($E$287:E289,"&lt;"&amp;C290)</f>
        <v>2</v>
      </c>
      <c r="J290">
        <f t="shared" si="66"/>
        <v>2</v>
      </c>
      <c r="K290">
        <v>0</v>
      </c>
      <c r="L290">
        <v>1</v>
      </c>
      <c r="M290">
        <v>1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25</v>
      </c>
      <c r="AB290">
        <f t="shared" si="67"/>
        <v>3</v>
      </c>
      <c r="AC290" s="1">
        <f t="shared" si="71"/>
        <v>1.3941176470588237</v>
      </c>
      <c r="AD290" s="1">
        <f t="shared" si="62"/>
        <v>161.80000000000001</v>
      </c>
      <c r="AE290" s="1">
        <f t="shared" si="63"/>
        <v>0</v>
      </c>
      <c r="AF290" s="1">
        <f t="shared" si="64"/>
        <v>161.80000000000001</v>
      </c>
      <c r="AG290" s="1">
        <f t="shared" si="65"/>
        <v>0.66823400000000011</v>
      </c>
      <c r="AH290" s="1">
        <f t="shared" si="69"/>
        <v>0.67714285714285716</v>
      </c>
      <c r="AI290" s="1">
        <f t="shared" si="61"/>
        <v>1.2040252252252255</v>
      </c>
    </row>
    <row r="291" spans="1:35" ht="20" customHeight="1">
      <c r="A291">
        <v>6</v>
      </c>
      <c r="B291">
        <v>50</v>
      </c>
      <c r="C291">
        <f t="shared" si="70"/>
        <v>41</v>
      </c>
      <c r="D291">
        <v>5.49</v>
      </c>
      <c r="E291">
        <f t="shared" si="56"/>
        <v>46.49</v>
      </c>
      <c r="F291">
        <v>7</v>
      </c>
      <c r="G291">
        <v>4.68</v>
      </c>
      <c r="H291">
        <v>5</v>
      </c>
      <c r="I291">
        <f>COUNTIF($E$287:E290,"&lt;"&amp;C291)</f>
        <v>3</v>
      </c>
      <c r="J291">
        <f t="shared" si="66"/>
        <v>2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1</v>
      </c>
      <c r="R291">
        <v>0</v>
      </c>
      <c r="S291">
        <v>0</v>
      </c>
      <c r="T291">
        <v>46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60</v>
      </c>
      <c r="AB291">
        <f t="shared" si="67"/>
        <v>1</v>
      </c>
      <c r="AC291" s="1">
        <f t="shared" si="71"/>
        <v>0.86338797814207646</v>
      </c>
      <c r="AD291" s="1">
        <f t="shared" si="62"/>
        <v>175.6</v>
      </c>
      <c r="AE291" s="1">
        <f t="shared" si="63"/>
        <v>0</v>
      </c>
      <c r="AF291" s="1">
        <f t="shared" si="64"/>
        <v>175.6</v>
      </c>
      <c r="AG291" s="1">
        <f t="shared" si="65"/>
        <v>0.72522799999999987</v>
      </c>
      <c r="AH291" s="1">
        <f t="shared" si="69"/>
        <v>0.67714285714285716</v>
      </c>
      <c r="AI291" s="1">
        <f t="shared" si="61"/>
        <v>0.929779487179487</v>
      </c>
    </row>
    <row r="292" spans="1:35" ht="20" customHeight="1">
      <c r="A292">
        <v>7</v>
      </c>
      <c r="B292">
        <v>0</v>
      </c>
      <c r="C292">
        <f t="shared" si="70"/>
        <v>42</v>
      </c>
      <c r="D292">
        <v>5.67</v>
      </c>
      <c r="E292">
        <f t="shared" si="56"/>
        <v>47.67</v>
      </c>
      <c r="F292">
        <v>9</v>
      </c>
      <c r="G292">
        <v>3.58</v>
      </c>
      <c r="H292">
        <v>6</v>
      </c>
      <c r="I292">
        <f>COUNTIF($E$287:E291,"&lt;"&amp;C292)</f>
        <v>3</v>
      </c>
      <c r="J292">
        <f t="shared" si="66"/>
        <v>3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46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60</v>
      </c>
      <c r="AB292">
        <f t="shared" si="67"/>
        <v>1</v>
      </c>
      <c r="AC292" s="1">
        <f t="shared" si="71"/>
        <v>0.83597883597883604</v>
      </c>
      <c r="AD292" s="1">
        <f t="shared" si="62"/>
        <v>161.80000000000001</v>
      </c>
      <c r="AE292" s="1">
        <f t="shared" si="63"/>
        <v>0</v>
      </c>
      <c r="AF292" s="1">
        <f t="shared" si="64"/>
        <v>161.80000000000001</v>
      </c>
      <c r="AG292" s="1">
        <f t="shared" si="65"/>
        <v>0.66823400000000011</v>
      </c>
      <c r="AH292" s="1">
        <f t="shared" si="69"/>
        <v>0.52666666666666673</v>
      </c>
      <c r="AI292" s="1">
        <f t="shared" si="61"/>
        <v>1.1199452513966484</v>
      </c>
    </row>
    <row r="293" spans="1:35" ht="20" customHeight="1">
      <c r="A293">
        <v>10</v>
      </c>
      <c r="B293">
        <v>39</v>
      </c>
      <c r="C293">
        <f t="shared" si="70"/>
        <v>63.9</v>
      </c>
      <c r="D293">
        <v>2.59</v>
      </c>
      <c r="E293">
        <f t="shared" si="56"/>
        <v>66.489999999999995</v>
      </c>
      <c r="F293">
        <v>5</v>
      </c>
      <c r="G293">
        <v>3.21</v>
      </c>
      <c r="H293">
        <v>7</v>
      </c>
      <c r="I293">
        <f>COUNTIF($E$287:E292,"&lt;"&amp;C293)</f>
        <v>5</v>
      </c>
      <c r="J293">
        <f t="shared" si="66"/>
        <v>2</v>
      </c>
      <c r="K293">
        <v>0</v>
      </c>
      <c r="L293">
        <v>1</v>
      </c>
      <c r="M293">
        <v>0</v>
      </c>
      <c r="N293">
        <v>0</v>
      </c>
      <c r="O293">
        <v>0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25</v>
      </c>
      <c r="AB293">
        <f t="shared" si="67"/>
        <v>1</v>
      </c>
      <c r="AC293" s="1">
        <f t="shared" si="71"/>
        <v>1.8301158301158302</v>
      </c>
      <c r="AD293" s="1">
        <f t="shared" si="62"/>
        <v>175.6</v>
      </c>
      <c r="AE293" s="1">
        <f t="shared" si="63"/>
        <v>10</v>
      </c>
      <c r="AF293" s="1">
        <f t="shared" si="64"/>
        <v>185.6</v>
      </c>
      <c r="AG293" s="1">
        <f t="shared" si="65"/>
        <v>0.76652799999999999</v>
      </c>
      <c r="AH293" s="1">
        <f t="shared" si="69"/>
        <v>0.94800000000000006</v>
      </c>
      <c r="AI293" s="1">
        <f t="shared" si="61"/>
        <v>1.4327626168224299</v>
      </c>
    </row>
    <row r="294" spans="1:35" ht="20" customHeight="1">
      <c r="A294">
        <v>11</v>
      </c>
      <c r="B294">
        <v>43</v>
      </c>
      <c r="C294">
        <f t="shared" si="70"/>
        <v>70.3</v>
      </c>
      <c r="D294">
        <v>3.36</v>
      </c>
      <c r="E294">
        <f t="shared" si="56"/>
        <v>73.66</v>
      </c>
      <c r="F294">
        <v>7</v>
      </c>
      <c r="G294">
        <v>3.01</v>
      </c>
      <c r="H294">
        <v>8</v>
      </c>
      <c r="I294">
        <f>COUNTIF($E$287:E293,"&lt;"&amp;C294)</f>
        <v>6</v>
      </c>
      <c r="J294">
        <f t="shared" si="66"/>
        <v>2</v>
      </c>
      <c r="K294">
        <v>0</v>
      </c>
      <c r="L294">
        <v>1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25</v>
      </c>
      <c r="AB294">
        <f t="shared" si="67"/>
        <v>1</v>
      </c>
      <c r="AC294" s="1">
        <f t="shared" si="71"/>
        <v>1.4107142857142858</v>
      </c>
      <c r="AD294" s="1">
        <f t="shared" si="62"/>
        <v>161.80000000000001</v>
      </c>
      <c r="AE294" s="1">
        <f t="shared" si="63"/>
        <v>0</v>
      </c>
      <c r="AF294" s="1">
        <f t="shared" si="64"/>
        <v>161.80000000000001</v>
      </c>
      <c r="AG294" s="1">
        <f t="shared" si="65"/>
        <v>0.66823400000000011</v>
      </c>
      <c r="AH294" s="1">
        <f t="shared" si="69"/>
        <v>0.67714285714285716</v>
      </c>
      <c r="AI294" s="1">
        <f t="shared" si="61"/>
        <v>1.3320279069767447</v>
      </c>
    </row>
    <row r="295" spans="1:35" ht="20" customHeight="1">
      <c r="A295">
        <v>12</v>
      </c>
      <c r="B295">
        <v>1</v>
      </c>
      <c r="C295">
        <f t="shared" si="70"/>
        <v>72.099999999999994</v>
      </c>
      <c r="D295">
        <v>3.57</v>
      </c>
      <c r="E295">
        <f t="shared" si="56"/>
        <v>75.669999999999987</v>
      </c>
      <c r="F295">
        <v>7</v>
      </c>
      <c r="G295">
        <v>3.22</v>
      </c>
      <c r="H295">
        <v>9</v>
      </c>
      <c r="I295">
        <f>COUNTIF($E$287:E294,"&lt;"&amp;C295)</f>
        <v>6</v>
      </c>
      <c r="J295">
        <f t="shared" si="66"/>
        <v>3</v>
      </c>
      <c r="K295">
        <v>0</v>
      </c>
      <c r="L295">
        <v>1</v>
      </c>
      <c r="M295">
        <v>0</v>
      </c>
      <c r="N295">
        <v>0</v>
      </c>
      <c r="O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35</v>
      </c>
      <c r="AB295">
        <f t="shared" si="67"/>
        <v>1</v>
      </c>
      <c r="AC295" s="1">
        <f t="shared" si="71"/>
        <v>1.327731092436975</v>
      </c>
      <c r="AD295" s="1">
        <f t="shared" si="62"/>
        <v>161.80000000000001</v>
      </c>
      <c r="AE295" s="1">
        <f t="shared" si="63"/>
        <v>0</v>
      </c>
      <c r="AF295" s="1">
        <f t="shared" si="64"/>
        <v>161.80000000000001</v>
      </c>
      <c r="AG295" s="1">
        <f t="shared" si="65"/>
        <v>0.66823400000000011</v>
      </c>
      <c r="AH295" s="1">
        <f t="shared" si="69"/>
        <v>0.67714285714285716</v>
      </c>
      <c r="AI295" s="1">
        <f t="shared" si="61"/>
        <v>1.2451565217391307</v>
      </c>
    </row>
    <row r="296" spans="1:35" ht="20" customHeight="1">
      <c r="A296">
        <v>13</v>
      </c>
      <c r="B296">
        <v>20</v>
      </c>
      <c r="C296">
        <f t="shared" si="70"/>
        <v>80</v>
      </c>
      <c r="D296">
        <v>2.64</v>
      </c>
      <c r="E296">
        <f t="shared" si="56"/>
        <v>82.64</v>
      </c>
      <c r="F296">
        <v>5</v>
      </c>
      <c r="G296">
        <v>3.09</v>
      </c>
      <c r="H296">
        <v>10</v>
      </c>
      <c r="I296">
        <f>COUNTIF($E$287:E295,"&lt;"&amp;C296)</f>
        <v>8</v>
      </c>
      <c r="J296">
        <f t="shared" si="66"/>
        <v>2</v>
      </c>
      <c r="K296">
        <v>0</v>
      </c>
      <c r="L296">
        <v>0</v>
      </c>
      <c r="M296">
        <v>1</v>
      </c>
      <c r="N296">
        <v>0</v>
      </c>
      <c r="O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30</v>
      </c>
      <c r="AB296">
        <f t="shared" si="67"/>
        <v>3</v>
      </c>
      <c r="AC296" s="1">
        <f t="shared" si="71"/>
        <v>1.7954545454545454</v>
      </c>
      <c r="AD296" s="1">
        <f t="shared" si="62"/>
        <v>175.6</v>
      </c>
      <c r="AE296" s="1">
        <f t="shared" si="63"/>
        <v>10</v>
      </c>
      <c r="AF296" s="1">
        <f t="shared" si="64"/>
        <v>185.6</v>
      </c>
      <c r="AG296" s="1">
        <f t="shared" si="65"/>
        <v>0.76652799999999999</v>
      </c>
      <c r="AH296" s="1">
        <f t="shared" si="69"/>
        <v>0.94800000000000006</v>
      </c>
      <c r="AI296" s="1">
        <f t="shared" si="61"/>
        <v>1.4884038834951456</v>
      </c>
    </row>
    <row r="297" spans="1:35" ht="20" customHeight="1">
      <c r="A297">
        <v>16</v>
      </c>
      <c r="B297">
        <v>28</v>
      </c>
      <c r="C297">
        <f t="shared" si="70"/>
        <v>98.8</v>
      </c>
      <c r="D297">
        <v>4.0599999999999996</v>
      </c>
      <c r="E297">
        <f t="shared" si="56"/>
        <v>102.86</v>
      </c>
      <c r="F297">
        <v>7</v>
      </c>
      <c r="G297">
        <v>3.51</v>
      </c>
      <c r="H297">
        <v>11</v>
      </c>
      <c r="I297">
        <f>COUNTIF($E$287:E296,"&lt;"&amp;C297)</f>
        <v>9</v>
      </c>
      <c r="J297">
        <f t="shared" si="66"/>
        <v>2</v>
      </c>
      <c r="K297">
        <v>0</v>
      </c>
      <c r="L297">
        <v>1</v>
      </c>
      <c r="M297">
        <v>0</v>
      </c>
      <c r="N297">
        <v>0</v>
      </c>
      <c r="O297">
        <v>0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30</v>
      </c>
      <c r="AB297">
        <f t="shared" si="67"/>
        <v>1</v>
      </c>
      <c r="AC297" s="1">
        <f t="shared" si="71"/>
        <v>1.1674876847290643</v>
      </c>
      <c r="AD297" s="1">
        <f t="shared" si="62"/>
        <v>175.6</v>
      </c>
      <c r="AE297" s="1">
        <f t="shared" si="63"/>
        <v>10</v>
      </c>
      <c r="AF297" s="1">
        <f t="shared" si="64"/>
        <v>185.6</v>
      </c>
      <c r="AG297" s="1">
        <f t="shared" si="65"/>
        <v>0.76652799999999999</v>
      </c>
      <c r="AH297" s="1">
        <f t="shared" si="69"/>
        <v>0.67714285714285716</v>
      </c>
      <c r="AI297" s="1">
        <f t="shared" si="61"/>
        <v>1.3103042735042736</v>
      </c>
    </row>
    <row r="298" spans="1:35" ht="20" customHeight="1">
      <c r="A298">
        <v>16</v>
      </c>
      <c r="B298">
        <v>51</v>
      </c>
      <c r="C298">
        <f t="shared" si="70"/>
        <v>101.1</v>
      </c>
      <c r="D298">
        <v>5.38</v>
      </c>
      <c r="E298">
        <f t="shared" si="56"/>
        <v>106.47999999999999</v>
      </c>
      <c r="F298">
        <v>8</v>
      </c>
      <c r="G298">
        <v>3.58</v>
      </c>
      <c r="H298">
        <v>12</v>
      </c>
      <c r="I298">
        <f>COUNTIF($E$287:E297,"&lt;"&amp;C298)</f>
        <v>9</v>
      </c>
      <c r="J298">
        <f t="shared" si="66"/>
        <v>3</v>
      </c>
      <c r="K298">
        <v>0</v>
      </c>
      <c r="L298">
        <v>1</v>
      </c>
      <c r="M298">
        <v>0</v>
      </c>
      <c r="N298">
        <v>0</v>
      </c>
      <c r="O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60</v>
      </c>
      <c r="AB298">
        <f t="shared" si="67"/>
        <v>1</v>
      </c>
      <c r="AC298" s="1">
        <f t="shared" si="71"/>
        <v>0.88104089219330861</v>
      </c>
      <c r="AD298" s="1">
        <f t="shared" si="62"/>
        <v>161.80000000000001</v>
      </c>
      <c r="AE298" s="1">
        <f t="shared" si="63"/>
        <v>0</v>
      </c>
      <c r="AF298" s="1">
        <f t="shared" si="64"/>
        <v>161.80000000000001</v>
      </c>
      <c r="AG298" s="1">
        <f t="shared" si="65"/>
        <v>0.66823400000000011</v>
      </c>
      <c r="AH298" s="1">
        <f t="shared" si="69"/>
        <v>0.59250000000000003</v>
      </c>
      <c r="AI298" s="1">
        <f t="shared" si="61"/>
        <v>1.1199452513966484</v>
      </c>
    </row>
    <row r="299" spans="1:35" ht="20" customHeight="1">
      <c r="A299">
        <v>18</v>
      </c>
      <c r="B299">
        <v>26</v>
      </c>
      <c r="C299">
        <f t="shared" si="70"/>
        <v>110.6</v>
      </c>
      <c r="D299">
        <v>3.72</v>
      </c>
      <c r="E299">
        <f t="shared" si="56"/>
        <v>114.32</v>
      </c>
      <c r="F299">
        <v>7</v>
      </c>
      <c r="G299">
        <v>3.18</v>
      </c>
      <c r="H299">
        <v>13</v>
      </c>
      <c r="I299">
        <f>COUNTIF($E$287:E298,"&lt;"&amp;C299)</f>
        <v>11</v>
      </c>
      <c r="J299">
        <f t="shared" si="66"/>
        <v>2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0</v>
      </c>
      <c r="R299">
        <v>1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30</v>
      </c>
      <c r="AB299">
        <f t="shared" si="67"/>
        <v>1</v>
      </c>
      <c r="AC299" s="1">
        <f t="shared" si="71"/>
        <v>1.2741935483870968</v>
      </c>
      <c r="AD299" s="1">
        <f t="shared" si="62"/>
        <v>161.80000000000001</v>
      </c>
      <c r="AE299" s="1">
        <f t="shared" si="63"/>
        <v>0</v>
      </c>
      <c r="AF299" s="1">
        <f t="shared" si="64"/>
        <v>161.80000000000001</v>
      </c>
      <c r="AG299" s="1">
        <f t="shared" si="65"/>
        <v>0.66823400000000011</v>
      </c>
      <c r="AH299" s="1">
        <f t="shared" si="69"/>
        <v>0.67714285714285716</v>
      </c>
      <c r="AI299" s="1">
        <f t="shared" si="61"/>
        <v>1.2608188679245285</v>
      </c>
    </row>
    <row r="300" spans="1:35" ht="20" customHeight="1">
      <c r="A300">
        <v>18</v>
      </c>
      <c r="B300">
        <v>58</v>
      </c>
      <c r="C300">
        <f t="shared" si="70"/>
        <v>113.8</v>
      </c>
      <c r="D300">
        <v>3.66</v>
      </c>
      <c r="E300">
        <f t="shared" si="56"/>
        <v>117.46</v>
      </c>
      <c r="F300">
        <v>7</v>
      </c>
      <c r="G300">
        <v>3.07</v>
      </c>
      <c r="H300">
        <v>14</v>
      </c>
      <c r="I300">
        <f>COUNTIF($E$287:E299,"&lt;"&amp;C300)</f>
        <v>11</v>
      </c>
      <c r="J300">
        <f t="shared" si="66"/>
        <v>3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30</v>
      </c>
      <c r="AB300">
        <f t="shared" si="67"/>
        <v>1</v>
      </c>
      <c r="AC300" s="1">
        <f t="shared" si="71"/>
        <v>1.2950819672131149</v>
      </c>
      <c r="AD300" s="1">
        <f t="shared" si="62"/>
        <v>175.6</v>
      </c>
      <c r="AE300" s="1">
        <f t="shared" si="63"/>
        <v>0</v>
      </c>
      <c r="AF300" s="1">
        <f t="shared" si="64"/>
        <v>175.6</v>
      </c>
      <c r="AG300" s="1">
        <f t="shared" si="65"/>
        <v>0.72522799999999987</v>
      </c>
      <c r="AH300" s="1">
        <f t="shared" si="69"/>
        <v>0.67714285714285716</v>
      </c>
      <c r="AI300" s="1">
        <f t="shared" si="61"/>
        <v>1.4173837133550486</v>
      </c>
    </row>
    <row r="301" spans="1:35" ht="20" customHeight="1">
      <c r="A301">
        <v>23</v>
      </c>
      <c r="B301">
        <v>20</v>
      </c>
      <c r="C301">
        <f t="shared" si="70"/>
        <v>140</v>
      </c>
      <c r="D301">
        <v>3.34</v>
      </c>
      <c r="E301">
        <f t="shared" si="56"/>
        <v>143.34</v>
      </c>
      <c r="F301">
        <v>6</v>
      </c>
      <c r="G301">
        <v>3.34</v>
      </c>
      <c r="H301">
        <v>15</v>
      </c>
      <c r="I301">
        <f>COUNTIF($E$287:E300,"&lt;"&amp;C301)</f>
        <v>13</v>
      </c>
      <c r="J301">
        <f t="shared" si="66"/>
        <v>2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1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30</v>
      </c>
      <c r="AB301">
        <f t="shared" si="67"/>
        <v>1</v>
      </c>
      <c r="AC301" s="1">
        <f t="shared" si="71"/>
        <v>1.4191616766467068</v>
      </c>
      <c r="AD301" s="1">
        <f t="shared" si="62"/>
        <v>175.6</v>
      </c>
      <c r="AE301" s="1">
        <f t="shared" si="63"/>
        <v>0</v>
      </c>
      <c r="AF301" s="1">
        <f t="shared" si="64"/>
        <v>175.6</v>
      </c>
      <c r="AG301" s="1">
        <f t="shared" si="65"/>
        <v>0.72522799999999987</v>
      </c>
      <c r="AH301" s="1">
        <f t="shared" si="69"/>
        <v>0.79</v>
      </c>
      <c r="AI301" s="1">
        <f t="shared" si="61"/>
        <v>1.3028047904191615</v>
      </c>
    </row>
    <row r="302" spans="1:35" ht="20" customHeight="1">
      <c r="A302">
        <v>23</v>
      </c>
      <c r="B302">
        <v>40</v>
      </c>
      <c r="C302">
        <f t="shared" si="70"/>
        <v>142</v>
      </c>
      <c r="D302">
        <v>3.54</v>
      </c>
      <c r="E302">
        <f t="shared" si="56"/>
        <v>145.54</v>
      </c>
      <c r="F302">
        <v>7</v>
      </c>
      <c r="G302">
        <v>3.37</v>
      </c>
      <c r="H302">
        <v>16</v>
      </c>
      <c r="I302">
        <f>COUNTIF($E$287:E301,"&lt;"&amp;C302)</f>
        <v>13</v>
      </c>
      <c r="J302">
        <f t="shared" si="66"/>
        <v>3</v>
      </c>
      <c r="K302">
        <v>0</v>
      </c>
      <c r="L302">
        <v>0</v>
      </c>
      <c r="M302">
        <v>0</v>
      </c>
      <c r="N302">
        <v>0</v>
      </c>
      <c r="O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50</v>
      </c>
      <c r="AB302">
        <f t="shared" si="67"/>
        <v>1</v>
      </c>
      <c r="AC302" s="1">
        <f t="shared" si="71"/>
        <v>1.3389830508474576</v>
      </c>
      <c r="AD302" s="1">
        <f t="shared" si="62"/>
        <v>175.6</v>
      </c>
      <c r="AE302" s="1">
        <f t="shared" si="63"/>
        <v>0</v>
      </c>
      <c r="AF302" s="1">
        <f t="shared" si="64"/>
        <v>175.6</v>
      </c>
      <c r="AG302" s="1">
        <f t="shared" si="65"/>
        <v>0.72522799999999987</v>
      </c>
      <c r="AH302" s="1">
        <f t="shared" si="69"/>
        <v>0.67714285714285716</v>
      </c>
      <c r="AI302" s="1">
        <f t="shared" si="61"/>
        <v>1.2912071216617207</v>
      </c>
    </row>
    <row r="303" spans="1:35" ht="20" customHeight="1">
      <c r="A303">
        <v>24</v>
      </c>
      <c r="B303">
        <v>46</v>
      </c>
      <c r="C303">
        <f t="shared" si="70"/>
        <v>148.6</v>
      </c>
      <c r="D303">
        <v>3.13</v>
      </c>
      <c r="E303">
        <f t="shared" si="56"/>
        <v>151.72999999999999</v>
      </c>
      <c r="F303">
        <v>7</v>
      </c>
      <c r="G303">
        <v>3.04</v>
      </c>
      <c r="H303">
        <v>17</v>
      </c>
      <c r="I303">
        <f>COUNTIF($E$287:E302,"&lt;"&amp;C303)</f>
        <v>15</v>
      </c>
      <c r="J303">
        <f t="shared" si="66"/>
        <v>2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25</v>
      </c>
      <c r="AB303">
        <f t="shared" si="67"/>
        <v>1</v>
      </c>
      <c r="AC303" s="1">
        <f t="shared" si="71"/>
        <v>1.514376996805112</v>
      </c>
      <c r="AD303" s="1">
        <f t="shared" si="62"/>
        <v>161.80000000000001</v>
      </c>
      <c r="AE303" s="1">
        <f t="shared" si="63"/>
        <v>0</v>
      </c>
      <c r="AF303" s="1">
        <f t="shared" si="64"/>
        <v>161.80000000000001</v>
      </c>
      <c r="AG303" s="1">
        <f t="shared" si="65"/>
        <v>0.66823400000000011</v>
      </c>
      <c r="AH303" s="1">
        <f t="shared" si="69"/>
        <v>0.67714285714285716</v>
      </c>
      <c r="AI303" s="1">
        <f t="shared" si="61"/>
        <v>1.3188828947368423</v>
      </c>
    </row>
    <row r="304" spans="1:35" ht="20" customHeight="1">
      <c r="A304">
        <v>24</v>
      </c>
      <c r="B304">
        <v>55</v>
      </c>
      <c r="C304">
        <f t="shared" si="70"/>
        <v>149.5</v>
      </c>
      <c r="D304">
        <v>3.22</v>
      </c>
      <c r="E304">
        <f t="shared" si="56"/>
        <v>152.72</v>
      </c>
      <c r="F304">
        <v>6</v>
      </c>
      <c r="G304">
        <v>3.19</v>
      </c>
      <c r="H304">
        <v>18</v>
      </c>
      <c r="I304">
        <f>COUNTIF($E$287:E303,"&lt;"&amp;C304)</f>
        <v>15</v>
      </c>
      <c r="J304">
        <f t="shared" si="66"/>
        <v>3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45</v>
      </c>
      <c r="AB304">
        <f t="shared" si="67"/>
        <v>1</v>
      </c>
      <c r="AC304" s="1">
        <f t="shared" si="71"/>
        <v>1.4720496894409938</v>
      </c>
      <c r="AD304" s="1">
        <f t="shared" si="62"/>
        <v>175.6</v>
      </c>
      <c r="AE304" s="1">
        <f t="shared" si="63"/>
        <v>0</v>
      </c>
      <c r="AF304" s="1">
        <f t="shared" si="64"/>
        <v>175.6</v>
      </c>
      <c r="AG304" s="1">
        <f t="shared" si="65"/>
        <v>0.72522799999999987</v>
      </c>
      <c r="AH304" s="1">
        <f t="shared" si="69"/>
        <v>0.79</v>
      </c>
      <c r="AI304" s="1">
        <f t="shared" si="61"/>
        <v>1.3640652037617551</v>
      </c>
    </row>
    <row r="305" spans="1:36" ht="20" customHeight="1">
      <c r="A305">
        <v>27</v>
      </c>
      <c r="B305">
        <v>40</v>
      </c>
      <c r="C305">
        <f t="shared" si="70"/>
        <v>166</v>
      </c>
      <c r="D305">
        <v>3.78</v>
      </c>
      <c r="E305">
        <f t="shared" si="56"/>
        <v>169.78</v>
      </c>
      <c r="F305">
        <v>7</v>
      </c>
      <c r="G305">
        <v>3.21</v>
      </c>
      <c r="H305">
        <v>19</v>
      </c>
      <c r="I305">
        <f>COUNTIF($E$287:E304,"&lt;"&amp;C305)</f>
        <v>17</v>
      </c>
      <c r="J305">
        <f t="shared" si="66"/>
        <v>2</v>
      </c>
      <c r="K305">
        <v>0</v>
      </c>
      <c r="L305">
        <v>0</v>
      </c>
      <c r="M305">
        <v>0</v>
      </c>
      <c r="N305">
        <v>1</v>
      </c>
      <c r="O305">
        <v>0</v>
      </c>
      <c r="Q305">
        <v>1</v>
      </c>
      <c r="R305">
        <v>0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25</v>
      </c>
      <c r="AB305">
        <f t="shared" si="67"/>
        <v>1</v>
      </c>
      <c r="AC305" s="1">
        <f t="shared" si="71"/>
        <v>1.2539682539682542</v>
      </c>
      <c r="AD305" s="1">
        <f t="shared" si="62"/>
        <v>175.6</v>
      </c>
      <c r="AE305" s="1">
        <f t="shared" si="63"/>
        <v>0</v>
      </c>
      <c r="AF305" s="1">
        <f t="shared" si="64"/>
        <v>175.6</v>
      </c>
      <c r="AG305" s="1">
        <f t="shared" si="65"/>
        <v>0.72522799999999987</v>
      </c>
      <c r="AH305" s="1">
        <f t="shared" si="69"/>
        <v>0.67714285714285716</v>
      </c>
      <c r="AI305" s="1">
        <f t="shared" si="61"/>
        <v>1.3555663551401866</v>
      </c>
    </row>
    <row r="306" spans="1:36" ht="20" customHeight="1">
      <c r="A306">
        <v>27</v>
      </c>
      <c r="B306">
        <v>42</v>
      </c>
      <c r="C306">
        <f t="shared" si="70"/>
        <v>166.2</v>
      </c>
      <c r="D306">
        <v>3.45</v>
      </c>
      <c r="E306">
        <f t="shared" si="56"/>
        <v>169.64999999999998</v>
      </c>
      <c r="F306">
        <v>7</v>
      </c>
      <c r="G306">
        <v>3.01</v>
      </c>
      <c r="H306">
        <v>20</v>
      </c>
      <c r="I306">
        <f>COUNTIF($E$287:E305,"&lt;"&amp;C306)</f>
        <v>17</v>
      </c>
      <c r="J306">
        <f t="shared" si="66"/>
        <v>3</v>
      </c>
      <c r="K306">
        <v>0</v>
      </c>
      <c r="L306">
        <v>1</v>
      </c>
      <c r="M306">
        <v>0</v>
      </c>
      <c r="N306">
        <v>0</v>
      </c>
      <c r="O306">
        <v>0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25</v>
      </c>
      <c r="AB306">
        <f t="shared" si="67"/>
        <v>1</v>
      </c>
      <c r="AC306" s="1">
        <f t="shared" si="71"/>
        <v>1.3739130434782609</v>
      </c>
      <c r="AD306" s="1">
        <f t="shared" si="62"/>
        <v>175.6</v>
      </c>
      <c r="AE306" s="1">
        <f t="shared" si="63"/>
        <v>0</v>
      </c>
      <c r="AF306" s="1">
        <f t="shared" si="64"/>
        <v>175.6</v>
      </c>
      <c r="AG306" s="1">
        <f t="shared" si="65"/>
        <v>0.72522799999999987</v>
      </c>
      <c r="AH306" s="1">
        <f t="shared" si="69"/>
        <v>0.67714285714285716</v>
      </c>
      <c r="AI306" s="1">
        <f t="shared" si="61"/>
        <v>1.4456372093023253</v>
      </c>
    </row>
    <row r="307" spans="1:36" ht="20" customHeight="1">
      <c r="A307">
        <v>27</v>
      </c>
      <c r="B307">
        <v>55</v>
      </c>
      <c r="C307">
        <f t="shared" si="70"/>
        <v>167.5</v>
      </c>
      <c r="D307">
        <v>2.94</v>
      </c>
      <c r="E307">
        <f t="shared" si="56"/>
        <v>170.44</v>
      </c>
      <c r="F307">
        <v>6</v>
      </c>
      <c r="G307">
        <v>2.85</v>
      </c>
      <c r="H307">
        <v>21</v>
      </c>
      <c r="I307">
        <f>COUNTIF($E$287:E306,"&lt;"&amp;C307)</f>
        <v>17</v>
      </c>
      <c r="J307">
        <f t="shared" si="66"/>
        <v>4</v>
      </c>
      <c r="K307">
        <v>0</v>
      </c>
      <c r="L307">
        <v>1</v>
      </c>
      <c r="M307">
        <v>0</v>
      </c>
      <c r="N307">
        <v>0</v>
      </c>
      <c r="O307">
        <v>0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25</v>
      </c>
      <c r="AB307">
        <f t="shared" si="67"/>
        <v>1</v>
      </c>
      <c r="AC307" s="1">
        <f t="shared" si="71"/>
        <v>1.6122448979591837</v>
      </c>
      <c r="AD307" s="1">
        <f t="shared" si="62"/>
        <v>175.6</v>
      </c>
      <c r="AE307" s="1">
        <f t="shared" si="63"/>
        <v>0</v>
      </c>
      <c r="AF307" s="1">
        <f t="shared" si="64"/>
        <v>175.6</v>
      </c>
      <c r="AG307" s="1">
        <f t="shared" si="65"/>
        <v>0.72522799999999987</v>
      </c>
      <c r="AH307" s="1">
        <f t="shared" si="69"/>
        <v>0.79</v>
      </c>
      <c r="AI307" s="1">
        <f t="shared" si="61"/>
        <v>1.5267957894736839</v>
      </c>
    </row>
    <row r="308" spans="1:36" ht="20" customHeight="1">
      <c r="A308">
        <v>28</v>
      </c>
      <c r="B308">
        <v>35</v>
      </c>
      <c r="C308">
        <f t="shared" si="70"/>
        <v>171.5</v>
      </c>
      <c r="D308">
        <v>5.01</v>
      </c>
      <c r="E308">
        <f t="shared" si="56"/>
        <v>176.51</v>
      </c>
      <c r="F308">
        <v>8</v>
      </c>
      <c r="G308">
        <v>3.33</v>
      </c>
      <c r="H308">
        <v>22</v>
      </c>
      <c r="I308">
        <f>COUNTIF($E$287:E307,"&lt;"&amp;C308)</f>
        <v>20</v>
      </c>
      <c r="J308">
        <f t="shared" si="66"/>
        <v>2</v>
      </c>
      <c r="K308">
        <v>0</v>
      </c>
      <c r="L308">
        <v>1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28</v>
      </c>
      <c r="AB308">
        <f t="shared" si="67"/>
        <v>1</v>
      </c>
      <c r="AC308" s="1">
        <f t="shared" si="71"/>
        <v>0.94610778443113785</v>
      </c>
      <c r="AD308" s="1">
        <f t="shared" si="62"/>
        <v>161.80000000000001</v>
      </c>
      <c r="AE308" s="1">
        <f t="shared" si="63"/>
        <v>0</v>
      </c>
      <c r="AF308" s="1">
        <f t="shared" si="64"/>
        <v>161.80000000000001</v>
      </c>
      <c r="AG308" s="1">
        <f t="shared" si="65"/>
        <v>0.66823400000000011</v>
      </c>
      <c r="AH308" s="1">
        <f t="shared" si="69"/>
        <v>0.59250000000000003</v>
      </c>
      <c r="AI308" s="1">
        <f t="shared" si="61"/>
        <v>1.2040252252252255</v>
      </c>
    </row>
    <row r="309" spans="1:36" ht="20" customHeight="1">
      <c r="A309">
        <v>28</v>
      </c>
      <c r="B309">
        <v>48</v>
      </c>
      <c r="C309">
        <f t="shared" si="70"/>
        <v>172.8</v>
      </c>
      <c r="D309">
        <v>2.86</v>
      </c>
      <c r="E309">
        <f t="shared" si="56"/>
        <v>175.66000000000003</v>
      </c>
      <c r="F309">
        <v>6</v>
      </c>
      <c r="G309">
        <v>3.19</v>
      </c>
      <c r="H309">
        <v>23</v>
      </c>
      <c r="I309">
        <f>COUNTIF($E$287:E308,"&lt;"&amp;C309)</f>
        <v>20</v>
      </c>
      <c r="J309">
        <f t="shared" si="66"/>
        <v>3</v>
      </c>
      <c r="K309">
        <v>0</v>
      </c>
      <c r="L309">
        <v>1</v>
      </c>
      <c r="M309">
        <v>0</v>
      </c>
      <c r="N309">
        <v>0</v>
      </c>
      <c r="O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30</v>
      </c>
      <c r="AB309">
        <f t="shared" si="67"/>
        <v>1</v>
      </c>
      <c r="AC309" s="1">
        <f t="shared" si="71"/>
        <v>1.6573426573426575</v>
      </c>
      <c r="AD309" s="1">
        <f t="shared" si="62"/>
        <v>175.6</v>
      </c>
      <c r="AE309" s="1">
        <f t="shared" si="63"/>
        <v>10</v>
      </c>
      <c r="AF309" s="1">
        <f t="shared" si="64"/>
        <v>185.6</v>
      </c>
      <c r="AG309" s="1">
        <f t="shared" si="65"/>
        <v>0.76652799999999999</v>
      </c>
      <c r="AH309" s="1">
        <f t="shared" si="69"/>
        <v>0.79</v>
      </c>
      <c r="AI309" s="1">
        <f t="shared" si="61"/>
        <v>1.4417454545454544</v>
      </c>
    </row>
    <row r="310" spans="1:36" ht="20" customHeight="1">
      <c r="A310">
        <v>29</v>
      </c>
      <c r="B310">
        <v>7</v>
      </c>
      <c r="C310">
        <f t="shared" si="70"/>
        <v>174.7</v>
      </c>
      <c r="D310">
        <v>3.79</v>
      </c>
      <c r="E310">
        <f t="shared" si="56"/>
        <v>178.48999999999998</v>
      </c>
      <c r="F310">
        <v>8</v>
      </c>
      <c r="G310">
        <v>3.13</v>
      </c>
      <c r="H310">
        <v>24</v>
      </c>
      <c r="I310">
        <f>COUNTIF($E$287:E309,"&lt;"&amp;C310)</f>
        <v>20</v>
      </c>
      <c r="J310">
        <f t="shared" si="66"/>
        <v>4</v>
      </c>
      <c r="K310">
        <v>0</v>
      </c>
      <c r="L310">
        <v>1</v>
      </c>
      <c r="M310">
        <v>1</v>
      </c>
      <c r="N310">
        <v>0</v>
      </c>
      <c r="O310">
        <v>0</v>
      </c>
      <c r="Q310">
        <v>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50</v>
      </c>
      <c r="AB310">
        <f t="shared" si="67"/>
        <v>3</v>
      </c>
      <c r="AC310" s="1">
        <f t="shared" si="71"/>
        <v>1.2506596306068603</v>
      </c>
      <c r="AD310" s="1">
        <f t="shared" si="62"/>
        <v>175.6</v>
      </c>
      <c r="AE310" s="1">
        <f t="shared" si="63"/>
        <v>0</v>
      </c>
      <c r="AF310" s="1">
        <f t="shared" si="64"/>
        <v>175.6</v>
      </c>
      <c r="AG310" s="1">
        <f t="shared" si="65"/>
        <v>0.72522799999999987</v>
      </c>
      <c r="AH310" s="1">
        <f t="shared" si="69"/>
        <v>0.59250000000000003</v>
      </c>
      <c r="AI310" s="1">
        <f t="shared" si="61"/>
        <v>1.3902134185303512</v>
      </c>
    </row>
    <row r="311" spans="1:36" ht="20" customHeight="1">
      <c r="A311">
        <v>29</v>
      </c>
      <c r="B311">
        <v>13</v>
      </c>
      <c r="C311">
        <f t="shared" si="70"/>
        <v>175.3</v>
      </c>
      <c r="D311">
        <v>3.52</v>
      </c>
      <c r="E311">
        <f t="shared" si="56"/>
        <v>178.82000000000002</v>
      </c>
      <c r="F311">
        <v>6</v>
      </c>
      <c r="G311">
        <v>3.15</v>
      </c>
      <c r="H311">
        <v>25</v>
      </c>
      <c r="I311">
        <f>COUNTIF($E$287:E310,"&lt;"&amp;C311)</f>
        <v>20</v>
      </c>
      <c r="J311">
        <f t="shared" si="66"/>
        <v>5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20</v>
      </c>
      <c r="AB311">
        <f t="shared" si="67"/>
        <v>1</v>
      </c>
      <c r="AC311" s="1">
        <f t="shared" si="71"/>
        <v>1.3465909090909092</v>
      </c>
      <c r="AD311" s="1">
        <f t="shared" si="62"/>
        <v>161.80000000000001</v>
      </c>
      <c r="AE311" s="1">
        <f t="shared" si="63"/>
        <v>0</v>
      </c>
      <c r="AF311" s="1">
        <f t="shared" si="64"/>
        <v>161.80000000000001</v>
      </c>
      <c r="AG311" s="1">
        <f t="shared" si="65"/>
        <v>0.66823400000000011</v>
      </c>
      <c r="AH311" s="1">
        <f t="shared" si="69"/>
        <v>0.79</v>
      </c>
      <c r="AI311" s="1">
        <f t="shared" si="61"/>
        <v>1.272826666666667</v>
      </c>
    </row>
    <row r="312" spans="1:36" ht="20" customHeight="1">
      <c r="A312">
        <v>30</v>
      </c>
      <c r="B312">
        <v>4</v>
      </c>
      <c r="C312">
        <f t="shared" si="70"/>
        <v>180.4</v>
      </c>
      <c r="D312">
        <v>4.6900000000000004</v>
      </c>
      <c r="E312">
        <f t="shared" si="56"/>
        <v>185.09</v>
      </c>
      <c r="F312">
        <v>9</v>
      </c>
      <c r="G312">
        <v>3.19</v>
      </c>
      <c r="H312">
        <v>26</v>
      </c>
      <c r="I312">
        <f>COUNTIF($E$287:E311,"&lt;"&amp;C312)</f>
        <v>24</v>
      </c>
      <c r="J312">
        <f t="shared" si="66"/>
        <v>2</v>
      </c>
      <c r="K312">
        <v>0</v>
      </c>
      <c r="L312">
        <v>1</v>
      </c>
      <c r="M312">
        <v>1</v>
      </c>
      <c r="N312">
        <v>0</v>
      </c>
      <c r="O312">
        <f>C312-C310</f>
        <v>5.7000000000000171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30</v>
      </c>
      <c r="AB312">
        <f t="shared" si="67"/>
        <v>3</v>
      </c>
      <c r="AC312" s="1">
        <f t="shared" si="71"/>
        <v>1.0106609808102345</v>
      </c>
      <c r="AD312" s="1">
        <f t="shared" si="62"/>
        <v>161.80000000000001</v>
      </c>
      <c r="AE312" s="1">
        <f t="shared" si="63"/>
        <v>0</v>
      </c>
      <c r="AF312" s="1">
        <f t="shared" si="64"/>
        <v>161.80000000000001</v>
      </c>
      <c r="AG312" s="1">
        <f t="shared" si="65"/>
        <v>0.66823400000000011</v>
      </c>
      <c r="AH312" s="1">
        <f t="shared" si="69"/>
        <v>0.52666666666666673</v>
      </c>
      <c r="AI312" s="1">
        <f t="shared" si="61"/>
        <v>1.2568664576802511</v>
      </c>
    </row>
    <row r="313" spans="1:36" ht="20" customHeight="1">
      <c r="A313">
        <v>30</v>
      </c>
      <c r="B313">
        <v>7</v>
      </c>
      <c r="C313">
        <f t="shared" si="70"/>
        <v>180.7</v>
      </c>
      <c r="D313">
        <v>3.84</v>
      </c>
      <c r="E313">
        <f t="shared" si="56"/>
        <v>184.54</v>
      </c>
      <c r="F313">
        <v>7</v>
      </c>
      <c r="G313">
        <v>3</v>
      </c>
      <c r="H313">
        <v>27</v>
      </c>
      <c r="I313">
        <f>COUNTIF($E$287:E312,"&lt;"&amp;C313)</f>
        <v>24</v>
      </c>
      <c r="J313">
        <f t="shared" si="66"/>
        <v>3</v>
      </c>
      <c r="K313">
        <v>0</v>
      </c>
      <c r="L313">
        <v>1</v>
      </c>
      <c r="M313">
        <v>0</v>
      </c>
      <c r="N313">
        <v>0</v>
      </c>
      <c r="O313">
        <f>C313-$C$312</f>
        <v>0.29999999999998295</v>
      </c>
      <c r="P313" s="1">
        <f>AC313-$AC$312</f>
        <v>0.22371401918976552</v>
      </c>
      <c r="Q313">
        <v>0</v>
      </c>
      <c r="R313">
        <v>0</v>
      </c>
      <c r="S313">
        <v>0</v>
      </c>
      <c r="T313">
        <v>47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25</v>
      </c>
      <c r="AB313">
        <f t="shared" si="67"/>
        <v>2</v>
      </c>
      <c r="AC313" s="1">
        <f t="shared" si="71"/>
        <v>1.234375</v>
      </c>
      <c r="AD313" s="1">
        <f t="shared" si="62"/>
        <v>161.80000000000001</v>
      </c>
      <c r="AE313" s="1">
        <f t="shared" si="63"/>
        <v>0</v>
      </c>
      <c r="AF313" s="1">
        <f t="shared" si="64"/>
        <v>161.80000000000001</v>
      </c>
      <c r="AG313" s="1">
        <f t="shared" si="65"/>
        <v>0.66823400000000011</v>
      </c>
      <c r="AH313" s="1">
        <f t="shared" si="69"/>
        <v>0.67714285714285716</v>
      </c>
      <c r="AI313" s="1">
        <f t="shared" si="61"/>
        <v>1.3364680000000002</v>
      </c>
    </row>
    <row r="314" spans="1:36" ht="20" customHeight="1">
      <c r="A314">
        <v>30</v>
      </c>
      <c r="B314">
        <v>8</v>
      </c>
      <c r="C314">
        <f t="shared" si="70"/>
        <v>180.8</v>
      </c>
      <c r="D314">
        <v>3.88</v>
      </c>
      <c r="E314">
        <f t="shared" si="56"/>
        <v>184.68</v>
      </c>
      <c r="F314">
        <v>7</v>
      </c>
      <c r="G314">
        <v>2.83</v>
      </c>
      <c r="H314">
        <v>28</v>
      </c>
      <c r="I314">
        <f>COUNTIF($E$287:E313,"&lt;"&amp;C314)</f>
        <v>24</v>
      </c>
      <c r="J314">
        <f t="shared" si="66"/>
        <v>4</v>
      </c>
      <c r="K314">
        <v>0</v>
      </c>
      <c r="L314">
        <v>1</v>
      </c>
      <c r="M314">
        <v>0</v>
      </c>
      <c r="N314">
        <v>0</v>
      </c>
      <c r="O314">
        <f>C314-$C$312</f>
        <v>0.40000000000000568</v>
      </c>
      <c r="P314" s="1">
        <f>AC314-$AC$312</f>
        <v>0.2109885037258481</v>
      </c>
      <c r="Q314">
        <v>0</v>
      </c>
      <c r="R314">
        <v>0</v>
      </c>
      <c r="S314">
        <v>0</v>
      </c>
      <c r="T314">
        <v>47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25</v>
      </c>
      <c r="AB314">
        <f t="shared" si="67"/>
        <v>2</v>
      </c>
      <c r="AC314" s="1">
        <f t="shared" si="71"/>
        <v>1.2216494845360826</v>
      </c>
      <c r="AD314" s="1">
        <f t="shared" si="62"/>
        <v>161.80000000000001</v>
      </c>
      <c r="AE314" s="1">
        <f t="shared" si="63"/>
        <v>0</v>
      </c>
      <c r="AF314" s="1">
        <f t="shared" si="64"/>
        <v>161.80000000000001</v>
      </c>
      <c r="AG314" s="1">
        <f t="shared" si="65"/>
        <v>0.66823400000000011</v>
      </c>
      <c r="AH314" s="1">
        <f t="shared" si="69"/>
        <v>0.67714285714285716</v>
      </c>
      <c r="AI314" s="1">
        <f t="shared" ref="AI314:AI377" si="72">6*AG314/G314</f>
        <v>1.416750530035336</v>
      </c>
    </row>
    <row r="315" spans="1:36" ht="20" customHeight="1">
      <c r="A315">
        <v>31</v>
      </c>
      <c r="B315">
        <v>14</v>
      </c>
      <c r="C315">
        <f t="shared" si="70"/>
        <v>187.4</v>
      </c>
      <c r="D315">
        <v>3.28</v>
      </c>
      <c r="E315">
        <f t="shared" si="56"/>
        <v>190.68</v>
      </c>
      <c r="F315">
        <v>7</v>
      </c>
      <c r="G315">
        <v>3.15</v>
      </c>
      <c r="H315">
        <v>29</v>
      </c>
      <c r="I315">
        <f>COUNTIF($E$287:E314,"&lt;"&amp;C315)</f>
        <v>27</v>
      </c>
      <c r="J315">
        <f t="shared" si="66"/>
        <v>2</v>
      </c>
      <c r="K315">
        <v>0</v>
      </c>
      <c r="L315">
        <v>1</v>
      </c>
      <c r="M315">
        <v>0</v>
      </c>
      <c r="N315">
        <v>0</v>
      </c>
      <c r="O315">
        <f>C315-$C$312</f>
        <v>7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25</v>
      </c>
      <c r="AB315">
        <f t="shared" si="67"/>
        <v>1</v>
      </c>
      <c r="AC315" s="1">
        <f t="shared" si="71"/>
        <v>1.4451219512195124</v>
      </c>
      <c r="AD315" s="1">
        <f t="shared" si="62"/>
        <v>161.80000000000001</v>
      </c>
      <c r="AE315" s="1">
        <f t="shared" si="63"/>
        <v>0</v>
      </c>
      <c r="AF315" s="1">
        <f t="shared" si="64"/>
        <v>161.80000000000001</v>
      </c>
      <c r="AG315" s="1">
        <f t="shared" si="65"/>
        <v>0.66823400000000011</v>
      </c>
      <c r="AH315" s="1">
        <f t="shared" si="69"/>
        <v>0.67714285714285716</v>
      </c>
      <c r="AI315" s="1">
        <f t="shared" si="72"/>
        <v>1.272826666666667</v>
      </c>
    </row>
    <row r="316" spans="1:36" ht="20" customHeight="1">
      <c r="A316">
        <v>31</v>
      </c>
      <c r="B316">
        <v>35</v>
      </c>
      <c r="C316">
        <f t="shared" si="70"/>
        <v>189.5</v>
      </c>
      <c r="D316">
        <v>3.42</v>
      </c>
      <c r="E316">
        <f t="shared" si="56"/>
        <v>192.92</v>
      </c>
      <c r="F316">
        <v>7</v>
      </c>
      <c r="G316">
        <v>2.91</v>
      </c>
      <c r="H316">
        <v>30</v>
      </c>
      <c r="I316">
        <f>COUNTIF($E$287:E315,"&lt;"&amp;C316)</f>
        <v>27</v>
      </c>
      <c r="J316">
        <f t="shared" si="66"/>
        <v>3</v>
      </c>
      <c r="K316">
        <v>0</v>
      </c>
      <c r="L316">
        <v>1</v>
      </c>
      <c r="M316">
        <v>0</v>
      </c>
      <c r="N316">
        <v>0</v>
      </c>
      <c r="O316">
        <f>C316-$C$312</f>
        <v>9.0999999999999943</v>
      </c>
      <c r="Q316">
        <v>1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40</v>
      </c>
      <c r="AB316">
        <f t="shared" si="67"/>
        <v>1</v>
      </c>
      <c r="AC316" s="1">
        <f t="shared" si="71"/>
        <v>1.3859649122807018</v>
      </c>
      <c r="AD316" s="1">
        <f t="shared" si="62"/>
        <v>175.6</v>
      </c>
      <c r="AE316" s="1">
        <f t="shared" si="63"/>
        <v>0</v>
      </c>
      <c r="AF316" s="1">
        <f t="shared" si="64"/>
        <v>175.6</v>
      </c>
      <c r="AG316" s="1">
        <f t="shared" si="65"/>
        <v>0.72522799999999987</v>
      </c>
      <c r="AH316" s="1">
        <f t="shared" si="69"/>
        <v>0.67714285714285716</v>
      </c>
      <c r="AI316" s="1">
        <f t="shared" si="72"/>
        <v>1.4953154639175255</v>
      </c>
    </row>
    <row r="317" spans="1:36" ht="20" customHeight="1">
      <c r="A317">
        <v>31</v>
      </c>
      <c r="B317">
        <v>36</v>
      </c>
      <c r="C317">
        <f t="shared" si="70"/>
        <v>189.6</v>
      </c>
      <c r="D317">
        <v>4.92</v>
      </c>
      <c r="E317">
        <f t="shared" si="56"/>
        <v>194.51999999999998</v>
      </c>
      <c r="F317">
        <v>9</v>
      </c>
      <c r="G317">
        <v>3.52</v>
      </c>
      <c r="H317">
        <v>31</v>
      </c>
      <c r="I317">
        <f>COUNTIF($E$287:E316,"&lt;"&amp;C317)</f>
        <v>27</v>
      </c>
      <c r="J317">
        <f t="shared" si="66"/>
        <v>4</v>
      </c>
      <c r="K317">
        <v>0</v>
      </c>
      <c r="L317">
        <v>0</v>
      </c>
      <c r="M317">
        <v>0</v>
      </c>
      <c r="N317">
        <v>0</v>
      </c>
      <c r="O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60</v>
      </c>
      <c r="AB317">
        <f t="shared" si="67"/>
        <v>1</v>
      </c>
      <c r="AC317" s="1">
        <f t="shared" si="71"/>
        <v>0.96341463414634154</v>
      </c>
      <c r="AD317" s="1">
        <f t="shared" si="62"/>
        <v>161.80000000000001</v>
      </c>
      <c r="AE317" s="1">
        <f t="shared" si="63"/>
        <v>0</v>
      </c>
      <c r="AF317" s="1">
        <f t="shared" si="64"/>
        <v>161.80000000000001</v>
      </c>
      <c r="AG317" s="1">
        <f t="shared" si="65"/>
        <v>0.66823400000000011</v>
      </c>
      <c r="AH317" s="1">
        <f t="shared" si="69"/>
        <v>0.52666666666666673</v>
      </c>
      <c r="AI317" s="1">
        <f t="shared" si="72"/>
        <v>1.1390352272727275</v>
      </c>
    </row>
    <row r="318" spans="1:36" ht="20" customHeight="1">
      <c r="A318">
        <v>31</v>
      </c>
      <c r="B318">
        <v>56</v>
      </c>
      <c r="C318">
        <f t="shared" si="70"/>
        <v>191.6</v>
      </c>
      <c r="D318">
        <v>3.54</v>
      </c>
      <c r="E318">
        <f t="shared" si="56"/>
        <v>195.14</v>
      </c>
      <c r="F318">
        <v>7</v>
      </c>
      <c r="G318">
        <v>3.09</v>
      </c>
      <c r="H318">
        <v>32</v>
      </c>
      <c r="I318">
        <f>COUNTIF($E$287:E317,"&lt;"&amp;C318)</f>
        <v>28</v>
      </c>
      <c r="J318">
        <f t="shared" si="66"/>
        <v>4</v>
      </c>
      <c r="K318">
        <v>0</v>
      </c>
      <c r="L318">
        <v>1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50</v>
      </c>
      <c r="AB318">
        <f t="shared" si="67"/>
        <v>1</v>
      </c>
      <c r="AC318" s="1">
        <f t="shared" si="71"/>
        <v>1.3389830508474576</v>
      </c>
      <c r="AD318" s="1">
        <f t="shared" si="62"/>
        <v>161.80000000000001</v>
      </c>
      <c r="AE318" s="1">
        <f t="shared" si="63"/>
        <v>0</v>
      </c>
      <c r="AF318" s="1">
        <f t="shared" si="64"/>
        <v>161.80000000000001</v>
      </c>
      <c r="AG318" s="1">
        <f t="shared" si="65"/>
        <v>0.66823400000000011</v>
      </c>
      <c r="AH318" s="1">
        <f t="shared" si="69"/>
        <v>0.67714285714285716</v>
      </c>
      <c r="AI318" s="1">
        <f t="shared" si="72"/>
        <v>1.2975417475728159</v>
      </c>
    </row>
    <row r="319" spans="1:36" ht="20" customHeight="1">
      <c r="A319">
        <v>35</v>
      </c>
      <c r="B319">
        <v>4</v>
      </c>
      <c r="C319">
        <f t="shared" si="70"/>
        <v>210.4</v>
      </c>
      <c r="D319">
        <v>3.72</v>
      </c>
      <c r="E319">
        <f t="shared" si="56"/>
        <v>214.12</v>
      </c>
      <c r="F319">
        <v>7</v>
      </c>
      <c r="G319">
        <v>3.19</v>
      </c>
      <c r="H319">
        <v>33</v>
      </c>
      <c r="I319">
        <f>COUNTIF($E$287:E318,"&lt;"&amp;C319)</f>
        <v>31</v>
      </c>
      <c r="J319">
        <f t="shared" si="66"/>
        <v>2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35</v>
      </c>
      <c r="AB319">
        <f t="shared" si="67"/>
        <v>1</v>
      </c>
      <c r="AC319" s="1">
        <f t="shared" si="71"/>
        <v>1.2741935483870968</v>
      </c>
      <c r="AD319" s="1">
        <f t="shared" si="62"/>
        <v>161.80000000000001</v>
      </c>
      <c r="AE319" s="1">
        <f t="shared" si="63"/>
        <v>0</v>
      </c>
      <c r="AF319" s="1">
        <f t="shared" si="64"/>
        <v>161.80000000000001</v>
      </c>
      <c r="AG319" s="1">
        <f t="shared" si="65"/>
        <v>0.66823400000000011</v>
      </c>
      <c r="AH319" s="1">
        <f t="shared" si="69"/>
        <v>0.67714285714285716</v>
      </c>
      <c r="AI319" s="1">
        <f t="shared" si="72"/>
        <v>1.2568664576802511</v>
      </c>
      <c r="AJ319" t="s">
        <v>57</v>
      </c>
    </row>
    <row r="320" spans="1:36" ht="20" customHeight="1">
      <c r="A320">
        <v>37</v>
      </c>
      <c r="B320">
        <v>7</v>
      </c>
      <c r="C320">
        <f t="shared" si="70"/>
        <v>222.7</v>
      </c>
      <c r="D320">
        <v>4.17</v>
      </c>
      <c r="E320">
        <f t="shared" si="56"/>
        <v>226.86999999999998</v>
      </c>
      <c r="F320">
        <v>7</v>
      </c>
      <c r="G320">
        <v>4.05</v>
      </c>
      <c r="H320">
        <v>34</v>
      </c>
      <c r="I320">
        <f>COUNTIF($E$287:E319,"&lt;"&amp;C320)</f>
        <v>32</v>
      </c>
      <c r="J320">
        <f t="shared" si="66"/>
        <v>2</v>
      </c>
      <c r="K320">
        <v>0</v>
      </c>
      <c r="L320">
        <v>0</v>
      </c>
      <c r="M320">
        <v>1</v>
      </c>
      <c r="N320">
        <v>0</v>
      </c>
      <c r="O320">
        <v>0</v>
      </c>
      <c r="Q320">
        <v>1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35</v>
      </c>
      <c r="AB320">
        <f t="shared" si="67"/>
        <v>3</v>
      </c>
      <c r="AC320" s="1">
        <f t="shared" ref="AC320:AC351" si="73">$AN$2/D320</f>
        <v>1.1366906474820144</v>
      </c>
      <c r="AD320" s="1">
        <f t="shared" si="62"/>
        <v>175.6</v>
      </c>
      <c r="AE320" s="1">
        <f t="shared" si="63"/>
        <v>0</v>
      </c>
      <c r="AF320" s="1">
        <f t="shared" si="64"/>
        <v>175.6</v>
      </c>
      <c r="AG320" s="1">
        <f t="shared" si="65"/>
        <v>0.72522799999999987</v>
      </c>
      <c r="AH320" s="1">
        <f t="shared" si="69"/>
        <v>0.67714285714285716</v>
      </c>
      <c r="AI320" s="1">
        <f t="shared" si="72"/>
        <v>1.0744118518518517</v>
      </c>
    </row>
    <row r="321" spans="1:36" ht="20" customHeight="1">
      <c r="A321">
        <v>37</v>
      </c>
      <c r="B321">
        <v>27</v>
      </c>
      <c r="C321">
        <f t="shared" si="70"/>
        <v>224.7</v>
      </c>
      <c r="D321">
        <v>3.19</v>
      </c>
      <c r="E321">
        <f t="shared" si="56"/>
        <v>227.89</v>
      </c>
      <c r="F321">
        <v>6</v>
      </c>
      <c r="G321">
        <v>2.86</v>
      </c>
      <c r="H321">
        <v>35</v>
      </c>
      <c r="I321">
        <f>COUNTIF($E$287:E320,"&lt;"&amp;C321)</f>
        <v>32</v>
      </c>
      <c r="J321">
        <f t="shared" si="66"/>
        <v>3</v>
      </c>
      <c r="K321">
        <v>0</v>
      </c>
      <c r="L321">
        <v>1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35</v>
      </c>
      <c r="AB321">
        <f t="shared" si="67"/>
        <v>1</v>
      </c>
      <c r="AC321" s="1">
        <f t="shared" si="73"/>
        <v>1.4858934169278997</v>
      </c>
      <c r="AD321" s="1">
        <f t="shared" si="62"/>
        <v>161.80000000000001</v>
      </c>
      <c r="AE321" s="1">
        <f t="shared" si="63"/>
        <v>0</v>
      </c>
      <c r="AF321" s="1">
        <f t="shared" si="64"/>
        <v>161.80000000000001</v>
      </c>
      <c r="AG321" s="1">
        <f t="shared" si="65"/>
        <v>0.66823400000000011</v>
      </c>
      <c r="AH321" s="1">
        <f t="shared" si="69"/>
        <v>0.79</v>
      </c>
      <c r="AI321" s="1">
        <f t="shared" si="72"/>
        <v>1.4018895104895108</v>
      </c>
    </row>
    <row r="322" spans="1:36" ht="20" customHeight="1">
      <c r="A322">
        <v>44</v>
      </c>
      <c r="B322">
        <v>22</v>
      </c>
      <c r="C322">
        <f t="shared" si="70"/>
        <v>266.2</v>
      </c>
      <c r="D322">
        <v>3.15</v>
      </c>
      <c r="E322">
        <f t="shared" si="56"/>
        <v>269.34999999999997</v>
      </c>
      <c r="F322">
        <v>7</v>
      </c>
      <c r="G322">
        <v>3.09</v>
      </c>
      <c r="H322">
        <v>36</v>
      </c>
      <c r="I322">
        <f>COUNTIF($E$287:E321,"&lt;"&amp;C322)</f>
        <v>34</v>
      </c>
      <c r="J322">
        <f t="shared" si="66"/>
        <v>2</v>
      </c>
      <c r="K322">
        <v>0</v>
      </c>
      <c r="L322">
        <v>0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25</v>
      </c>
      <c r="AB322">
        <f t="shared" si="67"/>
        <v>1</v>
      </c>
      <c r="AC322" s="1">
        <f t="shared" si="73"/>
        <v>1.504761904761905</v>
      </c>
      <c r="AD322" s="1">
        <f t="shared" ref="AD322:AD385" si="74">IF(Q322=0,161.8,175.6)</f>
        <v>161.80000000000001</v>
      </c>
      <c r="AE322" s="1">
        <f t="shared" ref="AE322:AE385" si="75">IF(Y322=Z322,0,IF(Y322=1,10,-10))</f>
        <v>0</v>
      </c>
      <c r="AF322" s="1">
        <f t="shared" ref="AF322:AF385" si="76">AD322+AE322</f>
        <v>161.80000000000001</v>
      </c>
      <c r="AG322" s="1">
        <f t="shared" ref="AG322:AG385" si="77">AF322*0.413*0.01</f>
        <v>0.66823400000000011</v>
      </c>
      <c r="AH322" s="1">
        <f t="shared" si="69"/>
        <v>0.67714285714285716</v>
      </c>
      <c r="AI322" s="1">
        <f t="shared" si="72"/>
        <v>1.2975417475728159</v>
      </c>
    </row>
    <row r="323" spans="1:36" ht="20" customHeight="1">
      <c r="A323">
        <v>44</v>
      </c>
      <c r="B323">
        <v>20</v>
      </c>
      <c r="C323">
        <f t="shared" si="70"/>
        <v>266</v>
      </c>
      <c r="D323">
        <v>1.1100000000000001</v>
      </c>
      <c r="E323">
        <f t="shared" si="56"/>
        <v>267.11</v>
      </c>
      <c r="F323" t="s">
        <v>53</v>
      </c>
      <c r="G323" t="s">
        <v>53</v>
      </c>
      <c r="H323">
        <v>37</v>
      </c>
      <c r="I323">
        <f>COUNTIF($E$287:E322,"&lt;"&amp;C323)</f>
        <v>34</v>
      </c>
      <c r="J323">
        <f t="shared" ref="J323:J386" si="78">H323-I323</f>
        <v>3</v>
      </c>
      <c r="K323">
        <v>0</v>
      </c>
      <c r="L323">
        <v>1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25</v>
      </c>
      <c r="AB323">
        <f t="shared" ref="AB323:AB386" si="79">IF(M323,3,IF(AND(O323&gt;0,O323&lt;5),2,1))</f>
        <v>1</v>
      </c>
      <c r="AC323" s="1">
        <f t="shared" si="73"/>
        <v>4.2702702702702702</v>
      </c>
      <c r="AD323" s="1">
        <f t="shared" si="74"/>
        <v>161.80000000000001</v>
      </c>
      <c r="AE323" s="1">
        <f t="shared" si="75"/>
        <v>0</v>
      </c>
      <c r="AF323" s="1">
        <f t="shared" si="76"/>
        <v>161.80000000000001</v>
      </c>
      <c r="AG323" s="1">
        <f t="shared" si="77"/>
        <v>0.66823400000000011</v>
      </c>
      <c r="AH323" s="1" t="e">
        <f t="shared" si="69"/>
        <v>#VALUE!</v>
      </c>
      <c r="AI323" s="1" t="e">
        <f t="shared" si="72"/>
        <v>#VALUE!</v>
      </c>
      <c r="AJ323" t="s">
        <v>58</v>
      </c>
    </row>
    <row r="324" spans="1:36" ht="20" customHeight="1">
      <c r="A324">
        <v>45</v>
      </c>
      <c r="B324">
        <v>38</v>
      </c>
      <c r="C324">
        <f t="shared" si="70"/>
        <v>273.8</v>
      </c>
      <c r="D324">
        <v>4.08</v>
      </c>
      <c r="E324">
        <f t="shared" si="56"/>
        <v>277.88</v>
      </c>
      <c r="F324">
        <v>7</v>
      </c>
      <c r="G324">
        <v>3.61</v>
      </c>
      <c r="H324">
        <v>38</v>
      </c>
      <c r="I324">
        <f>COUNTIF($E$287:E323,"&lt;"&amp;C324)</f>
        <v>36</v>
      </c>
      <c r="J324">
        <f t="shared" si="78"/>
        <v>2</v>
      </c>
      <c r="K324">
        <v>0</v>
      </c>
      <c r="L324">
        <v>0</v>
      </c>
      <c r="M324">
        <v>0</v>
      </c>
      <c r="N324">
        <v>0</v>
      </c>
      <c r="O324">
        <v>0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25</v>
      </c>
      <c r="AB324">
        <f t="shared" si="79"/>
        <v>1</v>
      </c>
      <c r="AC324" s="1">
        <f t="shared" si="73"/>
        <v>1.161764705882353</v>
      </c>
      <c r="AD324" s="1">
        <f t="shared" si="74"/>
        <v>175.6</v>
      </c>
      <c r="AE324" s="1">
        <f t="shared" si="75"/>
        <v>0</v>
      </c>
      <c r="AF324" s="1">
        <f t="shared" si="76"/>
        <v>175.6</v>
      </c>
      <c r="AG324" s="1">
        <f t="shared" si="77"/>
        <v>0.72522799999999987</v>
      </c>
      <c r="AH324" s="1">
        <f t="shared" si="69"/>
        <v>0.67714285714285716</v>
      </c>
      <c r="AI324" s="1">
        <f t="shared" si="72"/>
        <v>1.2053650969529084</v>
      </c>
    </row>
    <row r="325" spans="1:36" ht="20" customHeight="1">
      <c r="A325">
        <v>47</v>
      </c>
      <c r="B325">
        <v>0</v>
      </c>
      <c r="C325">
        <f t="shared" si="70"/>
        <v>282</v>
      </c>
      <c r="D325">
        <v>3.22</v>
      </c>
      <c r="E325">
        <f t="shared" si="56"/>
        <v>285.22000000000003</v>
      </c>
      <c r="F325">
        <v>6</v>
      </c>
      <c r="G325">
        <v>3.12</v>
      </c>
      <c r="H325">
        <v>39</v>
      </c>
      <c r="I325">
        <f>COUNTIF($E$287:E324,"&lt;"&amp;C325)</f>
        <v>37</v>
      </c>
      <c r="J325">
        <f t="shared" si="78"/>
        <v>2</v>
      </c>
      <c r="K325">
        <v>0</v>
      </c>
      <c r="L325">
        <v>1</v>
      </c>
      <c r="M325">
        <v>0</v>
      </c>
      <c r="N325">
        <v>0</v>
      </c>
      <c r="O325">
        <v>0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25</v>
      </c>
      <c r="AB325">
        <f t="shared" si="79"/>
        <v>1</v>
      </c>
      <c r="AC325" s="1">
        <f t="shared" si="73"/>
        <v>1.4720496894409938</v>
      </c>
      <c r="AD325" s="1">
        <f t="shared" si="74"/>
        <v>175.6</v>
      </c>
      <c r="AE325" s="1">
        <f t="shared" si="75"/>
        <v>0</v>
      </c>
      <c r="AF325" s="1">
        <f t="shared" si="76"/>
        <v>175.6</v>
      </c>
      <c r="AG325" s="1">
        <f t="shared" si="77"/>
        <v>0.72522799999999987</v>
      </c>
      <c r="AH325" s="1">
        <f t="shared" si="69"/>
        <v>0.79</v>
      </c>
      <c r="AI325" s="1">
        <f t="shared" si="72"/>
        <v>1.3946692307692303</v>
      </c>
    </row>
    <row r="326" spans="1:36" ht="20" customHeight="1">
      <c r="A326">
        <v>47</v>
      </c>
      <c r="B326">
        <v>19</v>
      </c>
      <c r="C326">
        <f t="shared" si="70"/>
        <v>283.89999999999998</v>
      </c>
      <c r="D326">
        <v>3.28</v>
      </c>
      <c r="E326">
        <f t="shared" si="56"/>
        <v>287.17999999999995</v>
      </c>
      <c r="F326">
        <v>7</v>
      </c>
      <c r="G326">
        <v>2.82</v>
      </c>
      <c r="H326">
        <v>40</v>
      </c>
      <c r="I326">
        <f>COUNTIF($E$287:E325,"&lt;"&amp;C326)</f>
        <v>37</v>
      </c>
      <c r="J326">
        <f t="shared" si="78"/>
        <v>3</v>
      </c>
      <c r="K326">
        <v>0</v>
      </c>
      <c r="L326">
        <v>1</v>
      </c>
      <c r="M326">
        <v>0</v>
      </c>
      <c r="N326">
        <v>0</v>
      </c>
      <c r="O326">
        <v>0</v>
      </c>
      <c r="Q326">
        <v>1</v>
      </c>
      <c r="R326">
        <v>0</v>
      </c>
      <c r="S326">
        <v>0</v>
      </c>
      <c r="T326">
        <v>48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25</v>
      </c>
      <c r="AB326">
        <f t="shared" si="79"/>
        <v>1</v>
      </c>
      <c r="AC326" s="1">
        <f t="shared" si="73"/>
        <v>1.4451219512195124</v>
      </c>
      <c r="AD326" s="1">
        <f t="shared" si="74"/>
        <v>175.6</v>
      </c>
      <c r="AE326" s="1">
        <f t="shared" si="75"/>
        <v>-10</v>
      </c>
      <c r="AF326" s="1">
        <f t="shared" si="76"/>
        <v>165.6</v>
      </c>
      <c r="AG326" s="1">
        <f t="shared" si="77"/>
        <v>0.68392799999999998</v>
      </c>
      <c r="AH326" s="1">
        <f t="shared" si="69"/>
        <v>0.67714285714285716</v>
      </c>
      <c r="AI326" s="1">
        <f t="shared" si="72"/>
        <v>1.4551659574468085</v>
      </c>
    </row>
    <row r="327" spans="1:36" ht="20" customHeight="1">
      <c r="A327">
        <v>47</v>
      </c>
      <c r="B327">
        <v>21</v>
      </c>
      <c r="C327">
        <f t="shared" si="70"/>
        <v>284.10000000000002</v>
      </c>
      <c r="D327">
        <v>3.13</v>
      </c>
      <c r="E327">
        <f t="shared" si="56"/>
        <v>287.23</v>
      </c>
      <c r="F327">
        <v>6</v>
      </c>
      <c r="G327">
        <v>3.03</v>
      </c>
      <c r="H327">
        <v>41</v>
      </c>
      <c r="I327">
        <f>COUNTIF($E$287:E326,"&lt;"&amp;C327)</f>
        <v>37</v>
      </c>
      <c r="J327">
        <f t="shared" si="78"/>
        <v>4</v>
      </c>
      <c r="K327">
        <v>0</v>
      </c>
      <c r="L327">
        <v>1</v>
      </c>
      <c r="M327">
        <v>0</v>
      </c>
      <c r="N327">
        <v>0</v>
      </c>
      <c r="O327">
        <v>0</v>
      </c>
      <c r="Q327">
        <v>1</v>
      </c>
      <c r="R327">
        <v>0</v>
      </c>
      <c r="S327">
        <v>0</v>
      </c>
      <c r="T327">
        <v>48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25</v>
      </c>
      <c r="AB327">
        <f t="shared" si="79"/>
        <v>1</v>
      </c>
      <c r="AC327" s="1">
        <f t="shared" si="73"/>
        <v>1.514376996805112</v>
      </c>
      <c r="AD327" s="1">
        <f t="shared" si="74"/>
        <v>175.6</v>
      </c>
      <c r="AE327" s="1">
        <f t="shared" si="75"/>
        <v>0</v>
      </c>
      <c r="AF327" s="1">
        <f t="shared" si="76"/>
        <v>175.6</v>
      </c>
      <c r="AG327" s="1">
        <f t="shared" si="77"/>
        <v>0.72522799999999987</v>
      </c>
      <c r="AH327" s="1">
        <f t="shared" si="69"/>
        <v>0.79</v>
      </c>
      <c r="AI327" s="1">
        <f t="shared" si="72"/>
        <v>1.4360950495049503</v>
      </c>
    </row>
    <row r="328" spans="1:36" ht="20" customHeight="1">
      <c r="A328">
        <v>47</v>
      </c>
      <c r="B328">
        <v>28</v>
      </c>
      <c r="C328">
        <f t="shared" si="70"/>
        <v>284.8</v>
      </c>
      <c r="D328">
        <v>3.18</v>
      </c>
      <c r="E328">
        <f t="shared" si="56"/>
        <v>287.98</v>
      </c>
      <c r="F328">
        <v>6</v>
      </c>
      <c r="G328">
        <v>3.21</v>
      </c>
      <c r="H328">
        <v>42</v>
      </c>
      <c r="I328">
        <f>COUNTIF($E$287:E327,"&lt;"&amp;C328)</f>
        <v>37</v>
      </c>
      <c r="J328">
        <f t="shared" si="78"/>
        <v>5</v>
      </c>
      <c r="K328">
        <v>0</v>
      </c>
      <c r="L328">
        <v>1</v>
      </c>
      <c r="M328">
        <v>0</v>
      </c>
      <c r="N328">
        <v>0</v>
      </c>
      <c r="O328">
        <v>0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40</v>
      </c>
      <c r="AB328">
        <f t="shared" si="79"/>
        <v>1</v>
      </c>
      <c r="AC328" s="1">
        <f t="shared" si="73"/>
        <v>1.4905660377358489</v>
      </c>
      <c r="AD328" s="1">
        <f t="shared" si="74"/>
        <v>175.6</v>
      </c>
      <c r="AE328" s="1">
        <f t="shared" si="75"/>
        <v>0</v>
      </c>
      <c r="AF328" s="1">
        <f t="shared" si="76"/>
        <v>175.6</v>
      </c>
      <c r="AG328" s="1">
        <f t="shared" si="77"/>
        <v>0.72522799999999987</v>
      </c>
      <c r="AH328" s="1">
        <f t="shared" si="69"/>
        <v>0.79</v>
      </c>
      <c r="AI328" s="1">
        <f t="shared" si="72"/>
        <v>1.3555663551401866</v>
      </c>
    </row>
    <row r="329" spans="1:36" ht="20" customHeight="1">
      <c r="A329">
        <v>47</v>
      </c>
      <c r="B329">
        <v>37</v>
      </c>
      <c r="C329">
        <f t="shared" si="70"/>
        <v>285.7</v>
      </c>
      <c r="D329">
        <v>3.34</v>
      </c>
      <c r="E329">
        <f t="shared" si="56"/>
        <v>289.03999999999996</v>
      </c>
      <c r="F329">
        <v>7</v>
      </c>
      <c r="G329">
        <v>3.04</v>
      </c>
      <c r="H329">
        <v>43</v>
      </c>
      <c r="I329">
        <f>COUNTIF($E$287:E328,"&lt;"&amp;C329)</f>
        <v>38</v>
      </c>
      <c r="J329">
        <f t="shared" si="78"/>
        <v>5</v>
      </c>
      <c r="K329">
        <v>0</v>
      </c>
      <c r="L329">
        <v>0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40</v>
      </c>
      <c r="AB329">
        <f t="shared" si="79"/>
        <v>1</v>
      </c>
      <c r="AC329" s="1">
        <f t="shared" si="73"/>
        <v>1.4191616766467068</v>
      </c>
      <c r="AD329" s="1">
        <f t="shared" si="74"/>
        <v>161.80000000000001</v>
      </c>
      <c r="AE329" s="1">
        <f t="shared" si="75"/>
        <v>0</v>
      </c>
      <c r="AF329" s="1">
        <f t="shared" si="76"/>
        <v>161.80000000000001</v>
      </c>
      <c r="AG329" s="1">
        <f t="shared" si="77"/>
        <v>0.66823400000000011</v>
      </c>
      <c r="AH329" s="1">
        <f t="shared" si="69"/>
        <v>0.67714285714285716</v>
      </c>
      <c r="AI329" s="1">
        <f t="shared" si="72"/>
        <v>1.3188828947368423</v>
      </c>
    </row>
    <row r="330" spans="1:36" ht="20" customHeight="1">
      <c r="A330">
        <v>47</v>
      </c>
      <c r="B330">
        <v>40</v>
      </c>
      <c r="C330">
        <f t="shared" si="70"/>
        <v>286</v>
      </c>
      <c r="D330">
        <v>2.95</v>
      </c>
      <c r="E330">
        <f t="shared" si="56"/>
        <v>288.95</v>
      </c>
      <c r="F330">
        <v>6</v>
      </c>
      <c r="G330">
        <v>3.06</v>
      </c>
      <c r="H330">
        <v>44</v>
      </c>
      <c r="I330">
        <f>COUNTIF($E$287:E329,"&lt;"&amp;C330)</f>
        <v>38</v>
      </c>
      <c r="J330">
        <f t="shared" si="78"/>
        <v>6</v>
      </c>
      <c r="K330">
        <v>0</v>
      </c>
      <c r="L330">
        <v>1</v>
      </c>
      <c r="M330">
        <v>0</v>
      </c>
      <c r="N330">
        <v>0</v>
      </c>
      <c r="O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50</v>
      </c>
      <c r="AB330">
        <f t="shared" si="79"/>
        <v>1</v>
      </c>
      <c r="AC330" s="1">
        <f t="shared" si="73"/>
        <v>1.6067796610169491</v>
      </c>
      <c r="AD330" s="1">
        <f t="shared" si="74"/>
        <v>175.6</v>
      </c>
      <c r="AE330" s="1">
        <f t="shared" si="75"/>
        <v>0</v>
      </c>
      <c r="AF330" s="1">
        <f t="shared" si="76"/>
        <v>175.6</v>
      </c>
      <c r="AG330" s="1">
        <f t="shared" si="77"/>
        <v>0.72522799999999987</v>
      </c>
      <c r="AH330" s="1">
        <f t="shared" si="69"/>
        <v>0.79</v>
      </c>
      <c r="AI330" s="1">
        <f t="shared" si="72"/>
        <v>1.4220156862745095</v>
      </c>
    </row>
    <row r="331" spans="1:36" ht="20" customHeight="1">
      <c r="A331">
        <v>47</v>
      </c>
      <c r="B331">
        <v>49</v>
      </c>
      <c r="C331">
        <f t="shared" si="70"/>
        <v>286.89999999999998</v>
      </c>
      <c r="D331">
        <v>3.09</v>
      </c>
      <c r="E331">
        <f t="shared" ref="E331:E394" si="80">C331+D331</f>
        <v>289.98999999999995</v>
      </c>
      <c r="F331">
        <v>7</v>
      </c>
      <c r="G331">
        <v>2.79</v>
      </c>
      <c r="H331">
        <v>45</v>
      </c>
      <c r="I331">
        <f>COUNTIF($E$287:E330,"&lt;"&amp;C331)</f>
        <v>38</v>
      </c>
      <c r="J331">
        <f t="shared" si="78"/>
        <v>7</v>
      </c>
      <c r="K331">
        <v>0</v>
      </c>
      <c r="L331">
        <v>1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25</v>
      </c>
      <c r="AB331">
        <f t="shared" si="79"/>
        <v>1</v>
      </c>
      <c r="AC331" s="1">
        <f t="shared" si="73"/>
        <v>1.5339805825242721</v>
      </c>
      <c r="AD331" s="1">
        <f t="shared" si="74"/>
        <v>161.80000000000001</v>
      </c>
      <c r="AE331" s="1">
        <f t="shared" si="75"/>
        <v>0</v>
      </c>
      <c r="AF331" s="1">
        <f t="shared" si="76"/>
        <v>161.80000000000001</v>
      </c>
      <c r="AG331" s="1">
        <f t="shared" si="77"/>
        <v>0.66823400000000011</v>
      </c>
      <c r="AH331" s="1">
        <f t="shared" si="69"/>
        <v>0.67714285714285716</v>
      </c>
      <c r="AI331" s="1">
        <f t="shared" si="72"/>
        <v>1.4370623655913981</v>
      </c>
    </row>
    <row r="332" spans="1:36" ht="20" customHeight="1">
      <c r="A332">
        <v>48</v>
      </c>
      <c r="B332">
        <v>23</v>
      </c>
      <c r="C332">
        <f t="shared" si="70"/>
        <v>290.3</v>
      </c>
      <c r="D332">
        <v>3.31</v>
      </c>
      <c r="E332">
        <f t="shared" si="80"/>
        <v>293.61</v>
      </c>
      <c r="F332">
        <v>7</v>
      </c>
      <c r="G332">
        <v>2.82</v>
      </c>
      <c r="H332">
        <v>46</v>
      </c>
      <c r="I332">
        <f>COUNTIF($E$287:E331,"&lt;"&amp;C332)</f>
        <v>44</v>
      </c>
      <c r="J332">
        <f t="shared" si="78"/>
        <v>2</v>
      </c>
      <c r="K332">
        <v>0</v>
      </c>
      <c r="L332">
        <v>1</v>
      </c>
      <c r="M332">
        <v>0</v>
      </c>
      <c r="N332">
        <v>1</v>
      </c>
      <c r="O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25</v>
      </c>
      <c r="AB332">
        <f t="shared" si="79"/>
        <v>1</v>
      </c>
      <c r="AC332" s="1">
        <f t="shared" si="73"/>
        <v>1.4320241691842901</v>
      </c>
      <c r="AD332" s="1">
        <f t="shared" si="74"/>
        <v>161.80000000000001</v>
      </c>
      <c r="AE332" s="1">
        <f t="shared" si="75"/>
        <v>0</v>
      </c>
      <c r="AF332" s="1">
        <f t="shared" si="76"/>
        <v>161.80000000000001</v>
      </c>
      <c r="AG332" s="1">
        <f t="shared" si="77"/>
        <v>0.66823400000000011</v>
      </c>
      <c r="AH332" s="1">
        <f t="shared" si="69"/>
        <v>0.67714285714285716</v>
      </c>
      <c r="AI332" s="1">
        <f t="shared" si="72"/>
        <v>1.4217744680851068</v>
      </c>
    </row>
    <row r="333" spans="1:36" ht="20" customHeight="1">
      <c r="A333">
        <v>48</v>
      </c>
      <c r="B333">
        <v>50</v>
      </c>
      <c r="C333">
        <f t="shared" si="70"/>
        <v>293</v>
      </c>
      <c r="D333">
        <v>4.29</v>
      </c>
      <c r="E333">
        <f t="shared" si="80"/>
        <v>297.29000000000002</v>
      </c>
      <c r="F333">
        <v>9</v>
      </c>
      <c r="G333">
        <v>2.83</v>
      </c>
      <c r="H333">
        <v>47</v>
      </c>
      <c r="I333">
        <f>COUNTIF($E$287:E332,"&lt;"&amp;C333)</f>
        <v>44</v>
      </c>
      <c r="J333">
        <f t="shared" si="78"/>
        <v>3</v>
      </c>
      <c r="K333">
        <v>0</v>
      </c>
      <c r="L333">
        <v>1</v>
      </c>
      <c r="M333">
        <v>0</v>
      </c>
      <c r="N333">
        <v>0</v>
      </c>
      <c r="O333">
        <v>0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50</v>
      </c>
      <c r="AB333">
        <f t="shared" si="79"/>
        <v>1</v>
      </c>
      <c r="AC333" s="1">
        <f t="shared" si="73"/>
        <v>1.104895104895105</v>
      </c>
      <c r="AD333" s="1">
        <f t="shared" si="74"/>
        <v>161.80000000000001</v>
      </c>
      <c r="AE333" s="1">
        <f t="shared" si="75"/>
        <v>0</v>
      </c>
      <c r="AF333" s="1">
        <f t="shared" si="76"/>
        <v>161.80000000000001</v>
      </c>
      <c r="AG333" s="1">
        <f t="shared" si="77"/>
        <v>0.66823400000000011</v>
      </c>
      <c r="AH333" s="1">
        <f t="shared" si="69"/>
        <v>0.52666666666666673</v>
      </c>
      <c r="AI333" s="1">
        <f t="shared" si="72"/>
        <v>1.416750530035336</v>
      </c>
    </row>
    <row r="334" spans="1:36" ht="20" customHeight="1">
      <c r="A334">
        <v>48</v>
      </c>
      <c r="B334">
        <v>50</v>
      </c>
      <c r="C334">
        <f t="shared" si="70"/>
        <v>293</v>
      </c>
      <c r="D334">
        <v>5.31</v>
      </c>
      <c r="E334">
        <f t="shared" si="80"/>
        <v>298.31</v>
      </c>
      <c r="F334">
        <v>9</v>
      </c>
      <c r="G334">
        <v>3.48</v>
      </c>
      <c r="H334">
        <v>48</v>
      </c>
      <c r="I334">
        <f>COUNTIF($E$287:E333,"&lt;"&amp;C334)</f>
        <v>44</v>
      </c>
      <c r="J334">
        <f t="shared" si="78"/>
        <v>4</v>
      </c>
      <c r="K334">
        <v>0</v>
      </c>
      <c r="L334">
        <v>1</v>
      </c>
      <c r="M334">
        <v>0</v>
      </c>
      <c r="N334">
        <v>0</v>
      </c>
      <c r="O334">
        <v>0</v>
      </c>
      <c r="Q334">
        <v>1</v>
      </c>
      <c r="R334">
        <v>0</v>
      </c>
      <c r="S334">
        <v>0</v>
      </c>
      <c r="T334">
        <v>49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25</v>
      </c>
      <c r="AB334">
        <f t="shared" si="79"/>
        <v>1</v>
      </c>
      <c r="AC334" s="1">
        <f t="shared" si="73"/>
        <v>0.89265536723163852</v>
      </c>
      <c r="AD334" s="1">
        <f t="shared" si="74"/>
        <v>175.6</v>
      </c>
      <c r="AE334" s="1">
        <f t="shared" si="75"/>
        <v>0</v>
      </c>
      <c r="AF334" s="1">
        <f t="shared" si="76"/>
        <v>175.6</v>
      </c>
      <c r="AG334" s="1">
        <f t="shared" si="77"/>
        <v>0.72522799999999987</v>
      </c>
      <c r="AH334" s="1">
        <f t="shared" si="69"/>
        <v>0.52666666666666673</v>
      </c>
      <c r="AI334" s="1">
        <f t="shared" si="72"/>
        <v>1.2503931034482756</v>
      </c>
    </row>
    <row r="335" spans="1:36" ht="20" customHeight="1">
      <c r="A335">
        <v>48</v>
      </c>
      <c r="B335">
        <v>54</v>
      </c>
      <c r="C335">
        <f t="shared" si="70"/>
        <v>293.39999999999998</v>
      </c>
      <c r="D335">
        <v>4.95</v>
      </c>
      <c r="E335">
        <f t="shared" si="80"/>
        <v>298.34999999999997</v>
      </c>
      <c r="F335">
        <v>9</v>
      </c>
      <c r="G335">
        <v>3.48</v>
      </c>
      <c r="H335">
        <v>49</v>
      </c>
      <c r="I335">
        <f>COUNTIF($E$287:E334,"&lt;"&amp;C335)</f>
        <v>44</v>
      </c>
      <c r="J335">
        <f t="shared" si="78"/>
        <v>5</v>
      </c>
      <c r="K335">
        <v>0</v>
      </c>
      <c r="L335">
        <v>1</v>
      </c>
      <c r="M335">
        <v>0</v>
      </c>
      <c r="N335">
        <v>0</v>
      </c>
      <c r="O335">
        <v>0</v>
      </c>
      <c r="Q335">
        <v>1</v>
      </c>
      <c r="R335">
        <v>0</v>
      </c>
      <c r="S335">
        <v>0</v>
      </c>
      <c r="T335">
        <v>49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25</v>
      </c>
      <c r="AB335">
        <f t="shared" si="79"/>
        <v>1</v>
      </c>
      <c r="AC335" s="1">
        <f t="shared" si="73"/>
        <v>0.95757575757575764</v>
      </c>
      <c r="AD335" s="1">
        <f t="shared" si="74"/>
        <v>175.6</v>
      </c>
      <c r="AE335" s="1">
        <f t="shared" si="75"/>
        <v>0</v>
      </c>
      <c r="AF335" s="1">
        <f t="shared" si="76"/>
        <v>175.6</v>
      </c>
      <c r="AG335" s="1">
        <f t="shared" si="77"/>
        <v>0.72522799999999987</v>
      </c>
      <c r="AH335" s="1">
        <f t="shared" si="69"/>
        <v>0.52666666666666673</v>
      </c>
      <c r="AI335" s="1">
        <f t="shared" si="72"/>
        <v>1.2503931034482756</v>
      </c>
    </row>
    <row r="336" spans="1:36" ht="20" customHeight="1">
      <c r="A336">
        <v>49</v>
      </c>
      <c r="B336">
        <v>10</v>
      </c>
      <c r="C336">
        <f t="shared" si="70"/>
        <v>295</v>
      </c>
      <c r="D336">
        <v>4.1500000000000004</v>
      </c>
      <c r="E336">
        <f t="shared" si="80"/>
        <v>299.14999999999998</v>
      </c>
      <c r="F336">
        <v>8</v>
      </c>
      <c r="G336">
        <v>3.28</v>
      </c>
      <c r="H336">
        <v>50</v>
      </c>
      <c r="I336">
        <f>COUNTIF($E$287:E335,"&lt;"&amp;C336)</f>
        <v>45</v>
      </c>
      <c r="J336">
        <f t="shared" si="78"/>
        <v>5</v>
      </c>
      <c r="K336">
        <v>0</v>
      </c>
      <c r="L336">
        <v>1</v>
      </c>
      <c r="M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30</v>
      </c>
      <c r="AB336">
        <f t="shared" si="79"/>
        <v>1</v>
      </c>
      <c r="AC336" s="1">
        <f t="shared" si="73"/>
        <v>1.1421686746987951</v>
      </c>
      <c r="AD336" s="1">
        <f t="shared" si="74"/>
        <v>161.80000000000001</v>
      </c>
      <c r="AE336" s="1">
        <f t="shared" si="75"/>
        <v>0</v>
      </c>
      <c r="AF336" s="1">
        <f t="shared" si="76"/>
        <v>161.80000000000001</v>
      </c>
      <c r="AG336" s="1">
        <f t="shared" si="77"/>
        <v>0.66823400000000011</v>
      </c>
      <c r="AH336" s="1">
        <f t="shared" si="69"/>
        <v>0.59250000000000003</v>
      </c>
      <c r="AI336" s="1">
        <f t="shared" si="72"/>
        <v>1.2223792682926833</v>
      </c>
    </row>
    <row r="337" spans="1:36" ht="20" customHeight="1">
      <c r="A337">
        <v>49</v>
      </c>
      <c r="B337">
        <v>25</v>
      </c>
      <c r="C337">
        <f t="shared" si="70"/>
        <v>296.5</v>
      </c>
      <c r="D337">
        <v>3.8</v>
      </c>
      <c r="E337">
        <f t="shared" si="80"/>
        <v>300.3</v>
      </c>
      <c r="F337" t="s">
        <v>53</v>
      </c>
      <c r="G337" t="s">
        <v>53</v>
      </c>
      <c r="H337">
        <v>51</v>
      </c>
      <c r="I337">
        <f>COUNTIF($E$287:E336,"&lt;"&amp;C337)</f>
        <v>45</v>
      </c>
      <c r="J337">
        <f t="shared" si="78"/>
        <v>6</v>
      </c>
      <c r="K337">
        <v>0</v>
      </c>
      <c r="L337">
        <v>1</v>
      </c>
      <c r="M337">
        <v>0</v>
      </c>
      <c r="N337">
        <v>0</v>
      </c>
      <c r="O337">
        <v>0</v>
      </c>
      <c r="Q337" t="s">
        <v>53</v>
      </c>
      <c r="R337">
        <v>0</v>
      </c>
      <c r="S337">
        <v>0</v>
      </c>
      <c r="T337">
        <v>50</v>
      </c>
      <c r="U337" t="s">
        <v>53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</v>
      </c>
      <c r="AB337">
        <f t="shared" si="79"/>
        <v>1</v>
      </c>
      <c r="AC337" s="1">
        <f t="shared" si="73"/>
        <v>1.2473684210526317</v>
      </c>
      <c r="AD337" s="1">
        <f t="shared" si="74"/>
        <v>175.6</v>
      </c>
      <c r="AE337" s="1">
        <f t="shared" si="75"/>
        <v>0</v>
      </c>
      <c r="AF337" s="1">
        <f t="shared" si="76"/>
        <v>175.6</v>
      </c>
      <c r="AG337" s="1">
        <f t="shared" si="77"/>
        <v>0.72522799999999987</v>
      </c>
      <c r="AH337" s="1" t="e">
        <f t="shared" si="69"/>
        <v>#VALUE!</v>
      </c>
      <c r="AI337" s="1" t="e">
        <f t="shared" si="72"/>
        <v>#VALUE!</v>
      </c>
      <c r="AJ337" t="s">
        <v>59</v>
      </c>
    </row>
    <row r="338" spans="1:36" ht="20" customHeight="1">
      <c r="A338">
        <v>49</v>
      </c>
      <c r="B338">
        <v>33</v>
      </c>
      <c r="C338">
        <f t="shared" si="70"/>
        <v>297.3</v>
      </c>
      <c r="D338">
        <v>3.81</v>
      </c>
      <c r="E338">
        <f t="shared" si="80"/>
        <v>301.11</v>
      </c>
      <c r="F338">
        <v>8</v>
      </c>
      <c r="G338">
        <v>2.92</v>
      </c>
      <c r="H338">
        <v>52</v>
      </c>
      <c r="I338">
        <f>COUNTIF($E$287:E337,"&lt;"&amp;C338)</f>
        <v>46</v>
      </c>
      <c r="J338">
        <f t="shared" si="78"/>
        <v>6</v>
      </c>
      <c r="K338">
        <v>0</v>
      </c>
      <c r="L338">
        <v>1</v>
      </c>
      <c r="M338">
        <v>0</v>
      </c>
      <c r="N338">
        <v>0</v>
      </c>
      <c r="O338">
        <v>0</v>
      </c>
      <c r="Q338">
        <v>0</v>
      </c>
      <c r="R338">
        <v>0</v>
      </c>
      <c r="S338">
        <v>0</v>
      </c>
      <c r="T338">
        <v>50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35</v>
      </c>
      <c r="AB338">
        <f t="shared" si="79"/>
        <v>1</v>
      </c>
      <c r="AC338" s="1">
        <f t="shared" si="73"/>
        <v>1.2440944881889764</v>
      </c>
      <c r="AD338" s="1">
        <f t="shared" si="74"/>
        <v>161.80000000000001</v>
      </c>
      <c r="AE338" s="1">
        <f t="shared" si="75"/>
        <v>0</v>
      </c>
      <c r="AF338" s="1">
        <f t="shared" si="76"/>
        <v>161.80000000000001</v>
      </c>
      <c r="AG338" s="1">
        <f t="shared" si="77"/>
        <v>0.66823400000000011</v>
      </c>
      <c r="AH338" s="1">
        <f t="shared" si="69"/>
        <v>0.59250000000000003</v>
      </c>
      <c r="AI338" s="1">
        <f t="shared" si="72"/>
        <v>1.3730835616438359</v>
      </c>
    </row>
    <row r="339" spans="1:36" ht="20" customHeight="1">
      <c r="A339">
        <v>49</v>
      </c>
      <c r="B339">
        <v>46</v>
      </c>
      <c r="C339">
        <f t="shared" si="70"/>
        <v>298.60000000000002</v>
      </c>
      <c r="D339">
        <v>4.08</v>
      </c>
      <c r="E339">
        <f t="shared" si="80"/>
        <v>302.68</v>
      </c>
      <c r="F339">
        <v>7</v>
      </c>
      <c r="G339">
        <v>3.45</v>
      </c>
      <c r="H339">
        <v>53</v>
      </c>
      <c r="I339">
        <f>COUNTIF($E$287:E338,"&lt;"&amp;C339)</f>
        <v>48</v>
      </c>
      <c r="J339">
        <f t="shared" si="78"/>
        <v>5</v>
      </c>
      <c r="K339">
        <v>0</v>
      </c>
      <c r="L339">
        <v>1</v>
      </c>
      <c r="M339">
        <v>0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51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25</v>
      </c>
      <c r="AB339">
        <f t="shared" si="79"/>
        <v>1</v>
      </c>
      <c r="AC339" s="1">
        <f t="shared" si="73"/>
        <v>1.161764705882353</v>
      </c>
      <c r="AD339" s="1">
        <f t="shared" si="74"/>
        <v>161.80000000000001</v>
      </c>
      <c r="AE339" s="1">
        <f t="shared" si="75"/>
        <v>0</v>
      </c>
      <c r="AF339" s="1">
        <f t="shared" si="76"/>
        <v>161.80000000000001</v>
      </c>
      <c r="AG339" s="1">
        <f t="shared" si="77"/>
        <v>0.66823400000000011</v>
      </c>
      <c r="AH339" s="1">
        <f t="shared" si="69"/>
        <v>0.67714285714285716</v>
      </c>
      <c r="AI339" s="1">
        <f t="shared" si="72"/>
        <v>1.1621460869565219</v>
      </c>
    </row>
    <row r="340" spans="1:36" ht="20" customHeight="1">
      <c r="A340">
        <v>49</v>
      </c>
      <c r="B340">
        <v>50</v>
      </c>
      <c r="C340">
        <f t="shared" si="70"/>
        <v>299</v>
      </c>
      <c r="D340">
        <v>4</v>
      </c>
      <c r="E340">
        <f t="shared" si="80"/>
        <v>303</v>
      </c>
      <c r="F340">
        <v>8</v>
      </c>
      <c r="G340">
        <v>3.04</v>
      </c>
      <c r="H340">
        <v>54</v>
      </c>
      <c r="I340">
        <f>COUNTIF($E$287:E339,"&lt;"&amp;C340)</f>
        <v>48</v>
      </c>
      <c r="J340">
        <f t="shared" si="78"/>
        <v>6</v>
      </c>
      <c r="K340">
        <v>0</v>
      </c>
      <c r="L340">
        <v>1</v>
      </c>
      <c r="M340">
        <v>0</v>
      </c>
      <c r="N340">
        <v>0</v>
      </c>
      <c r="O340">
        <v>0</v>
      </c>
      <c r="Q340">
        <v>0</v>
      </c>
      <c r="R340">
        <v>1</v>
      </c>
      <c r="S340">
        <v>0</v>
      </c>
      <c r="T340">
        <v>51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25</v>
      </c>
      <c r="AB340">
        <f t="shared" si="79"/>
        <v>1</v>
      </c>
      <c r="AC340" s="1">
        <f t="shared" si="73"/>
        <v>1.1850000000000001</v>
      </c>
      <c r="AD340" s="1">
        <f t="shared" si="74"/>
        <v>161.80000000000001</v>
      </c>
      <c r="AE340" s="1">
        <f t="shared" si="75"/>
        <v>0</v>
      </c>
      <c r="AF340" s="1">
        <f t="shared" si="76"/>
        <v>161.80000000000001</v>
      </c>
      <c r="AG340" s="1">
        <f t="shared" si="77"/>
        <v>0.66823400000000011</v>
      </c>
      <c r="AH340" s="1">
        <f t="shared" si="69"/>
        <v>0.59250000000000003</v>
      </c>
      <c r="AI340" s="1">
        <f t="shared" si="72"/>
        <v>1.3188828947368423</v>
      </c>
    </row>
    <row r="341" spans="1:36" ht="20" customHeight="1">
      <c r="A341">
        <v>50</v>
      </c>
      <c r="B341">
        <v>44</v>
      </c>
      <c r="C341">
        <f t="shared" si="70"/>
        <v>304.39999999999998</v>
      </c>
      <c r="D341">
        <v>3.01</v>
      </c>
      <c r="E341">
        <f t="shared" si="80"/>
        <v>307.40999999999997</v>
      </c>
      <c r="F341">
        <v>6</v>
      </c>
      <c r="G341">
        <v>3.09</v>
      </c>
      <c r="H341">
        <v>55</v>
      </c>
      <c r="I341">
        <f>COUNTIF($E$287:E340,"&lt;"&amp;C341)</f>
        <v>53</v>
      </c>
      <c r="J341">
        <f t="shared" si="78"/>
        <v>2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30</v>
      </c>
      <c r="AB341">
        <f t="shared" si="79"/>
        <v>1</v>
      </c>
      <c r="AC341" s="1">
        <f t="shared" si="73"/>
        <v>1.5747508305647842</v>
      </c>
      <c r="AD341" s="1">
        <f t="shared" si="74"/>
        <v>175.6</v>
      </c>
      <c r="AE341" s="1">
        <f t="shared" si="75"/>
        <v>10</v>
      </c>
      <c r="AF341" s="1">
        <f t="shared" si="76"/>
        <v>185.6</v>
      </c>
      <c r="AG341" s="1">
        <f t="shared" si="77"/>
        <v>0.76652799999999999</v>
      </c>
      <c r="AH341" s="1">
        <f t="shared" si="69"/>
        <v>0.79</v>
      </c>
      <c r="AI341" s="1">
        <f t="shared" si="72"/>
        <v>1.4884038834951456</v>
      </c>
    </row>
    <row r="342" spans="1:36" ht="20" customHeight="1">
      <c r="A342">
        <v>51</v>
      </c>
      <c r="B342">
        <v>24</v>
      </c>
      <c r="C342">
        <f t="shared" si="70"/>
        <v>308.39999999999998</v>
      </c>
      <c r="D342">
        <v>3.11</v>
      </c>
      <c r="E342">
        <f t="shared" si="80"/>
        <v>311.51</v>
      </c>
      <c r="F342">
        <v>5</v>
      </c>
      <c r="G342">
        <v>3.15</v>
      </c>
      <c r="H342">
        <v>56</v>
      </c>
      <c r="I342">
        <f>COUNTIF($E$287:E341,"&lt;"&amp;C342)</f>
        <v>54</v>
      </c>
      <c r="J342">
        <f t="shared" si="78"/>
        <v>2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30</v>
      </c>
      <c r="AB342">
        <f t="shared" si="79"/>
        <v>1</v>
      </c>
      <c r="AC342" s="1">
        <f t="shared" si="73"/>
        <v>1.5241157556270097</v>
      </c>
      <c r="AD342" s="1">
        <f t="shared" si="74"/>
        <v>175.6</v>
      </c>
      <c r="AE342" s="1">
        <f t="shared" si="75"/>
        <v>0</v>
      </c>
      <c r="AF342" s="1">
        <f t="shared" si="76"/>
        <v>175.6</v>
      </c>
      <c r="AG342" s="1">
        <f t="shared" si="77"/>
        <v>0.72522799999999987</v>
      </c>
      <c r="AH342" s="1">
        <f t="shared" si="69"/>
        <v>0.94800000000000006</v>
      </c>
      <c r="AI342" s="1">
        <f t="shared" si="72"/>
        <v>1.3813866666666663</v>
      </c>
    </row>
    <row r="343" spans="1:36" ht="20" customHeight="1">
      <c r="A343">
        <v>52</v>
      </c>
      <c r="B343">
        <v>25</v>
      </c>
      <c r="C343">
        <f t="shared" si="70"/>
        <v>314.5</v>
      </c>
      <c r="D343">
        <v>2.71</v>
      </c>
      <c r="E343">
        <f t="shared" si="80"/>
        <v>317.20999999999998</v>
      </c>
      <c r="F343">
        <v>6</v>
      </c>
      <c r="G343">
        <v>3.15</v>
      </c>
      <c r="H343">
        <v>57</v>
      </c>
      <c r="I343">
        <f>COUNTIF($E$287:E342,"&lt;"&amp;C343)</f>
        <v>55</v>
      </c>
      <c r="J343">
        <f t="shared" si="78"/>
        <v>2</v>
      </c>
      <c r="K343">
        <v>0</v>
      </c>
      <c r="L343">
        <v>1</v>
      </c>
      <c r="M343">
        <v>0</v>
      </c>
      <c r="N343">
        <v>0</v>
      </c>
      <c r="O343">
        <v>0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30</v>
      </c>
      <c r="AB343">
        <f t="shared" si="79"/>
        <v>1</v>
      </c>
      <c r="AC343" s="1">
        <f t="shared" si="73"/>
        <v>1.7490774907749078</v>
      </c>
      <c r="AD343" s="1">
        <f t="shared" si="74"/>
        <v>175.6</v>
      </c>
      <c r="AE343" s="1">
        <f t="shared" si="75"/>
        <v>0</v>
      </c>
      <c r="AF343" s="1">
        <f t="shared" si="76"/>
        <v>175.6</v>
      </c>
      <c r="AG343" s="1">
        <f t="shared" si="77"/>
        <v>0.72522799999999987</v>
      </c>
      <c r="AH343" s="1">
        <f t="shared" si="69"/>
        <v>0.79</v>
      </c>
      <c r="AI343" s="1">
        <f t="shared" si="72"/>
        <v>1.3813866666666663</v>
      </c>
    </row>
    <row r="344" spans="1:36" ht="20" customHeight="1">
      <c r="A344">
        <v>53</v>
      </c>
      <c r="B344">
        <v>7</v>
      </c>
      <c r="C344">
        <f t="shared" si="70"/>
        <v>318.7</v>
      </c>
      <c r="D344">
        <v>3</v>
      </c>
      <c r="E344">
        <f t="shared" si="80"/>
        <v>321.7</v>
      </c>
      <c r="F344">
        <v>6</v>
      </c>
      <c r="G344">
        <v>2.83</v>
      </c>
      <c r="H344">
        <v>58</v>
      </c>
      <c r="I344">
        <f>COUNTIF($E$287:E343,"&lt;"&amp;C344)</f>
        <v>56</v>
      </c>
      <c r="J344">
        <f t="shared" si="78"/>
        <v>2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30</v>
      </c>
      <c r="AB344">
        <f t="shared" si="79"/>
        <v>1</v>
      </c>
      <c r="AC344" s="1">
        <f t="shared" si="73"/>
        <v>1.58</v>
      </c>
      <c r="AD344" s="1">
        <f t="shared" si="74"/>
        <v>175.6</v>
      </c>
      <c r="AE344" s="1">
        <f t="shared" si="75"/>
        <v>0</v>
      </c>
      <c r="AF344" s="1">
        <f t="shared" si="76"/>
        <v>175.6</v>
      </c>
      <c r="AG344" s="1">
        <f t="shared" si="77"/>
        <v>0.72522799999999987</v>
      </c>
      <c r="AH344" s="1">
        <f t="shared" si="69"/>
        <v>0.79</v>
      </c>
      <c r="AI344" s="1">
        <f t="shared" si="72"/>
        <v>1.5375858657243813</v>
      </c>
    </row>
    <row r="345" spans="1:36" ht="20" customHeight="1">
      <c r="A345">
        <v>54</v>
      </c>
      <c r="B345">
        <v>45</v>
      </c>
      <c r="C345">
        <f t="shared" si="70"/>
        <v>328.5</v>
      </c>
      <c r="D345">
        <v>3.2</v>
      </c>
      <c r="E345">
        <f t="shared" si="80"/>
        <v>331.7</v>
      </c>
      <c r="F345">
        <v>6</v>
      </c>
      <c r="G345">
        <v>3.27</v>
      </c>
      <c r="H345">
        <v>59</v>
      </c>
      <c r="I345">
        <f>COUNTIF($E$287:E344,"&lt;"&amp;C345)</f>
        <v>57</v>
      </c>
      <c r="J345">
        <f t="shared" si="78"/>
        <v>2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1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30</v>
      </c>
      <c r="AB345">
        <f t="shared" si="79"/>
        <v>1</v>
      </c>
      <c r="AC345" s="1">
        <f t="shared" si="73"/>
        <v>1.48125</v>
      </c>
      <c r="AD345" s="1">
        <f t="shared" si="74"/>
        <v>175.6</v>
      </c>
      <c r="AE345" s="1">
        <f t="shared" si="75"/>
        <v>0</v>
      </c>
      <c r="AF345" s="1">
        <f t="shared" si="76"/>
        <v>175.6</v>
      </c>
      <c r="AG345" s="1">
        <f t="shared" si="77"/>
        <v>0.72522799999999987</v>
      </c>
      <c r="AH345" s="1">
        <f t="shared" si="69"/>
        <v>0.79</v>
      </c>
      <c r="AI345" s="1">
        <f t="shared" si="72"/>
        <v>1.3306935779816511</v>
      </c>
    </row>
    <row r="346" spans="1:36" ht="20" customHeight="1">
      <c r="A346">
        <v>56</v>
      </c>
      <c r="B346">
        <v>36</v>
      </c>
      <c r="C346">
        <f t="shared" si="70"/>
        <v>339.6</v>
      </c>
      <c r="D346">
        <v>4.05</v>
      </c>
      <c r="E346">
        <f t="shared" si="80"/>
        <v>343.65000000000003</v>
      </c>
      <c r="F346">
        <v>8</v>
      </c>
      <c r="G346">
        <v>3.45</v>
      </c>
      <c r="H346">
        <v>60</v>
      </c>
      <c r="I346">
        <f>COUNTIF($E$287:E345,"&lt;"&amp;C346)</f>
        <v>58</v>
      </c>
      <c r="J346">
        <f t="shared" si="78"/>
        <v>2</v>
      </c>
      <c r="K346">
        <v>0</v>
      </c>
      <c r="L346">
        <v>1</v>
      </c>
      <c r="M346">
        <v>0</v>
      </c>
      <c r="N346">
        <v>0</v>
      </c>
      <c r="O346">
        <v>0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30</v>
      </c>
      <c r="AB346">
        <f t="shared" si="79"/>
        <v>1</v>
      </c>
      <c r="AC346" s="1">
        <f t="shared" si="73"/>
        <v>1.1703703703703705</v>
      </c>
      <c r="AD346" s="1">
        <f t="shared" si="74"/>
        <v>175.6</v>
      </c>
      <c r="AE346" s="1">
        <f t="shared" si="75"/>
        <v>0</v>
      </c>
      <c r="AF346" s="1">
        <f t="shared" si="76"/>
        <v>175.6</v>
      </c>
      <c r="AG346" s="1">
        <f t="shared" si="77"/>
        <v>0.72522799999999987</v>
      </c>
      <c r="AH346" s="1">
        <f t="shared" si="69"/>
        <v>0.59250000000000003</v>
      </c>
      <c r="AI346" s="1">
        <f t="shared" si="72"/>
        <v>1.2612660869565213</v>
      </c>
    </row>
    <row r="347" spans="1:36" ht="20" customHeight="1">
      <c r="A347">
        <v>56</v>
      </c>
      <c r="B347">
        <v>49</v>
      </c>
      <c r="C347">
        <f t="shared" si="70"/>
        <v>340.9</v>
      </c>
      <c r="D347">
        <v>3.94</v>
      </c>
      <c r="E347">
        <f t="shared" si="80"/>
        <v>344.84</v>
      </c>
      <c r="F347">
        <v>7</v>
      </c>
      <c r="G347">
        <v>3.31</v>
      </c>
      <c r="H347">
        <v>61</v>
      </c>
      <c r="I347">
        <f>COUNTIF($E$287:E346,"&lt;"&amp;C347)</f>
        <v>58</v>
      </c>
      <c r="J347">
        <f t="shared" si="78"/>
        <v>3</v>
      </c>
      <c r="K347">
        <v>0</v>
      </c>
      <c r="L347">
        <v>1</v>
      </c>
      <c r="M347">
        <v>0</v>
      </c>
      <c r="N347">
        <v>0</v>
      </c>
      <c r="O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25</v>
      </c>
      <c r="AB347">
        <f t="shared" si="79"/>
        <v>1</v>
      </c>
      <c r="AC347" s="1">
        <f t="shared" si="73"/>
        <v>1.203045685279188</v>
      </c>
      <c r="AD347" s="1">
        <f t="shared" si="74"/>
        <v>161.80000000000001</v>
      </c>
      <c r="AE347" s="1">
        <f t="shared" si="75"/>
        <v>0</v>
      </c>
      <c r="AF347" s="1">
        <f t="shared" si="76"/>
        <v>161.80000000000001</v>
      </c>
      <c r="AG347" s="1">
        <f t="shared" si="77"/>
        <v>0.66823400000000011</v>
      </c>
      <c r="AH347" s="1">
        <f t="shared" ref="AH347:AH401" si="81">$AN$2/F347</f>
        <v>0.67714285714285716</v>
      </c>
      <c r="AI347" s="1">
        <f t="shared" si="72"/>
        <v>1.2113003021148039</v>
      </c>
    </row>
    <row r="348" spans="1:36" ht="20" customHeight="1">
      <c r="A348">
        <v>57</v>
      </c>
      <c r="B348">
        <v>31</v>
      </c>
      <c r="C348">
        <f t="shared" si="70"/>
        <v>345.1</v>
      </c>
      <c r="D348">
        <v>3.84</v>
      </c>
      <c r="E348">
        <f t="shared" si="80"/>
        <v>348.94</v>
      </c>
      <c r="F348">
        <v>7</v>
      </c>
      <c r="G348">
        <v>3.33</v>
      </c>
      <c r="H348">
        <v>62</v>
      </c>
      <c r="I348">
        <f>COUNTIF($E$287:E347,"&lt;"&amp;C348)</f>
        <v>60</v>
      </c>
      <c r="J348">
        <f t="shared" si="78"/>
        <v>2</v>
      </c>
      <c r="K348">
        <v>0</v>
      </c>
      <c r="L348">
        <v>0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52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40</v>
      </c>
      <c r="AB348">
        <f t="shared" si="79"/>
        <v>1</v>
      </c>
      <c r="AC348" s="1">
        <f t="shared" si="73"/>
        <v>1.234375</v>
      </c>
      <c r="AD348" s="1">
        <f t="shared" si="74"/>
        <v>161.80000000000001</v>
      </c>
      <c r="AE348" s="1">
        <f t="shared" si="75"/>
        <v>0</v>
      </c>
      <c r="AF348" s="1">
        <f t="shared" si="76"/>
        <v>161.80000000000001</v>
      </c>
      <c r="AG348" s="1">
        <f t="shared" si="77"/>
        <v>0.66823400000000011</v>
      </c>
      <c r="AH348" s="1">
        <f t="shared" si="81"/>
        <v>0.67714285714285716</v>
      </c>
      <c r="AI348" s="1">
        <f t="shared" si="72"/>
        <v>1.2040252252252255</v>
      </c>
    </row>
    <row r="349" spans="1:36" ht="20" customHeight="1">
      <c r="A349">
        <v>57</v>
      </c>
      <c r="B349">
        <v>35</v>
      </c>
      <c r="C349">
        <f t="shared" si="70"/>
        <v>345.5</v>
      </c>
      <c r="D349">
        <v>3.6</v>
      </c>
      <c r="E349">
        <f t="shared" si="80"/>
        <v>349.1</v>
      </c>
      <c r="F349">
        <v>7</v>
      </c>
      <c r="G349">
        <v>2.92</v>
      </c>
      <c r="H349">
        <v>63</v>
      </c>
      <c r="I349">
        <f>COUNTIF($E$287:E348,"&lt;"&amp;C349)</f>
        <v>60</v>
      </c>
      <c r="J349">
        <f t="shared" si="78"/>
        <v>3</v>
      </c>
      <c r="K349">
        <v>0</v>
      </c>
      <c r="L349">
        <v>0</v>
      </c>
      <c r="M349">
        <v>0</v>
      </c>
      <c r="N349">
        <v>0</v>
      </c>
      <c r="O349">
        <v>0</v>
      </c>
      <c r="Q349">
        <v>1</v>
      </c>
      <c r="R349">
        <v>0</v>
      </c>
      <c r="S349">
        <v>0</v>
      </c>
      <c r="T349">
        <v>52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10</v>
      </c>
      <c r="AB349">
        <f t="shared" si="79"/>
        <v>1</v>
      </c>
      <c r="AC349" s="1">
        <f t="shared" si="73"/>
        <v>1.3166666666666667</v>
      </c>
      <c r="AD349" s="1">
        <f t="shared" si="74"/>
        <v>175.6</v>
      </c>
      <c r="AE349" s="1">
        <f t="shared" si="75"/>
        <v>0</v>
      </c>
      <c r="AF349" s="1">
        <f t="shared" si="76"/>
        <v>175.6</v>
      </c>
      <c r="AG349" s="1">
        <f t="shared" si="77"/>
        <v>0.72522799999999987</v>
      </c>
      <c r="AH349" s="1">
        <f t="shared" si="81"/>
        <v>0.67714285714285716</v>
      </c>
      <c r="AI349" s="1">
        <f t="shared" si="72"/>
        <v>1.490194520547945</v>
      </c>
    </row>
    <row r="350" spans="1:36" ht="20" customHeight="1">
      <c r="A350">
        <v>58</v>
      </c>
      <c r="B350">
        <v>30</v>
      </c>
      <c r="C350">
        <f t="shared" si="70"/>
        <v>351</v>
      </c>
      <c r="D350">
        <v>1.88</v>
      </c>
      <c r="E350">
        <f t="shared" si="80"/>
        <v>352.88</v>
      </c>
      <c r="F350">
        <v>6</v>
      </c>
      <c r="G350">
        <v>2.94</v>
      </c>
      <c r="H350">
        <v>64</v>
      </c>
      <c r="I350">
        <f>COUNTIF($E$287:E349,"&lt;"&amp;C350)</f>
        <v>62</v>
      </c>
      <c r="J350">
        <f t="shared" si="78"/>
        <v>2</v>
      </c>
      <c r="K350">
        <v>0</v>
      </c>
      <c r="L350">
        <v>0</v>
      </c>
      <c r="M350">
        <v>0</v>
      </c>
      <c r="N350">
        <v>0</v>
      </c>
      <c r="O350">
        <v>0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30</v>
      </c>
      <c r="AB350">
        <f t="shared" si="79"/>
        <v>1</v>
      </c>
      <c r="AC350" s="1">
        <f t="shared" si="73"/>
        <v>2.521276595744681</v>
      </c>
      <c r="AD350" s="1">
        <f t="shared" si="74"/>
        <v>175.6</v>
      </c>
      <c r="AE350" s="1">
        <f t="shared" si="75"/>
        <v>0</v>
      </c>
      <c r="AF350" s="1">
        <f t="shared" si="76"/>
        <v>175.6</v>
      </c>
      <c r="AG350" s="1">
        <f t="shared" si="77"/>
        <v>0.72522799999999987</v>
      </c>
      <c r="AH350" s="1">
        <f t="shared" si="81"/>
        <v>0.79</v>
      </c>
      <c r="AI350" s="1">
        <f t="shared" si="72"/>
        <v>1.4800571428571425</v>
      </c>
      <c r="AJ350" t="s">
        <v>60</v>
      </c>
    </row>
    <row r="351" spans="1:36" ht="20" customHeight="1">
      <c r="A351">
        <v>60</v>
      </c>
      <c r="B351">
        <v>0</v>
      </c>
      <c r="C351">
        <f t="shared" si="70"/>
        <v>360</v>
      </c>
      <c r="D351">
        <v>3.04</v>
      </c>
      <c r="E351">
        <f t="shared" si="80"/>
        <v>363.04</v>
      </c>
      <c r="F351">
        <v>6</v>
      </c>
      <c r="G351">
        <v>2.95</v>
      </c>
      <c r="H351">
        <v>65</v>
      </c>
      <c r="I351">
        <f>COUNTIF($E$287:E350,"&lt;"&amp;C351)</f>
        <v>63</v>
      </c>
      <c r="J351">
        <f t="shared" si="78"/>
        <v>2</v>
      </c>
      <c r="K351">
        <v>0</v>
      </c>
      <c r="L351">
        <v>1</v>
      </c>
      <c r="M351">
        <v>0</v>
      </c>
      <c r="N351">
        <v>0</v>
      </c>
      <c r="O351">
        <v>0</v>
      </c>
      <c r="Q351">
        <v>1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40</v>
      </c>
      <c r="AB351">
        <f t="shared" si="79"/>
        <v>1</v>
      </c>
      <c r="AC351" s="1">
        <f t="shared" si="73"/>
        <v>1.5592105263157896</v>
      </c>
      <c r="AD351" s="1">
        <f t="shared" si="74"/>
        <v>175.6</v>
      </c>
      <c r="AE351" s="1">
        <f t="shared" si="75"/>
        <v>0</v>
      </c>
      <c r="AF351" s="1">
        <f t="shared" si="76"/>
        <v>175.6</v>
      </c>
      <c r="AG351" s="1">
        <f t="shared" si="77"/>
        <v>0.72522799999999987</v>
      </c>
      <c r="AH351" s="1">
        <f t="shared" si="81"/>
        <v>0.79</v>
      </c>
      <c r="AI351" s="1">
        <f t="shared" si="72"/>
        <v>1.4750399999999997</v>
      </c>
    </row>
    <row r="352" spans="1:36" ht="20" customHeight="1">
      <c r="A352">
        <v>60</v>
      </c>
      <c r="B352">
        <v>49</v>
      </c>
      <c r="C352">
        <f t="shared" ref="C352:C415" si="82">B352/10+A352*60/10</f>
        <v>364.9</v>
      </c>
      <c r="D352">
        <v>3.22</v>
      </c>
      <c r="E352">
        <f t="shared" si="80"/>
        <v>368.12</v>
      </c>
      <c r="F352">
        <v>7</v>
      </c>
      <c r="G352">
        <v>2.88</v>
      </c>
      <c r="H352">
        <v>66</v>
      </c>
      <c r="I352">
        <f>COUNTIF($E$287:E351,"&lt;"&amp;C352)</f>
        <v>64</v>
      </c>
      <c r="J352">
        <f t="shared" si="78"/>
        <v>2</v>
      </c>
      <c r="K352">
        <v>0</v>
      </c>
      <c r="L352">
        <v>1</v>
      </c>
      <c r="M352">
        <v>0</v>
      </c>
      <c r="N352">
        <v>0</v>
      </c>
      <c r="O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40</v>
      </c>
      <c r="AB352">
        <f t="shared" si="79"/>
        <v>1</v>
      </c>
      <c r="AC352" s="1">
        <f t="shared" ref="AC352:AC383" si="83">$AN$2/D352</f>
        <v>1.4720496894409938</v>
      </c>
      <c r="AD352" s="1">
        <f t="shared" si="74"/>
        <v>175.6</v>
      </c>
      <c r="AE352" s="1">
        <f t="shared" si="75"/>
        <v>0</v>
      </c>
      <c r="AF352" s="1">
        <f t="shared" si="76"/>
        <v>175.6</v>
      </c>
      <c r="AG352" s="1">
        <f t="shared" si="77"/>
        <v>0.72522799999999987</v>
      </c>
      <c r="AH352" s="1">
        <f t="shared" si="81"/>
        <v>0.67714285714285716</v>
      </c>
      <c r="AI352" s="1">
        <f t="shared" si="72"/>
        <v>1.5108916666666663</v>
      </c>
    </row>
    <row r="353" spans="1:36" ht="20" customHeight="1">
      <c r="A353">
        <v>62</v>
      </c>
      <c r="B353">
        <v>5</v>
      </c>
      <c r="C353">
        <f t="shared" si="82"/>
        <v>372.5</v>
      </c>
      <c r="D353">
        <v>3.33</v>
      </c>
      <c r="E353">
        <f t="shared" si="80"/>
        <v>375.83</v>
      </c>
      <c r="F353">
        <v>7</v>
      </c>
      <c r="G353">
        <v>3.31</v>
      </c>
      <c r="H353">
        <v>67</v>
      </c>
      <c r="I353">
        <f>COUNTIF($E$287:E352,"&lt;"&amp;C353)</f>
        <v>65</v>
      </c>
      <c r="J353">
        <f t="shared" si="78"/>
        <v>2</v>
      </c>
      <c r="K353">
        <v>0</v>
      </c>
      <c r="L353">
        <v>0</v>
      </c>
      <c r="M353">
        <v>0</v>
      </c>
      <c r="N353">
        <v>0</v>
      </c>
      <c r="O353">
        <v>0</v>
      </c>
      <c r="Q353">
        <v>1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40</v>
      </c>
      <c r="AB353">
        <f t="shared" si="79"/>
        <v>1</v>
      </c>
      <c r="AC353" s="1">
        <f t="shared" si="83"/>
        <v>1.4234234234234235</v>
      </c>
      <c r="AD353" s="1">
        <f t="shared" si="74"/>
        <v>175.6</v>
      </c>
      <c r="AE353" s="1">
        <f t="shared" si="75"/>
        <v>0</v>
      </c>
      <c r="AF353" s="1">
        <f t="shared" si="76"/>
        <v>175.6</v>
      </c>
      <c r="AG353" s="1">
        <f t="shared" si="77"/>
        <v>0.72522799999999987</v>
      </c>
      <c r="AH353" s="1">
        <f t="shared" si="81"/>
        <v>0.67714285714285716</v>
      </c>
      <c r="AI353" s="1">
        <f t="shared" si="72"/>
        <v>1.314612688821752</v>
      </c>
    </row>
    <row r="354" spans="1:36" ht="20" customHeight="1">
      <c r="A354">
        <v>62</v>
      </c>
      <c r="B354">
        <v>15</v>
      </c>
      <c r="C354">
        <f t="shared" si="82"/>
        <v>373.5</v>
      </c>
      <c r="D354">
        <v>4.1100000000000003</v>
      </c>
      <c r="E354">
        <f t="shared" si="80"/>
        <v>377.61</v>
      </c>
      <c r="F354" t="s">
        <v>53</v>
      </c>
      <c r="G354" t="s">
        <v>53</v>
      </c>
      <c r="H354">
        <v>68</v>
      </c>
      <c r="I354">
        <f>COUNTIF($E$287:E353,"&lt;"&amp;C354)</f>
        <v>65</v>
      </c>
      <c r="J354">
        <f t="shared" si="78"/>
        <v>3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0</v>
      </c>
      <c r="R354">
        <v>0</v>
      </c>
      <c r="S354">
        <v>0</v>
      </c>
      <c r="T354">
        <v>53</v>
      </c>
      <c r="U354" t="s">
        <v>53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2</v>
      </c>
      <c r="AB354">
        <f t="shared" si="79"/>
        <v>1</v>
      </c>
      <c r="AC354" s="1">
        <f t="shared" si="83"/>
        <v>1.1532846715328466</v>
      </c>
      <c r="AD354" s="1">
        <f t="shared" si="74"/>
        <v>161.80000000000001</v>
      </c>
      <c r="AE354" s="1">
        <f t="shared" si="75"/>
        <v>0</v>
      </c>
      <c r="AF354" s="1">
        <f t="shared" si="76"/>
        <v>161.80000000000001</v>
      </c>
      <c r="AG354" s="1">
        <f t="shared" si="77"/>
        <v>0.66823400000000011</v>
      </c>
      <c r="AH354" s="1" t="e">
        <f t="shared" si="81"/>
        <v>#VALUE!</v>
      </c>
      <c r="AI354" s="1" t="e">
        <f t="shared" si="72"/>
        <v>#VALUE!</v>
      </c>
      <c r="AJ354" t="s">
        <v>60</v>
      </c>
    </row>
    <row r="355" spans="1:36" ht="20" customHeight="1">
      <c r="A355">
        <v>62</v>
      </c>
      <c r="B355">
        <v>19</v>
      </c>
      <c r="C355">
        <f t="shared" si="82"/>
        <v>373.9</v>
      </c>
      <c r="D355">
        <v>4.1500000000000004</v>
      </c>
      <c r="E355">
        <f t="shared" si="80"/>
        <v>378.04999999999995</v>
      </c>
      <c r="F355">
        <v>10</v>
      </c>
      <c r="G355">
        <v>2.58</v>
      </c>
      <c r="H355">
        <v>69</v>
      </c>
      <c r="I355">
        <f>COUNTIF($E$287:E354,"&lt;"&amp;C355)</f>
        <v>65</v>
      </c>
      <c r="J355">
        <f t="shared" si="78"/>
        <v>4</v>
      </c>
      <c r="K355">
        <v>0</v>
      </c>
      <c r="L355">
        <v>0</v>
      </c>
      <c r="M355">
        <v>0</v>
      </c>
      <c r="N355">
        <v>0</v>
      </c>
      <c r="O355">
        <v>0</v>
      </c>
      <c r="Q355">
        <v>1</v>
      </c>
      <c r="R355">
        <v>0</v>
      </c>
      <c r="S355">
        <v>0</v>
      </c>
      <c r="T355">
        <v>53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7</v>
      </c>
      <c r="AB355">
        <f t="shared" si="79"/>
        <v>1</v>
      </c>
      <c r="AC355" s="1">
        <f t="shared" si="83"/>
        <v>1.1421686746987951</v>
      </c>
      <c r="AD355" s="1">
        <f t="shared" si="74"/>
        <v>175.6</v>
      </c>
      <c r="AE355" s="1">
        <f t="shared" si="75"/>
        <v>0</v>
      </c>
      <c r="AF355" s="1">
        <f t="shared" si="76"/>
        <v>175.6</v>
      </c>
      <c r="AG355" s="1">
        <f t="shared" si="77"/>
        <v>0.72522799999999987</v>
      </c>
      <c r="AH355" s="1">
        <f t="shared" si="81"/>
        <v>0.47400000000000003</v>
      </c>
      <c r="AI355" s="1">
        <f t="shared" si="72"/>
        <v>1.686576744186046</v>
      </c>
    </row>
    <row r="356" spans="1:36" ht="20" customHeight="1">
      <c r="A356">
        <v>62</v>
      </c>
      <c r="B356">
        <v>25</v>
      </c>
      <c r="C356">
        <f t="shared" si="82"/>
        <v>374.5</v>
      </c>
      <c r="D356">
        <v>3.8</v>
      </c>
      <c r="E356">
        <f t="shared" si="80"/>
        <v>378.3</v>
      </c>
      <c r="F356">
        <v>7</v>
      </c>
      <c r="G356">
        <v>3.3</v>
      </c>
      <c r="H356">
        <v>70</v>
      </c>
      <c r="I356">
        <f>COUNTIF($E$287:E355,"&lt;"&amp;C356)</f>
        <v>65</v>
      </c>
      <c r="J356">
        <f t="shared" si="78"/>
        <v>5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53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30</v>
      </c>
      <c r="AB356">
        <f t="shared" si="79"/>
        <v>1</v>
      </c>
      <c r="AC356" s="1">
        <f t="shared" si="83"/>
        <v>1.2473684210526317</v>
      </c>
      <c r="AD356" s="1">
        <f t="shared" si="74"/>
        <v>161.80000000000001</v>
      </c>
      <c r="AE356" s="1">
        <f t="shared" si="75"/>
        <v>0</v>
      </c>
      <c r="AF356" s="1">
        <f t="shared" si="76"/>
        <v>161.80000000000001</v>
      </c>
      <c r="AG356" s="1">
        <f t="shared" si="77"/>
        <v>0.66823400000000011</v>
      </c>
      <c r="AH356" s="1">
        <f t="shared" si="81"/>
        <v>0.67714285714285716</v>
      </c>
      <c r="AI356" s="1">
        <f t="shared" si="72"/>
        <v>1.2149709090909093</v>
      </c>
    </row>
    <row r="357" spans="1:36" ht="20" customHeight="1">
      <c r="A357">
        <v>62</v>
      </c>
      <c r="B357">
        <v>28</v>
      </c>
      <c r="C357">
        <f t="shared" si="82"/>
        <v>374.8</v>
      </c>
      <c r="D357">
        <v>3.78</v>
      </c>
      <c r="E357">
        <f t="shared" si="80"/>
        <v>378.58</v>
      </c>
      <c r="F357">
        <v>8</v>
      </c>
      <c r="G357">
        <v>3.11</v>
      </c>
      <c r="H357">
        <v>71</v>
      </c>
      <c r="I357">
        <f>COUNTIF($E$287:E356,"&lt;"&amp;C357)</f>
        <v>65</v>
      </c>
      <c r="J357">
        <f t="shared" si="78"/>
        <v>6</v>
      </c>
      <c r="K357">
        <v>0</v>
      </c>
      <c r="L357">
        <v>0</v>
      </c>
      <c r="M357">
        <v>0</v>
      </c>
      <c r="N357">
        <v>0</v>
      </c>
      <c r="O357">
        <v>0</v>
      </c>
      <c r="Q357">
        <v>0</v>
      </c>
      <c r="R357">
        <v>0</v>
      </c>
      <c r="S357">
        <v>0</v>
      </c>
      <c r="T357">
        <v>53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30</v>
      </c>
      <c r="AB357">
        <f t="shared" si="79"/>
        <v>1</v>
      </c>
      <c r="AC357" s="1">
        <f t="shared" si="83"/>
        <v>1.2539682539682542</v>
      </c>
      <c r="AD357" s="1">
        <f t="shared" si="74"/>
        <v>161.80000000000001</v>
      </c>
      <c r="AE357" s="1">
        <f t="shared" si="75"/>
        <v>0</v>
      </c>
      <c r="AF357" s="1">
        <f t="shared" si="76"/>
        <v>161.80000000000001</v>
      </c>
      <c r="AG357" s="1">
        <f t="shared" si="77"/>
        <v>0.66823400000000011</v>
      </c>
      <c r="AH357" s="1">
        <f t="shared" si="81"/>
        <v>0.59250000000000003</v>
      </c>
      <c r="AI357" s="1">
        <f t="shared" si="72"/>
        <v>1.2891974276527334</v>
      </c>
    </row>
    <row r="358" spans="1:36" ht="20" customHeight="1">
      <c r="A358">
        <v>64</v>
      </c>
      <c r="B358">
        <v>33</v>
      </c>
      <c r="C358">
        <f t="shared" si="82"/>
        <v>387.3</v>
      </c>
      <c r="D358">
        <v>2.71</v>
      </c>
      <c r="E358">
        <f t="shared" si="80"/>
        <v>390.01</v>
      </c>
      <c r="F358">
        <v>6</v>
      </c>
      <c r="G358">
        <v>3.09</v>
      </c>
      <c r="H358">
        <v>72</v>
      </c>
      <c r="I358">
        <f>COUNTIF($E$287:E357,"&lt;"&amp;C358)</f>
        <v>70</v>
      </c>
      <c r="J358">
        <f t="shared" si="78"/>
        <v>2</v>
      </c>
      <c r="K358">
        <v>0</v>
      </c>
      <c r="L358">
        <v>0</v>
      </c>
      <c r="M358">
        <v>0</v>
      </c>
      <c r="N358">
        <v>0</v>
      </c>
      <c r="O358">
        <v>0</v>
      </c>
      <c r="Q358">
        <v>1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50</v>
      </c>
      <c r="AB358">
        <f t="shared" si="79"/>
        <v>1</v>
      </c>
      <c r="AC358" s="1">
        <f t="shared" si="83"/>
        <v>1.7490774907749078</v>
      </c>
      <c r="AD358" s="1">
        <f t="shared" si="74"/>
        <v>175.6</v>
      </c>
      <c r="AE358" s="1">
        <f t="shared" si="75"/>
        <v>0</v>
      </c>
      <c r="AF358" s="1">
        <f t="shared" si="76"/>
        <v>175.6</v>
      </c>
      <c r="AG358" s="1">
        <f t="shared" si="77"/>
        <v>0.72522799999999987</v>
      </c>
      <c r="AH358" s="1">
        <f t="shared" si="81"/>
        <v>0.79</v>
      </c>
      <c r="AI358" s="1">
        <f t="shared" si="72"/>
        <v>1.4082097087378638</v>
      </c>
    </row>
    <row r="359" spans="1:36" ht="20" customHeight="1">
      <c r="A359">
        <v>64</v>
      </c>
      <c r="B359">
        <v>45</v>
      </c>
      <c r="C359">
        <f t="shared" si="82"/>
        <v>388.5</v>
      </c>
      <c r="D359">
        <v>3.6</v>
      </c>
      <c r="E359">
        <f t="shared" si="80"/>
        <v>392.1</v>
      </c>
      <c r="F359">
        <v>6</v>
      </c>
      <c r="G359">
        <v>3.31</v>
      </c>
      <c r="H359">
        <v>73</v>
      </c>
      <c r="I359">
        <f>COUNTIF($E$287:E358,"&lt;"&amp;C359)</f>
        <v>70</v>
      </c>
      <c r="J359">
        <f t="shared" si="78"/>
        <v>3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25</v>
      </c>
      <c r="AB359">
        <f t="shared" si="79"/>
        <v>1</v>
      </c>
      <c r="AC359" s="1">
        <f t="shared" si="83"/>
        <v>1.3166666666666667</v>
      </c>
      <c r="AD359" s="1">
        <f t="shared" si="74"/>
        <v>175.6</v>
      </c>
      <c r="AE359" s="1">
        <f t="shared" si="75"/>
        <v>10</v>
      </c>
      <c r="AF359" s="1">
        <f t="shared" si="76"/>
        <v>185.6</v>
      </c>
      <c r="AG359" s="1">
        <f t="shared" si="77"/>
        <v>0.76652799999999999</v>
      </c>
      <c r="AH359" s="1">
        <f t="shared" si="81"/>
        <v>0.79</v>
      </c>
      <c r="AI359" s="1">
        <f t="shared" si="72"/>
        <v>1.3894767371601207</v>
      </c>
    </row>
    <row r="360" spans="1:36" ht="20" customHeight="1">
      <c r="A360">
        <v>65</v>
      </c>
      <c r="B360">
        <v>36</v>
      </c>
      <c r="C360">
        <f t="shared" si="82"/>
        <v>393.6</v>
      </c>
      <c r="D360">
        <v>4.66</v>
      </c>
      <c r="E360">
        <f t="shared" si="80"/>
        <v>398.26000000000005</v>
      </c>
      <c r="F360">
        <v>7</v>
      </c>
      <c r="G360">
        <v>3.55</v>
      </c>
      <c r="H360">
        <v>74</v>
      </c>
      <c r="I360">
        <f>COUNTIF($E$287:E359,"&lt;"&amp;C360)</f>
        <v>72</v>
      </c>
      <c r="J360">
        <f t="shared" si="78"/>
        <v>2</v>
      </c>
      <c r="K360">
        <v>0</v>
      </c>
      <c r="L360">
        <v>0</v>
      </c>
      <c r="M360">
        <v>0</v>
      </c>
      <c r="N360">
        <v>0</v>
      </c>
      <c r="O360">
        <v>0</v>
      </c>
      <c r="Q360">
        <v>0</v>
      </c>
      <c r="R360">
        <v>0</v>
      </c>
      <c r="S360">
        <v>0</v>
      </c>
      <c r="T360">
        <v>54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25</v>
      </c>
      <c r="AB360">
        <f t="shared" si="79"/>
        <v>1</v>
      </c>
      <c r="AC360" s="1">
        <f t="shared" si="83"/>
        <v>1.0171673819742491</v>
      </c>
      <c r="AD360" s="1">
        <f t="shared" si="74"/>
        <v>161.80000000000001</v>
      </c>
      <c r="AE360" s="1">
        <f t="shared" si="75"/>
        <v>0</v>
      </c>
      <c r="AF360" s="1">
        <f t="shared" si="76"/>
        <v>161.80000000000001</v>
      </c>
      <c r="AG360" s="1">
        <f t="shared" si="77"/>
        <v>0.66823400000000011</v>
      </c>
      <c r="AH360" s="1">
        <f t="shared" si="81"/>
        <v>0.67714285714285716</v>
      </c>
      <c r="AI360" s="1">
        <f t="shared" si="72"/>
        <v>1.129409577464789</v>
      </c>
    </row>
    <row r="361" spans="1:36" ht="20" customHeight="1">
      <c r="A361">
        <v>65</v>
      </c>
      <c r="B361">
        <v>37</v>
      </c>
      <c r="C361">
        <f t="shared" si="82"/>
        <v>393.7</v>
      </c>
      <c r="D361">
        <v>4.33</v>
      </c>
      <c r="E361">
        <f t="shared" si="80"/>
        <v>398.03</v>
      </c>
      <c r="F361">
        <v>8</v>
      </c>
      <c r="G361">
        <v>3.39</v>
      </c>
      <c r="H361">
        <v>75</v>
      </c>
      <c r="I361">
        <f>COUNTIF($E$287:E360,"&lt;"&amp;C361)</f>
        <v>72</v>
      </c>
      <c r="J361">
        <f t="shared" si="78"/>
        <v>3</v>
      </c>
      <c r="K361">
        <v>0</v>
      </c>
      <c r="L361">
        <v>0</v>
      </c>
      <c r="M361">
        <v>1</v>
      </c>
      <c r="N361">
        <v>0</v>
      </c>
      <c r="O361">
        <v>0</v>
      </c>
      <c r="Q361">
        <v>0</v>
      </c>
      <c r="R361">
        <v>0</v>
      </c>
      <c r="S361">
        <v>0</v>
      </c>
      <c r="T361">
        <v>54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25</v>
      </c>
      <c r="AB361">
        <f t="shared" si="79"/>
        <v>3</v>
      </c>
      <c r="AC361" s="1">
        <f t="shared" si="83"/>
        <v>1.094688221709007</v>
      </c>
      <c r="AD361" s="1">
        <f t="shared" si="74"/>
        <v>161.80000000000001</v>
      </c>
      <c r="AE361" s="1">
        <f t="shared" si="75"/>
        <v>0</v>
      </c>
      <c r="AF361" s="1">
        <f t="shared" si="76"/>
        <v>161.80000000000001</v>
      </c>
      <c r="AG361" s="1">
        <f t="shared" si="77"/>
        <v>0.66823400000000011</v>
      </c>
      <c r="AH361" s="1">
        <f t="shared" si="81"/>
        <v>0.59250000000000003</v>
      </c>
      <c r="AI361" s="1">
        <f t="shared" si="72"/>
        <v>1.1827150442477878</v>
      </c>
    </row>
    <row r="362" spans="1:36" ht="20" customHeight="1">
      <c r="A362">
        <v>68</v>
      </c>
      <c r="B362">
        <v>2</v>
      </c>
      <c r="C362">
        <f t="shared" si="82"/>
        <v>408.2</v>
      </c>
      <c r="D362">
        <v>2.91</v>
      </c>
      <c r="E362">
        <f t="shared" si="80"/>
        <v>411.11</v>
      </c>
      <c r="F362">
        <v>6</v>
      </c>
      <c r="G362">
        <v>3.34</v>
      </c>
      <c r="H362">
        <v>76</v>
      </c>
      <c r="I362">
        <f>COUNTIF($E$287:E361,"&lt;"&amp;C362)</f>
        <v>74</v>
      </c>
      <c r="J362">
        <f t="shared" si="78"/>
        <v>2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30</v>
      </c>
      <c r="AB362">
        <f t="shared" si="79"/>
        <v>1</v>
      </c>
      <c r="AC362" s="1">
        <f t="shared" si="83"/>
        <v>1.6288659793814433</v>
      </c>
      <c r="AD362" s="1">
        <f t="shared" si="74"/>
        <v>175.6</v>
      </c>
      <c r="AE362" s="1">
        <f t="shared" si="75"/>
        <v>0</v>
      </c>
      <c r="AF362" s="1">
        <f t="shared" si="76"/>
        <v>175.6</v>
      </c>
      <c r="AG362" s="1">
        <f t="shared" si="77"/>
        <v>0.72522799999999987</v>
      </c>
      <c r="AH362" s="1">
        <f t="shared" si="81"/>
        <v>0.79</v>
      </c>
      <c r="AI362" s="1">
        <f t="shared" si="72"/>
        <v>1.3028047904191615</v>
      </c>
    </row>
    <row r="363" spans="1:36" ht="20" customHeight="1">
      <c r="A363">
        <v>68</v>
      </c>
      <c r="B363">
        <v>6</v>
      </c>
      <c r="C363">
        <f t="shared" si="82"/>
        <v>408.6</v>
      </c>
      <c r="D363">
        <v>3.46</v>
      </c>
      <c r="E363">
        <f t="shared" si="80"/>
        <v>412.06</v>
      </c>
      <c r="F363">
        <v>8</v>
      </c>
      <c r="G363">
        <v>2.97</v>
      </c>
      <c r="H363">
        <v>77</v>
      </c>
      <c r="I363">
        <f>COUNTIF($E$287:E362,"&lt;"&amp;C363)</f>
        <v>74</v>
      </c>
      <c r="J363">
        <f t="shared" si="78"/>
        <v>3</v>
      </c>
      <c r="K363">
        <v>0</v>
      </c>
      <c r="L363">
        <v>1</v>
      </c>
      <c r="M363">
        <v>0</v>
      </c>
      <c r="N363">
        <v>0</v>
      </c>
      <c r="O363">
        <v>0</v>
      </c>
      <c r="Q363">
        <v>0</v>
      </c>
      <c r="R363">
        <v>0</v>
      </c>
      <c r="S363">
        <v>0</v>
      </c>
      <c r="T363">
        <v>55</v>
      </c>
      <c r="U363">
        <v>0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25</v>
      </c>
      <c r="AB363">
        <f t="shared" si="79"/>
        <v>1</v>
      </c>
      <c r="AC363" s="1">
        <f t="shared" si="83"/>
        <v>1.3699421965317919</v>
      </c>
      <c r="AD363" s="1">
        <f t="shared" si="74"/>
        <v>161.80000000000001</v>
      </c>
      <c r="AE363" s="1">
        <f t="shared" si="75"/>
        <v>0</v>
      </c>
      <c r="AF363" s="1">
        <f t="shared" si="76"/>
        <v>161.80000000000001</v>
      </c>
      <c r="AG363" s="1">
        <f t="shared" si="77"/>
        <v>0.66823400000000011</v>
      </c>
      <c r="AH363" s="1">
        <f t="shared" si="81"/>
        <v>0.59250000000000003</v>
      </c>
      <c r="AI363" s="1">
        <f t="shared" si="72"/>
        <v>1.3499676767676769</v>
      </c>
    </row>
    <row r="364" spans="1:36" ht="20" customHeight="1">
      <c r="A364">
        <v>68</v>
      </c>
      <c r="B364">
        <v>6</v>
      </c>
      <c r="C364">
        <f t="shared" si="82"/>
        <v>408.6</v>
      </c>
      <c r="D364">
        <v>3.21</v>
      </c>
      <c r="E364">
        <f t="shared" si="80"/>
        <v>411.81</v>
      </c>
      <c r="F364">
        <v>6</v>
      </c>
      <c r="G364">
        <v>3.25</v>
      </c>
      <c r="H364">
        <v>78</v>
      </c>
      <c r="I364">
        <f>COUNTIF($E$287:E363,"&lt;"&amp;C364)</f>
        <v>74</v>
      </c>
      <c r="J364">
        <f t="shared" si="78"/>
        <v>4</v>
      </c>
      <c r="K364">
        <v>0</v>
      </c>
      <c r="L364">
        <v>1</v>
      </c>
      <c r="M364">
        <v>0</v>
      </c>
      <c r="N364">
        <v>0</v>
      </c>
      <c r="O364">
        <v>0</v>
      </c>
      <c r="Q364">
        <v>1</v>
      </c>
      <c r="R364">
        <v>0</v>
      </c>
      <c r="S364">
        <v>0</v>
      </c>
      <c r="T364">
        <v>55</v>
      </c>
      <c r="U364">
        <v>0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25</v>
      </c>
      <c r="AB364">
        <f t="shared" si="79"/>
        <v>1</v>
      </c>
      <c r="AC364" s="1">
        <f t="shared" si="83"/>
        <v>1.4766355140186918</v>
      </c>
      <c r="AD364" s="1">
        <f t="shared" si="74"/>
        <v>175.6</v>
      </c>
      <c r="AE364" s="1">
        <f t="shared" si="75"/>
        <v>10</v>
      </c>
      <c r="AF364" s="1">
        <f t="shared" si="76"/>
        <v>185.6</v>
      </c>
      <c r="AG364" s="1">
        <f t="shared" si="77"/>
        <v>0.76652799999999999</v>
      </c>
      <c r="AH364" s="1">
        <f t="shared" si="81"/>
        <v>0.79</v>
      </c>
      <c r="AI364" s="1">
        <f t="shared" si="72"/>
        <v>1.4151286153846152</v>
      </c>
    </row>
    <row r="365" spans="1:36" ht="20" customHeight="1">
      <c r="A365">
        <v>69</v>
      </c>
      <c r="B365">
        <v>19</v>
      </c>
      <c r="C365">
        <f t="shared" si="82"/>
        <v>415.9</v>
      </c>
      <c r="D365">
        <v>3.99</v>
      </c>
      <c r="E365">
        <f t="shared" si="80"/>
        <v>419.89</v>
      </c>
      <c r="F365">
        <v>8</v>
      </c>
      <c r="G365">
        <v>2.92</v>
      </c>
      <c r="H365">
        <v>79</v>
      </c>
      <c r="I365">
        <f>COUNTIF($E$287:E364,"&lt;"&amp;C365)</f>
        <v>77</v>
      </c>
      <c r="J365">
        <f t="shared" si="78"/>
        <v>2</v>
      </c>
      <c r="K365">
        <v>0</v>
      </c>
      <c r="L365">
        <v>1</v>
      </c>
      <c r="M365">
        <v>1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40</v>
      </c>
      <c r="AB365">
        <f t="shared" si="79"/>
        <v>3</v>
      </c>
      <c r="AC365" s="1">
        <f t="shared" si="83"/>
        <v>1.1879699248120301</v>
      </c>
      <c r="AD365" s="1">
        <f t="shared" si="74"/>
        <v>161.80000000000001</v>
      </c>
      <c r="AE365" s="1">
        <f t="shared" si="75"/>
        <v>0</v>
      </c>
      <c r="AF365" s="1">
        <f t="shared" si="76"/>
        <v>161.80000000000001</v>
      </c>
      <c r="AG365" s="1">
        <f t="shared" si="77"/>
        <v>0.66823400000000011</v>
      </c>
      <c r="AH365" s="1">
        <f t="shared" si="81"/>
        <v>0.59250000000000003</v>
      </c>
      <c r="AI365" s="1">
        <f t="shared" si="72"/>
        <v>1.3730835616438359</v>
      </c>
    </row>
    <row r="366" spans="1:36" ht="20" customHeight="1">
      <c r="A366">
        <v>69</v>
      </c>
      <c r="B366">
        <v>24</v>
      </c>
      <c r="C366">
        <f t="shared" si="82"/>
        <v>416.4</v>
      </c>
      <c r="D366">
        <v>3.51</v>
      </c>
      <c r="E366">
        <f t="shared" si="80"/>
        <v>419.90999999999997</v>
      </c>
      <c r="F366">
        <v>7</v>
      </c>
      <c r="G366">
        <v>3.06</v>
      </c>
      <c r="H366">
        <v>80</v>
      </c>
      <c r="I366">
        <f>COUNTIF($E$287:E365,"&lt;"&amp;C366)</f>
        <v>77</v>
      </c>
      <c r="J366">
        <f t="shared" si="78"/>
        <v>3</v>
      </c>
      <c r="K366">
        <v>0</v>
      </c>
      <c r="L366">
        <v>1</v>
      </c>
      <c r="M366">
        <v>0</v>
      </c>
      <c r="N366">
        <v>0</v>
      </c>
      <c r="O366">
        <f>C366-$C$365</f>
        <v>0.5</v>
      </c>
      <c r="P366" s="1">
        <f>AC366-$AC$365</f>
        <v>0.16245742561532039</v>
      </c>
      <c r="Q366">
        <v>1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40</v>
      </c>
      <c r="AB366">
        <f t="shared" si="79"/>
        <v>2</v>
      </c>
      <c r="AC366" s="1">
        <f t="shared" si="83"/>
        <v>1.3504273504273505</v>
      </c>
      <c r="AD366" s="1">
        <f t="shared" si="74"/>
        <v>175.6</v>
      </c>
      <c r="AE366" s="1">
        <f t="shared" si="75"/>
        <v>0</v>
      </c>
      <c r="AF366" s="1">
        <f t="shared" si="76"/>
        <v>175.6</v>
      </c>
      <c r="AG366" s="1">
        <f t="shared" si="77"/>
        <v>0.72522799999999987</v>
      </c>
      <c r="AH366" s="1">
        <f t="shared" si="81"/>
        <v>0.67714285714285716</v>
      </c>
      <c r="AI366" s="1">
        <f t="shared" si="72"/>
        <v>1.4220156862745095</v>
      </c>
    </row>
    <row r="367" spans="1:36" ht="20" customHeight="1">
      <c r="A367">
        <v>69</v>
      </c>
      <c r="B367">
        <v>36</v>
      </c>
      <c r="C367">
        <f t="shared" si="82"/>
        <v>417.6</v>
      </c>
      <c r="D367">
        <v>3.82</v>
      </c>
      <c r="E367">
        <f t="shared" si="80"/>
        <v>421.42</v>
      </c>
      <c r="F367">
        <v>6</v>
      </c>
      <c r="G367">
        <v>3.55</v>
      </c>
      <c r="H367">
        <v>81</v>
      </c>
      <c r="I367">
        <f>COUNTIF($E$287:E366,"&lt;"&amp;C367)</f>
        <v>77</v>
      </c>
      <c r="J367">
        <f t="shared" si="78"/>
        <v>4</v>
      </c>
      <c r="K367">
        <v>0</v>
      </c>
      <c r="L367">
        <v>1</v>
      </c>
      <c r="M367">
        <v>0</v>
      </c>
      <c r="N367">
        <v>0</v>
      </c>
      <c r="O367">
        <f>C367-$C$365</f>
        <v>1.7000000000000455</v>
      </c>
      <c r="P367" s="1">
        <f>AC367-$AC$365</f>
        <v>5.2867771523048557E-2</v>
      </c>
      <c r="Q367">
        <v>1</v>
      </c>
      <c r="R367">
        <v>0</v>
      </c>
      <c r="S367">
        <v>0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40</v>
      </c>
      <c r="AB367">
        <f t="shared" si="79"/>
        <v>2</v>
      </c>
      <c r="AC367" s="1">
        <f t="shared" si="83"/>
        <v>1.2408376963350787</v>
      </c>
      <c r="AD367" s="1">
        <f t="shared" si="74"/>
        <v>175.6</v>
      </c>
      <c r="AE367" s="1">
        <f t="shared" si="75"/>
        <v>0</v>
      </c>
      <c r="AF367" s="1">
        <f t="shared" si="76"/>
        <v>175.6</v>
      </c>
      <c r="AG367" s="1">
        <f t="shared" si="77"/>
        <v>0.72522799999999987</v>
      </c>
      <c r="AH367" s="1">
        <f t="shared" si="81"/>
        <v>0.79</v>
      </c>
      <c r="AI367" s="1">
        <f t="shared" si="72"/>
        <v>1.2257374647887322</v>
      </c>
    </row>
    <row r="368" spans="1:36" ht="20" customHeight="1">
      <c r="A368">
        <v>69</v>
      </c>
      <c r="B368">
        <v>52</v>
      </c>
      <c r="C368">
        <f t="shared" si="82"/>
        <v>419.2</v>
      </c>
      <c r="D368">
        <v>3.51</v>
      </c>
      <c r="E368">
        <f t="shared" si="80"/>
        <v>422.71</v>
      </c>
      <c r="F368">
        <v>7</v>
      </c>
      <c r="G368">
        <v>3.4</v>
      </c>
      <c r="H368">
        <v>82</v>
      </c>
      <c r="I368">
        <f>COUNTIF($E$287:E367,"&lt;"&amp;C368)</f>
        <v>77</v>
      </c>
      <c r="J368">
        <f t="shared" si="78"/>
        <v>5</v>
      </c>
      <c r="K368">
        <v>0</v>
      </c>
      <c r="L368">
        <v>0</v>
      </c>
      <c r="M368">
        <v>1</v>
      </c>
      <c r="N368">
        <v>0</v>
      </c>
      <c r="O368">
        <v>0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30</v>
      </c>
      <c r="AB368">
        <f t="shared" si="79"/>
        <v>3</v>
      </c>
      <c r="AC368" s="1">
        <f t="shared" si="83"/>
        <v>1.3504273504273505</v>
      </c>
      <c r="AD368" s="1">
        <f t="shared" si="74"/>
        <v>161.80000000000001</v>
      </c>
      <c r="AE368" s="1">
        <f t="shared" si="75"/>
        <v>0</v>
      </c>
      <c r="AF368" s="1">
        <f t="shared" si="76"/>
        <v>161.80000000000001</v>
      </c>
      <c r="AG368" s="1">
        <f t="shared" si="77"/>
        <v>0.66823400000000011</v>
      </c>
      <c r="AH368" s="1">
        <f t="shared" si="81"/>
        <v>0.67714285714285716</v>
      </c>
      <c r="AI368" s="1">
        <f t="shared" si="72"/>
        <v>1.1792364705882357</v>
      </c>
    </row>
    <row r="369" spans="1:36" ht="20" customHeight="1">
      <c r="A369">
        <v>70</v>
      </c>
      <c r="B369">
        <v>10</v>
      </c>
      <c r="C369">
        <f t="shared" si="82"/>
        <v>421</v>
      </c>
      <c r="D369">
        <v>3.78</v>
      </c>
      <c r="E369">
        <f t="shared" si="80"/>
        <v>424.78</v>
      </c>
      <c r="F369">
        <v>7</v>
      </c>
      <c r="G369">
        <v>3.24</v>
      </c>
      <c r="H369">
        <v>83</v>
      </c>
      <c r="I369">
        <f>COUNTIF($E$287:E368,"&lt;"&amp;C369)</f>
        <v>79</v>
      </c>
      <c r="J369">
        <f t="shared" si="78"/>
        <v>4</v>
      </c>
      <c r="K369">
        <v>0</v>
      </c>
      <c r="L369">
        <v>0</v>
      </c>
      <c r="M369">
        <v>0</v>
      </c>
      <c r="N369">
        <v>0</v>
      </c>
      <c r="O369">
        <f>C369-$C$368</f>
        <v>1.8000000000000114</v>
      </c>
      <c r="P369" s="1">
        <f>AC369-AC$368</f>
        <v>-9.6459096459096338E-2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25</v>
      </c>
      <c r="AB369">
        <f t="shared" si="79"/>
        <v>2</v>
      </c>
      <c r="AC369" s="1">
        <f t="shared" si="83"/>
        <v>1.2539682539682542</v>
      </c>
      <c r="AD369" s="1">
        <f t="shared" si="74"/>
        <v>161.80000000000001</v>
      </c>
      <c r="AE369" s="1">
        <f t="shared" si="75"/>
        <v>0</v>
      </c>
      <c r="AF369" s="1">
        <f t="shared" si="76"/>
        <v>161.80000000000001</v>
      </c>
      <c r="AG369" s="1">
        <f t="shared" si="77"/>
        <v>0.66823400000000011</v>
      </c>
      <c r="AH369" s="1">
        <f t="shared" si="81"/>
        <v>0.67714285714285716</v>
      </c>
      <c r="AI369" s="1">
        <f t="shared" si="72"/>
        <v>1.2374703703703704</v>
      </c>
    </row>
    <row r="370" spans="1:36" ht="20" customHeight="1">
      <c r="A370">
        <v>71</v>
      </c>
      <c r="B370">
        <v>58</v>
      </c>
      <c r="C370">
        <f t="shared" si="82"/>
        <v>431.8</v>
      </c>
      <c r="D370">
        <v>4.38</v>
      </c>
      <c r="E370">
        <f t="shared" si="80"/>
        <v>436.18</v>
      </c>
      <c r="F370" t="s">
        <v>53</v>
      </c>
      <c r="G370" t="s">
        <v>53</v>
      </c>
      <c r="H370">
        <v>84</v>
      </c>
      <c r="I370">
        <f>COUNTIF($E$287:E369,"&lt;"&amp;C370)</f>
        <v>82</v>
      </c>
      <c r="J370">
        <f t="shared" si="78"/>
        <v>2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56</v>
      </c>
      <c r="U370" t="s">
        <v>53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f t="shared" si="79"/>
        <v>1</v>
      </c>
      <c r="AC370" s="1">
        <f t="shared" si="83"/>
        <v>1.0821917808219179</v>
      </c>
      <c r="AD370" s="1">
        <f t="shared" si="74"/>
        <v>161.80000000000001</v>
      </c>
      <c r="AE370" s="1">
        <f t="shared" si="75"/>
        <v>0</v>
      </c>
      <c r="AF370" s="1">
        <f t="shared" si="76"/>
        <v>161.80000000000001</v>
      </c>
      <c r="AG370" s="1">
        <f t="shared" si="77"/>
        <v>0.66823400000000011</v>
      </c>
      <c r="AH370" s="1" t="e">
        <f t="shared" si="81"/>
        <v>#VALUE!</v>
      </c>
      <c r="AI370" s="1" t="e">
        <f t="shared" si="72"/>
        <v>#VALUE!</v>
      </c>
      <c r="AJ370" t="s">
        <v>60</v>
      </c>
    </row>
    <row r="371" spans="1:36" ht="20" customHeight="1">
      <c r="A371">
        <v>72</v>
      </c>
      <c r="B371">
        <v>10</v>
      </c>
      <c r="C371">
        <f t="shared" si="82"/>
        <v>433</v>
      </c>
      <c r="D371">
        <v>3.99</v>
      </c>
      <c r="E371">
        <f t="shared" si="80"/>
        <v>436.99</v>
      </c>
      <c r="F371">
        <v>8</v>
      </c>
      <c r="G371">
        <v>3.19</v>
      </c>
      <c r="H371">
        <v>85</v>
      </c>
      <c r="I371">
        <f>COUNTIF($E$287:E370,"&lt;"&amp;C371)</f>
        <v>82</v>
      </c>
      <c r="J371">
        <f t="shared" si="78"/>
        <v>3</v>
      </c>
      <c r="K371">
        <v>0</v>
      </c>
      <c r="L371">
        <v>0</v>
      </c>
      <c r="M371">
        <v>0</v>
      </c>
      <c r="N371">
        <v>0</v>
      </c>
      <c r="O371">
        <v>0</v>
      </c>
      <c r="Q371">
        <v>0</v>
      </c>
      <c r="R371">
        <v>0</v>
      </c>
      <c r="S371">
        <v>1</v>
      </c>
      <c r="T371">
        <v>56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35</v>
      </c>
      <c r="AB371">
        <f t="shared" si="79"/>
        <v>1</v>
      </c>
      <c r="AC371" s="1">
        <f t="shared" si="83"/>
        <v>1.1879699248120301</v>
      </c>
      <c r="AD371" s="1">
        <f t="shared" si="74"/>
        <v>161.80000000000001</v>
      </c>
      <c r="AE371" s="1">
        <f t="shared" si="75"/>
        <v>0</v>
      </c>
      <c r="AF371" s="1">
        <f t="shared" si="76"/>
        <v>161.80000000000001</v>
      </c>
      <c r="AG371" s="1">
        <f t="shared" si="77"/>
        <v>0.66823400000000011</v>
      </c>
      <c r="AH371" s="1">
        <f t="shared" si="81"/>
        <v>0.59250000000000003</v>
      </c>
      <c r="AI371" s="1">
        <f t="shared" si="72"/>
        <v>1.2568664576802511</v>
      </c>
    </row>
    <row r="372" spans="1:36" ht="20" customHeight="1">
      <c r="A372">
        <v>72</v>
      </c>
      <c r="B372">
        <v>10</v>
      </c>
      <c r="C372">
        <f t="shared" si="82"/>
        <v>433</v>
      </c>
      <c r="D372">
        <v>3.99</v>
      </c>
      <c r="E372">
        <f t="shared" si="80"/>
        <v>436.99</v>
      </c>
      <c r="F372" t="s">
        <v>53</v>
      </c>
      <c r="G372" t="s">
        <v>53</v>
      </c>
      <c r="H372">
        <v>86</v>
      </c>
      <c r="I372">
        <f>COUNTIF($E$287:E371,"&lt;"&amp;C372)</f>
        <v>82</v>
      </c>
      <c r="J372">
        <f t="shared" si="78"/>
        <v>4</v>
      </c>
      <c r="K372">
        <v>0</v>
      </c>
      <c r="L372">
        <v>0</v>
      </c>
      <c r="M372">
        <v>0</v>
      </c>
      <c r="N372">
        <v>0</v>
      </c>
      <c r="O372">
        <v>0</v>
      </c>
      <c r="Q372">
        <v>0</v>
      </c>
      <c r="R372">
        <v>0</v>
      </c>
      <c r="S372">
        <v>0</v>
      </c>
      <c r="T372">
        <v>56</v>
      </c>
      <c r="U372" t="s">
        <v>53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</v>
      </c>
      <c r="AB372">
        <f t="shared" si="79"/>
        <v>1</v>
      </c>
      <c r="AC372" s="1">
        <f t="shared" si="83"/>
        <v>1.1879699248120301</v>
      </c>
      <c r="AD372" s="1">
        <f t="shared" si="74"/>
        <v>161.80000000000001</v>
      </c>
      <c r="AE372" s="1">
        <f t="shared" si="75"/>
        <v>0</v>
      </c>
      <c r="AF372" s="1">
        <f t="shared" si="76"/>
        <v>161.80000000000001</v>
      </c>
      <c r="AG372" s="1">
        <f t="shared" si="77"/>
        <v>0.66823400000000011</v>
      </c>
      <c r="AH372" s="1" t="e">
        <f t="shared" si="81"/>
        <v>#VALUE!</v>
      </c>
      <c r="AI372" s="1" t="e">
        <f t="shared" si="72"/>
        <v>#VALUE!</v>
      </c>
    </row>
    <row r="373" spans="1:36" ht="20" customHeight="1">
      <c r="A373">
        <v>72</v>
      </c>
      <c r="B373">
        <v>10</v>
      </c>
      <c r="C373">
        <f t="shared" si="82"/>
        <v>433</v>
      </c>
      <c r="D373">
        <v>4.2</v>
      </c>
      <c r="E373">
        <f t="shared" si="80"/>
        <v>437.2</v>
      </c>
      <c r="F373">
        <v>7</v>
      </c>
      <c r="G373">
        <v>3.51</v>
      </c>
      <c r="H373">
        <v>87</v>
      </c>
      <c r="I373">
        <f>COUNTIF($E$287:E372,"&lt;"&amp;C373)</f>
        <v>82</v>
      </c>
      <c r="J373">
        <f t="shared" si="78"/>
        <v>5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1</v>
      </c>
      <c r="R373">
        <v>0</v>
      </c>
      <c r="S373">
        <v>1</v>
      </c>
      <c r="T373">
        <v>56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35</v>
      </c>
      <c r="AB373">
        <f t="shared" si="79"/>
        <v>1</v>
      </c>
      <c r="AC373" s="1">
        <f t="shared" si="83"/>
        <v>1.1285714285714286</v>
      </c>
      <c r="AD373" s="1">
        <f t="shared" si="74"/>
        <v>175.6</v>
      </c>
      <c r="AE373" s="1">
        <f t="shared" si="75"/>
        <v>0</v>
      </c>
      <c r="AF373" s="1">
        <f t="shared" si="76"/>
        <v>175.6</v>
      </c>
      <c r="AG373" s="1">
        <f t="shared" si="77"/>
        <v>0.72522799999999987</v>
      </c>
      <c r="AH373" s="1">
        <f t="shared" si="81"/>
        <v>0.67714285714285716</v>
      </c>
      <c r="AI373" s="1">
        <f t="shared" si="72"/>
        <v>1.2397059829059827</v>
      </c>
    </row>
    <row r="374" spans="1:36" ht="20" customHeight="1">
      <c r="A374">
        <v>73</v>
      </c>
      <c r="B374">
        <v>54</v>
      </c>
      <c r="C374">
        <f t="shared" si="82"/>
        <v>443.4</v>
      </c>
      <c r="D374">
        <v>2.73</v>
      </c>
      <c r="E374">
        <f t="shared" si="80"/>
        <v>446.13</v>
      </c>
      <c r="F374">
        <v>5</v>
      </c>
      <c r="G374">
        <v>3.33</v>
      </c>
      <c r="H374">
        <v>88</v>
      </c>
      <c r="I374">
        <f>COUNTIF($E$287:E373,"&lt;"&amp;C374)</f>
        <v>86</v>
      </c>
      <c r="J374">
        <f t="shared" si="78"/>
        <v>2</v>
      </c>
      <c r="K374">
        <v>0</v>
      </c>
      <c r="L374">
        <v>0</v>
      </c>
      <c r="M374">
        <v>0</v>
      </c>
      <c r="N374">
        <v>0</v>
      </c>
      <c r="O374">
        <v>0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25</v>
      </c>
      <c r="AB374">
        <f t="shared" si="79"/>
        <v>1</v>
      </c>
      <c r="AC374" s="1">
        <f t="shared" si="83"/>
        <v>1.7362637362637363</v>
      </c>
      <c r="AD374" s="1">
        <f t="shared" si="74"/>
        <v>175.6</v>
      </c>
      <c r="AE374" s="1">
        <f t="shared" si="75"/>
        <v>10</v>
      </c>
      <c r="AF374" s="1">
        <f t="shared" si="76"/>
        <v>185.6</v>
      </c>
      <c r="AG374" s="1">
        <f t="shared" si="77"/>
        <v>0.76652799999999999</v>
      </c>
      <c r="AH374" s="1">
        <f t="shared" si="81"/>
        <v>0.94800000000000006</v>
      </c>
      <c r="AI374" s="1">
        <f t="shared" si="72"/>
        <v>1.3811315315315313</v>
      </c>
    </row>
    <row r="375" spans="1:36" ht="20" customHeight="1">
      <c r="A375">
        <v>74</v>
      </c>
      <c r="B375">
        <v>2</v>
      </c>
      <c r="C375">
        <f t="shared" si="82"/>
        <v>444.2</v>
      </c>
      <c r="D375">
        <v>5.8</v>
      </c>
      <c r="E375">
        <f t="shared" si="80"/>
        <v>450</v>
      </c>
      <c r="F375">
        <v>9</v>
      </c>
      <c r="G375">
        <v>3.37</v>
      </c>
      <c r="H375">
        <v>89</v>
      </c>
      <c r="I375">
        <f>COUNTIF($E$287:E374,"&lt;"&amp;C375)</f>
        <v>86</v>
      </c>
      <c r="J375">
        <f t="shared" si="78"/>
        <v>3</v>
      </c>
      <c r="K375">
        <v>0</v>
      </c>
      <c r="L375">
        <v>0</v>
      </c>
      <c r="M375">
        <v>1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25</v>
      </c>
      <c r="AB375">
        <f t="shared" si="79"/>
        <v>3</v>
      </c>
      <c r="AC375" s="1">
        <f t="shared" si="83"/>
        <v>0.81724137931034491</v>
      </c>
      <c r="AD375" s="1">
        <f t="shared" si="74"/>
        <v>161.80000000000001</v>
      </c>
      <c r="AE375" s="1">
        <f t="shared" si="75"/>
        <v>0</v>
      </c>
      <c r="AF375" s="1">
        <f t="shared" si="76"/>
        <v>161.80000000000001</v>
      </c>
      <c r="AG375" s="1">
        <f t="shared" si="77"/>
        <v>0.66823400000000011</v>
      </c>
      <c r="AH375" s="1">
        <f t="shared" si="81"/>
        <v>0.52666666666666673</v>
      </c>
      <c r="AI375" s="1">
        <f t="shared" si="72"/>
        <v>1.1897341246290802</v>
      </c>
    </row>
    <row r="376" spans="1:36" ht="20" customHeight="1">
      <c r="A376">
        <v>76</v>
      </c>
      <c r="B376">
        <v>35</v>
      </c>
      <c r="C376">
        <f t="shared" si="82"/>
        <v>459.5</v>
      </c>
      <c r="D376">
        <v>3.51</v>
      </c>
      <c r="E376">
        <f t="shared" si="80"/>
        <v>463.01</v>
      </c>
      <c r="F376">
        <v>8</v>
      </c>
      <c r="G376">
        <v>2.76</v>
      </c>
      <c r="H376">
        <v>90</v>
      </c>
      <c r="I376">
        <f>COUNTIF($E$287:E375,"&lt;"&amp;C376)</f>
        <v>88</v>
      </c>
      <c r="J376">
        <f t="shared" si="78"/>
        <v>2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25</v>
      </c>
      <c r="AB376">
        <f t="shared" si="79"/>
        <v>1</v>
      </c>
      <c r="AC376" s="1">
        <f t="shared" si="83"/>
        <v>1.3504273504273505</v>
      </c>
      <c r="AD376" s="1">
        <f t="shared" si="74"/>
        <v>161.80000000000001</v>
      </c>
      <c r="AE376" s="1">
        <f t="shared" si="75"/>
        <v>0</v>
      </c>
      <c r="AF376" s="1">
        <f t="shared" si="76"/>
        <v>161.80000000000001</v>
      </c>
      <c r="AG376" s="1">
        <f t="shared" si="77"/>
        <v>0.66823400000000011</v>
      </c>
      <c r="AH376" s="1">
        <f t="shared" si="81"/>
        <v>0.59250000000000003</v>
      </c>
      <c r="AI376" s="1">
        <f t="shared" si="72"/>
        <v>1.4526826086956526</v>
      </c>
    </row>
    <row r="377" spans="1:36" ht="20" customHeight="1">
      <c r="A377">
        <v>77</v>
      </c>
      <c r="B377">
        <v>50</v>
      </c>
      <c r="C377">
        <f t="shared" si="82"/>
        <v>467</v>
      </c>
      <c r="D377">
        <v>1.66</v>
      </c>
      <c r="E377">
        <f t="shared" si="80"/>
        <v>468.66</v>
      </c>
      <c r="F377">
        <v>5</v>
      </c>
      <c r="G377">
        <v>2.17</v>
      </c>
      <c r="H377">
        <v>91</v>
      </c>
      <c r="I377">
        <f>COUNTIF($E$287:E376,"&lt;"&amp;C377)</f>
        <v>89</v>
      </c>
      <c r="J377">
        <f t="shared" si="78"/>
        <v>2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1</v>
      </c>
      <c r="R377">
        <v>0</v>
      </c>
      <c r="S377">
        <v>0</v>
      </c>
      <c r="T377">
        <v>57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25</v>
      </c>
      <c r="AB377">
        <f t="shared" si="79"/>
        <v>1</v>
      </c>
      <c r="AC377" s="1">
        <f t="shared" si="83"/>
        <v>2.8554216867469884</v>
      </c>
      <c r="AD377" s="1">
        <f t="shared" si="74"/>
        <v>175.6</v>
      </c>
      <c r="AE377" s="1">
        <f t="shared" si="75"/>
        <v>0</v>
      </c>
      <c r="AF377" s="1">
        <f t="shared" si="76"/>
        <v>175.6</v>
      </c>
      <c r="AG377" s="1">
        <f t="shared" si="77"/>
        <v>0.72522799999999987</v>
      </c>
      <c r="AH377" s="1">
        <f t="shared" si="81"/>
        <v>0.94800000000000006</v>
      </c>
      <c r="AI377" s="1">
        <f t="shared" si="72"/>
        <v>2.0052387096774189</v>
      </c>
      <c r="AJ377" t="s">
        <v>61</v>
      </c>
    </row>
    <row r="378" spans="1:36" ht="20" customHeight="1">
      <c r="A378">
        <v>77</v>
      </c>
      <c r="B378">
        <v>50</v>
      </c>
      <c r="C378">
        <f t="shared" si="82"/>
        <v>467</v>
      </c>
      <c r="D378">
        <v>1.8</v>
      </c>
      <c r="E378">
        <f t="shared" si="80"/>
        <v>468.8</v>
      </c>
      <c r="F378">
        <v>5</v>
      </c>
      <c r="G378">
        <v>2.29</v>
      </c>
      <c r="H378">
        <v>92</v>
      </c>
      <c r="I378">
        <f>COUNTIF($E$287:E377,"&lt;"&amp;C378)</f>
        <v>89</v>
      </c>
      <c r="J378">
        <f t="shared" si="78"/>
        <v>3</v>
      </c>
      <c r="K378">
        <v>0</v>
      </c>
      <c r="L378">
        <v>0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57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25</v>
      </c>
      <c r="AB378">
        <f t="shared" si="79"/>
        <v>1</v>
      </c>
      <c r="AC378" s="1">
        <f t="shared" si="83"/>
        <v>2.6333333333333333</v>
      </c>
      <c r="AD378" s="1">
        <f t="shared" si="74"/>
        <v>161.80000000000001</v>
      </c>
      <c r="AE378" s="1">
        <f t="shared" si="75"/>
        <v>0</v>
      </c>
      <c r="AF378" s="1">
        <f t="shared" si="76"/>
        <v>161.80000000000001</v>
      </c>
      <c r="AG378" s="1">
        <f t="shared" si="77"/>
        <v>0.66823400000000011</v>
      </c>
      <c r="AH378" s="1">
        <f t="shared" si="81"/>
        <v>0.94800000000000006</v>
      </c>
      <c r="AI378" s="1">
        <f t="shared" ref="AI378:AI401" si="84">6*AG378/G378</f>
        <v>1.7508314410480352</v>
      </c>
      <c r="AJ378" t="s">
        <v>61</v>
      </c>
    </row>
    <row r="379" spans="1:36" ht="20" customHeight="1">
      <c r="A379">
        <v>78</v>
      </c>
      <c r="B379">
        <v>33</v>
      </c>
      <c r="C379">
        <f t="shared" si="82"/>
        <v>471.3</v>
      </c>
      <c r="D379">
        <v>3.09</v>
      </c>
      <c r="E379">
        <f t="shared" si="80"/>
        <v>474.39</v>
      </c>
      <c r="F379">
        <v>6</v>
      </c>
      <c r="G379">
        <v>3.57</v>
      </c>
      <c r="H379">
        <v>93</v>
      </c>
      <c r="I379">
        <f>COUNTIF($E$287:E378,"&lt;"&amp;C379)</f>
        <v>91</v>
      </c>
      <c r="J379">
        <f t="shared" si="78"/>
        <v>2</v>
      </c>
      <c r="K379">
        <v>0</v>
      </c>
      <c r="L379">
        <v>0</v>
      </c>
      <c r="M379">
        <v>1</v>
      </c>
      <c r="N379">
        <v>1</v>
      </c>
      <c r="O379">
        <v>0</v>
      </c>
      <c r="Q379">
        <v>1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40</v>
      </c>
      <c r="AB379">
        <f t="shared" si="79"/>
        <v>3</v>
      </c>
      <c r="AC379" s="1">
        <f t="shared" si="83"/>
        <v>1.5339805825242721</v>
      </c>
      <c r="AD379" s="1">
        <f t="shared" si="74"/>
        <v>175.6</v>
      </c>
      <c r="AE379" s="1">
        <f t="shared" si="75"/>
        <v>10</v>
      </c>
      <c r="AF379" s="1">
        <f t="shared" si="76"/>
        <v>185.6</v>
      </c>
      <c r="AG379" s="1">
        <f t="shared" si="77"/>
        <v>0.76652799999999999</v>
      </c>
      <c r="AH379" s="1">
        <f t="shared" si="81"/>
        <v>0.79</v>
      </c>
      <c r="AI379" s="1">
        <f t="shared" si="84"/>
        <v>1.2882823529411764</v>
      </c>
    </row>
    <row r="380" spans="1:36" ht="20" customHeight="1">
      <c r="A380">
        <v>82</v>
      </c>
      <c r="B380">
        <v>28</v>
      </c>
      <c r="C380">
        <f t="shared" si="82"/>
        <v>494.8</v>
      </c>
      <c r="D380">
        <v>3.37</v>
      </c>
      <c r="E380">
        <f t="shared" si="80"/>
        <v>498.17</v>
      </c>
      <c r="F380">
        <v>6</v>
      </c>
      <c r="G380">
        <v>2.94</v>
      </c>
      <c r="H380">
        <v>94</v>
      </c>
      <c r="I380">
        <f>COUNTIF($E$287:E379,"&lt;"&amp;C380)</f>
        <v>92</v>
      </c>
      <c r="J380">
        <f t="shared" si="78"/>
        <v>2</v>
      </c>
      <c r="K380">
        <v>0</v>
      </c>
      <c r="L380">
        <v>0</v>
      </c>
      <c r="M380">
        <v>1</v>
      </c>
      <c r="N380">
        <v>0</v>
      </c>
      <c r="O380">
        <v>0</v>
      </c>
      <c r="Q380">
        <v>1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40</v>
      </c>
      <c r="AB380">
        <f t="shared" si="79"/>
        <v>3</v>
      </c>
      <c r="AC380" s="1">
        <f t="shared" si="83"/>
        <v>1.4065281899109792</v>
      </c>
      <c r="AD380" s="1">
        <f t="shared" si="74"/>
        <v>175.6</v>
      </c>
      <c r="AE380" s="1">
        <f t="shared" si="75"/>
        <v>0</v>
      </c>
      <c r="AF380" s="1">
        <f t="shared" si="76"/>
        <v>175.6</v>
      </c>
      <c r="AG380" s="1">
        <f t="shared" si="77"/>
        <v>0.72522799999999987</v>
      </c>
      <c r="AH380" s="1">
        <f t="shared" si="81"/>
        <v>0.79</v>
      </c>
      <c r="AI380" s="1">
        <f t="shared" si="84"/>
        <v>1.4800571428571425</v>
      </c>
    </row>
    <row r="381" spans="1:36" ht="20" customHeight="1">
      <c r="A381">
        <v>84</v>
      </c>
      <c r="B381">
        <v>8</v>
      </c>
      <c r="C381">
        <f t="shared" si="82"/>
        <v>504.8</v>
      </c>
      <c r="D381">
        <v>3.21</v>
      </c>
      <c r="E381">
        <f t="shared" si="80"/>
        <v>508.01</v>
      </c>
      <c r="F381">
        <v>7</v>
      </c>
      <c r="G381">
        <v>2.79</v>
      </c>
      <c r="H381">
        <v>95</v>
      </c>
      <c r="I381">
        <f>COUNTIF($E$287:E380,"&lt;"&amp;C381)</f>
        <v>93</v>
      </c>
      <c r="J381">
        <f t="shared" si="78"/>
        <v>2</v>
      </c>
      <c r="K381">
        <v>0</v>
      </c>
      <c r="L381">
        <v>0</v>
      </c>
      <c r="M381">
        <v>0</v>
      </c>
      <c r="N381">
        <v>0</v>
      </c>
      <c r="O381">
        <f>C381-C380</f>
        <v>10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30</v>
      </c>
      <c r="AB381">
        <f t="shared" si="79"/>
        <v>1</v>
      </c>
      <c r="AC381" s="1">
        <f t="shared" si="83"/>
        <v>1.4766355140186918</v>
      </c>
      <c r="AD381" s="1">
        <f t="shared" si="74"/>
        <v>161.80000000000001</v>
      </c>
      <c r="AE381" s="1">
        <f t="shared" si="75"/>
        <v>0</v>
      </c>
      <c r="AF381" s="1">
        <f t="shared" si="76"/>
        <v>161.80000000000001</v>
      </c>
      <c r="AG381" s="1">
        <f t="shared" si="77"/>
        <v>0.66823400000000011</v>
      </c>
      <c r="AH381" s="1">
        <f t="shared" si="81"/>
        <v>0.67714285714285716</v>
      </c>
      <c r="AI381" s="1">
        <f t="shared" si="84"/>
        <v>1.4370623655913981</v>
      </c>
    </row>
    <row r="382" spans="1:36" ht="20" customHeight="1">
      <c r="A382">
        <v>84</v>
      </c>
      <c r="B382">
        <v>18</v>
      </c>
      <c r="C382">
        <f t="shared" si="82"/>
        <v>505.8</v>
      </c>
      <c r="D382">
        <v>1.24</v>
      </c>
      <c r="E382">
        <f t="shared" si="80"/>
        <v>507.04</v>
      </c>
      <c r="F382" t="s">
        <v>53</v>
      </c>
      <c r="G382" t="s">
        <v>53</v>
      </c>
      <c r="H382">
        <v>96</v>
      </c>
      <c r="I382">
        <f>COUNTIF($E$287:E381,"&lt;"&amp;C382)</f>
        <v>93</v>
      </c>
      <c r="J382">
        <f t="shared" si="78"/>
        <v>3</v>
      </c>
      <c r="K382">
        <v>0</v>
      </c>
      <c r="L382">
        <v>1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30</v>
      </c>
      <c r="AB382">
        <f t="shared" si="79"/>
        <v>1</v>
      </c>
      <c r="AC382" s="1">
        <f t="shared" si="83"/>
        <v>3.8225806451612905</v>
      </c>
      <c r="AD382" s="1">
        <f t="shared" si="74"/>
        <v>161.80000000000001</v>
      </c>
      <c r="AE382" s="1">
        <f t="shared" si="75"/>
        <v>0</v>
      </c>
      <c r="AF382" s="1">
        <f t="shared" si="76"/>
        <v>161.80000000000001</v>
      </c>
      <c r="AG382" s="1">
        <f t="shared" si="77"/>
        <v>0.66823400000000011</v>
      </c>
      <c r="AH382" s="1" t="e">
        <f t="shared" si="81"/>
        <v>#VALUE!</v>
      </c>
      <c r="AI382" s="1" t="e">
        <f t="shared" si="84"/>
        <v>#VALUE!</v>
      </c>
      <c r="AJ382" t="s">
        <v>58</v>
      </c>
    </row>
    <row r="383" spans="1:36" ht="20" customHeight="1">
      <c r="A383">
        <v>85</v>
      </c>
      <c r="B383">
        <v>42</v>
      </c>
      <c r="C383">
        <f t="shared" si="82"/>
        <v>514.20000000000005</v>
      </c>
      <c r="D383">
        <v>3.07</v>
      </c>
      <c r="E383">
        <f t="shared" si="80"/>
        <v>517.2700000000001</v>
      </c>
      <c r="F383">
        <v>6</v>
      </c>
      <c r="G383">
        <v>3.19</v>
      </c>
      <c r="H383">
        <v>97</v>
      </c>
      <c r="I383">
        <f>COUNTIF($E$287:E382,"&lt;"&amp;C383)</f>
        <v>95</v>
      </c>
      <c r="J383">
        <f t="shared" si="78"/>
        <v>2</v>
      </c>
      <c r="K383">
        <v>0</v>
      </c>
      <c r="L383">
        <v>0</v>
      </c>
      <c r="M383">
        <v>0</v>
      </c>
      <c r="N383">
        <v>0</v>
      </c>
      <c r="O383">
        <v>0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30</v>
      </c>
      <c r="AB383">
        <f t="shared" si="79"/>
        <v>1</v>
      </c>
      <c r="AC383" s="1">
        <f t="shared" si="83"/>
        <v>1.5439739413680784</v>
      </c>
      <c r="AD383" s="1">
        <f t="shared" si="74"/>
        <v>175.6</v>
      </c>
      <c r="AE383" s="1">
        <f t="shared" si="75"/>
        <v>10</v>
      </c>
      <c r="AF383" s="1">
        <f t="shared" si="76"/>
        <v>185.6</v>
      </c>
      <c r="AG383" s="1">
        <f t="shared" si="77"/>
        <v>0.76652799999999999</v>
      </c>
      <c r="AH383" s="1">
        <f t="shared" si="81"/>
        <v>0.79</v>
      </c>
      <c r="AI383" s="1">
        <f t="shared" si="84"/>
        <v>1.4417454545454544</v>
      </c>
    </row>
    <row r="384" spans="1:36" ht="20" customHeight="1">
      <c r="A384">
        <v>87</v>
      </c>
      <c r="B384">
        <v>31</v>
      </c>
      <c r="C384">
        <f t="shared" si="82"/>
        <v>525.1</v>
      </c>
      <c r="D384">
        <v>3</v>
      </c>
      <c r="E384">
        <f t="shared" si="80"/>
        <v>528.1</v>
      </c>
      <c r="F384">
        <v>7</v>
      </c>
      <c r="G384">
        <v>2.7</v>
      </c>
      <c r="H384">
        <v>98</v>
      </c>
      <c r="I384">
        <f>COUNTIF($E$287:E383,"&lt;"&amp;C384)</f>
        <v>96</v>
      </c>
      <c r="J384">
        <f t="shared" si="78"/>
        <v>2</v>
      </c>
      <c r="K384">
        <v>0</v>
      </c>
      <c r="L384">
        <v>1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30</v>
      </c>
      <c r="AB384">
        <f t="shared" si="79"/>
        <v>1</v>
      </c>
      <c r="AC384" s="1">
        <f t="shared" ref="AC384:AC401" si="85">$AN$2/D384</f>
        <v>1.58</v>
      </c>
      <c r="AD384" s="1">
        <f t="shared" si="74"/>
        <v>161.80000000000001</v>
      </c>
      <c r="AE384" s="1">
        <f t="shared" si="75"/>
        <v>0</v>
      </c>
      <c r="AF384" s="1">
        <f t="shared" si="76"/>
        <v>161.80000000000001</v>
      </c>
      <c r="AG384" s="1">
        <f t="shared" si="77"/>
        <v>0.66823400000000011</v>
      </c>
      <c r="AH384" s="1">
        <f t="shared" si="81"/>
        <v>0.67714285714285716</v>
      </c>
      <c r="AI384" s="1">
        <f t="shared" si="84"/>
        <v>1.4849644444444448</v>
      </c>
    </row>
    <row r="385" spans="1:35" ht="20" customHeight="1">
      <c r="A385">
        <v>88</v>
      </c>
      <c r="B385">
        <v>28</v>
      </c>
      <c r="C385">
        <f t="shared" si="82"/>
        <v>530.79999999999995</v>
      </c>
      <c r="D385">
        <v>3.37</v>
      </c>
      <c r="E385">
        <f t="shared" si="80"/>
        <v>534.16999999999996</v>
      </c>
      <c r="F385">
        <v>6</v>
      </c>
      <c r="G385" t="s">
        <v>53</v>
      </c>
      <c r="H385">
        <v>99</v>
      </c>
      <c r="I385">
        <f>COUNTIF($E$287:E384,"&lt;"&amp;C385)</f>
        <v>97</v>
      </c>
      <c r="J385">
        <f t="shared" si="78"/>
        <v>2</v>
      </c>
      <c r="K385">
        <v>0</v>
      </c>
      <c r="L385">
        <v>1</v>
      </c>
      <c r="M385">
        <v>0</v>
      </c>
      <c r="N385">
        <v>0</v>
      </c>
      <c r="O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30</v>
      </c>
      <c r="AB385">
        <f t="shared" si="79"/>
        <v>1</v>
      </c>
      <c r="AC385" s="1">
        <f t="shared" si="85"/>
        <v>1.4065281899109792</v>
      </c>
      <c r="AD385" s="1">
        <f t="shared" si="74"/>
        <v>175.6</v>
      </c>
      <c r="AE385" s="1">
        <f t="shared" si="75"/>
        <v>10</v>
      </c>
      <c r="AF385" s="1">
        <f t="shared" si="76"/>
        <v>185.6</v>
      </c>
      <c r="AG385" s="1">
        <f t="shared" si="77"/>
        <v>0.76652799999999999</v>
      </c>
      <c r="AH385" s="1">
        <f t="shared" si="81"/>
        <v>0.79</v>
      </c>
      <c r="AI385" s="1" t="e">
        <f t="shared" si="84"/>
        <v>#VALUE!</v>
      </c>
    </row>
    <row r="386" spans="1:35" ht="20" customHeight="1">
      <c r="A386">
        <v>88</v>
      </c>
      <c r="B386">
        <v>54</v>
      </c>
      <c r="C386">
        <f t="shared" si="82"/>
        <v>533.4</v>
      </c>
      <c r="D386">
        <v>3.4</v>
      </c>
      <c r="E386">
        <f t="shared" si="80"/>
        <v>536.79999999999995</v>
      </c>
      <c r="F386">
        <v>6</v>
      </c>
      <c r="G386" t="s">
        <v>53</v>
      </c>
      <c r="H386">
        <v>100</v>
      </c>
      <c r="I386">
        <f>COUNTIF($E$287:E385,"&lt;"&amp;C386)</f>
        <v>97</v>
      </c>
      <c r="J386">
        <f t="shared" si="78"/>
        <v>3</v>
      </c>
      <c r="K386">
        <v>0</v>
      </c>
      <c r="L386">
        <v>1</v>
      </c>
      <c r="M386">
        <v>0</v>
      </c>
      <c r="N386">
        <v>0</v>
      </c>
      <c r="O386">
        <v>0</v>
      </c>
      <c r="Q386">
        <v>1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30</v>
      </c>
      <c r="AB386">
        <f t="shared" si="79"/>
        <v>1</v>
      </c>
      <c r="AC386" s="1">
        <f t="shared" si="85"/>
        <v>1.3941176470588237</v>
      </c>
      <c r="AD386" s="1">
        <f t="shared" ref="AD386:AD449" si="86">IF(Q386=0,161.8,175.6)</f>
        <v>175.6</v>
      </c>
      <c r="AE386" s="1">
        <f t="shared" ref="AE386:AE449" si="87">IF(Y386=Z386,0,IF(Y386=1,10,-10))</f>
        <v>0</v>
      </c>
      <c r="AF386" s="1">
        <f t="shared" ref="AF386:AF449" si="88">AD386+AE386</f>
        <v>175.6</v>
      </c>
      <c r="AG386" s="1">
        <f t="shared" ref="AG386:AG449" si="89">AF386*0.413*0.01</f>
        <v>0.72522799999999987</v>
      </c>
      <c r="AH386" s="1">
        <f t="shared" si="81"/>
        <v>0.79</v>
      </c>
      <c r="AI386" s="1" t="e">
        <f t="shared" si="84"/>
        <v>#VALUE!</v>
      </c>
    </row>
    <row r="387" spans="1:35" ht="20" customHeight="1">
      <c r="A387">
        <v>89</v>
      </c>
      <c r="B387">
        <v>28</v>
      </c>
      <c r="C387">
        <f t="shared" si="82"/>
        <v>536.79999999999995</v>
      </c>
      <c r="D387">
        <v>3.16</v>
      </c>
      <c r="E387">
        <f t="shared" si="80"/>
        <v>539.95999999999992</v>
      </c>
      <c r="F387">
        <v>6</v>
      </c>
      <c r="G387">
        <v>3.12</v>
      </c>
      <c r="H387">
        <v>101</v>
      </c>
      <c r="I387">
        <f>COUNTIF($E$287:E386,"&lt;"&amp;C387)</f>
        <v>98</v>
      </c>
      <c r="J387">
        <f t="shared" ref="J387:J450" si="90">H387-I387</f>
        <v>3</v>
      </c>
      <c r="K387">
        <v>0</v>
      </c>
      <c r="L387">
        <v>0</v>
      </c>
      <c r="M387">
        <v>0</v>
      </c>
      <c r="N387">
        <v>0</v>
      </c>
      <c r="O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30</v>
      </c>
      <c r="AB387">
        <f t="shared" ref="AB387:AB450" si="91">IF(M387,3,IF(AND(O387&gt;0,O387&lt;5),2,1))</f>
        <v>1</v>
      </c>
      <c r="AC387" s="1">
        <f t="shared" si="85"/>
        <v>1.5</v>
      </c>
      <c r="AD387" s="1">
        <f t="shared" si="86"/>
        <v>161.80000000000001</v>
      </c>
      <c r="AE387" s="1">
        <f t="shared" si="87"/>
        <v>0</v>
      </c>
      <c r="AF387" s="1">
        <f t="shared" si="88"/>
        <v>161.80000000000001</v>
      </c>
      <c r="AG387" s="1">
        <f t="shared" si="89"/>
        <v>0.66823400000000011</v>
      </c>
      <c r="AH387" s="1">
        <f t="shared" si="81"/>
        <v>0.79</v>
      </c>
      <c r="AI387" s="1">
        <f t="shared" si="84"/>
        <v>1.2850653846153848</v>
      </c>
    </row>
    <row r="388" spans="1:35" ht="20" customHeight="1">
      <c r="A388">
        <v>90</v>
      </c>
      <c r="B388">
        <v>7</v>
      </c>
      <c r="C388">
        <f t="shared" si="82"/>
        <v>540.70000000000005</v>
      </c>
      <c r="D388">
        <v>3.63</v>
      </c>
      <c r="E388">
        <f t="shared" si="80"/>
        <v>544.33000000000004</v>
      </c>
      <c r="F388">
        <v>7</v>
      </c>
      <c r="G388">
        <v>3.18</v>
      </c>
      <c r="H388">
        <v>102</v>
      </c>
      <c r="I388">
        <f>COUNTIF($E$287:E387,"&lt;"&amp;C388)</f>
        <v>100</v>
      </c>
      <c r="J388">
        <f t="shared" si="90"/>
        <v>2</v>
      </c>
      <c r="K388">
        <v>0</v>
      </c>
      <c r="L388">
        <v>1</v>
      </c>
      <c r="M388">
        <v>0</v>
      </c>
      <c r="N388">
        <v>0</v>
      </c>
      <c r="O388">
        <v>0</v>
      </c>
      <c r="Q388">
        <v>1</v>
      </c>
      <c r="R388">
        <v>0</v>
      </c>
      <c r="S388">
        <v>0</v>
      </c>
      <c r="T388">
        <v>1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50</v>
      </c>
      <c r="AB388">
        <f t="shared" si="91"/>
        <v>1</v>
      </c>
      <c r="AC388" s="1">
        <f t="shared" si="85"/>
        <v>1.3057851239669422</v>
      </c>
      <c r="AD388" s="1">
        <f t="shared" si="86"/>
        <v>175.6</v>
      </c>
      <c r="AE388" s="1">
        <f t="shared" si="87"/>
        <v>0</v>
      </c>
      <c r="AF388" s="1">
        <f t="shared" si="88"/>
        <v>175.6</v>
      </c>
      <c r="AG388" s="1">
        <f t="shared" si="89"/>
        <v>0.72522799999999987</v>
      </c>
      <c r="AH388" s="1">
        <f t="shared" si="81"/>
        <v>0.67714285714285716</v>
      </c>
      <c r="AI388" s="1">
        <f t="shared" si="84"/>
        <v>1.3683547169811316</v>
      </c>
    </row>
    <row r="389" spans="1:35" ht="20" customHeight="1">
      <c r="A389">
        <v>91</v>
      </c>
      <c r="B389">
        <v>12</v>
      </c>
      <c r="C389">
        <f t="shared" si="82"/>
        <v>547.20000000000005</v>
      </c>
      <c r="D389">
        <v>3.4</v>
      </c>
      <c r="E389">
        <f t="shared" si="80"/>
        <v>550.6</v>
      </c>
      <c r="F389">
        <v>7</v>
      </c>
      <c r="G389">
        <v>2.89</v>
      </c>
      <c r="H389">
        <v>103</v>
      </c>
      <c r="I389">
        <f>COUNTIF($E$287:E388,"&lt;"&amp;C389)</f>
        <v>101</v>
      </c>
      <c r="J389">
        <f t="shared" si="90"/>
        <v>2</v>
      </c>
      <c r="K389">
        <v>0</v>
      </c>
      <c r="L389">
        <v>1</v>
      </c>
      <c r="M389">
        <v>0</v>
      </c>
      <c r="N389">
        <v>0</v>
      </c>
      <c r="O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50</v>
      </c>
      <c r="AB389">
        <f t="shared" si="91"/>
        <v>1</v>
      </c>
      <c r="AC389" s="1">
        <f t="shared" si="85"/>
        <v>1.3941176470588237</v>
      </c>
      <c r="AD389" s="1">
        <f t="shared" si="86"/>
        <v>161.80000000000001</v>
      </c>
      <c r="AE389" s="1">
        <f t="shared" si="87"/>
        <v>0</v>
      </c>
      <c r="AF389" s="1">
        <f t="shared" si="88"/>
        <v>161.80000000000001</v>
      </c>
      <c r="AG389" s="1">
        <f t="shared" si="89"/>
        <v>0.66823400000000011</v>
      </c>
      <c r="AH389" s="1">
        <f t="shared" si="81"/>
        <v>0.67714285714285716</v>
      </c>
      <c r="AI389" s="1">
        <f t="shared" si="84"/>
        <v>1.3873370242214536</v>
      </c>
    </row>
    <row r="390" spans="1:35" ht="20" customHeight="1">
      <c r="A390">
        <v>91</v>
      </c>
      <c r="B390">
        <v>12</v>
      </c>
      <c r="C390">
        <f t="shared" si="82"/>
        <v>547.20000000000005</v>
      </c>
      <c r="D390">
        <v>3.58</v>
      </c>
      <c r="E390">
        <f t="shared" si="80"/>
        <v>550.78000000000009</v>
      </c>
      <c r="F390">
        <v>7</v>
      </c>
      <c r="G390">
        <v>3.27</v>
      </c>
      <c r="H390">
        <v>104</v>
      </c>
      <c r="I390">
        <f>COUNTIF($E$287:E389,"&lt;"&amp;C390)</f>
        <v>101</v>
      </c>
      <c r="J390">
        <f t="shared" si="90"/>
        <v>3</v>
      </c>
      <c r="K390">
        <v>0</v>
      </c>
      <c r="L390">
        <v>0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50</v>
      </c>
      <c r="AB390">
        <f t="shared" si="91"/>
        <v>1</v>
      </c>
      <c r="AC390" s="1">
        <f t="shared" si="85"/>
        <v>1.3240223463687151</v>
      </c>
      <c r="AD390" s="1">
        <f t="shared" si="86"/>
        <v>161.80000000000001</v>
      </c>
      <c r="AE390" s="1">
        <f t="shared" si="87"/>
        <v>0</v>
      </c>
      <c r="AF390" s="1">
        <f t="shared" si="88"/>
        <v>161.80000000000001</v>
      </c>
      <c r="AG390" s="1">
        <f t="shared" si="89"/>
        <v>0.66823400000000011</v>
      </c>
      <c r="AH390" s="1">
        <f t="shared" si="81"/>
        <v>0.67714285714285716</v>
      </c>
      <c r="AI390" s="1">
        <f t="shared" si="84"/>
        <v>1.2261174311926608</v>
      </c>
    </row>
    <row r="391" spans="1:35" ht="20" customHeight="1">
      <c r="A391">
        <v>91</v>
      </c>
      <c r="B391">
        <v>24</v>
      </c>
      <c r="C391">
        <f t="shared" si="82"/>
        <v>548.4</v>
      </c>
      <c r="D391">
        <v>3.72</v>
      </c>
      <c r="E391">
        <f t="shared" si="80"/>
        <v>552.12</v>
      </c>
      <c r="F391">
        <v>6</v>
      </c>
      <c r="G391">
        <v>3.75</v>
      </c>
      <c r="H391">
        <v>105</v>
      </c>
      <c r="I391">
        <f>COUNTIF($E$287:E390,"&lt;"&amp;C391)</f>
        <v>101</v>
      </c>
      <c r="J391">
        <f t="shared" si="90"/>
        <v>4</v>
      </c>
      <c r="K391">
        <v>0</v>
      </c>
      <c r="L391">
        <v>0</v>
      </c>
      <c r="M391">
        <v>0</v>
      </c>
      <c r="N391">
        <v>0</v>
      </c>
      <c r="O391">
        <v>0</v>
      </c>
      <c r="Q391">
        <v>1</v>
      </c>
      <c r="R391">
        <v>0</v>
      </c>
      <c r="S391">
        <v>0</v>
      </c>
      <c r="T391">
        <v>58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60</v>
      </c>
      <c r="AB391">
        <f t="shared" si="91"/>
        <v>1</v>
      </c>
      <c r="AC391" s="1">
        <f t="shared" si="85"/>
        <v>1.2741935483870968</v>
      </c>
      <c r="AD391" s="1">
        <f t="shared" si="86"/>
        <v>175.6</v>
      </c>
      <c r="AE391" s="1">
        <f t="shared" si="87"/>
        <v>0</v>
      </c>
      <c r="AF391" s="1">
        <f t="shared" si="88"/>
        <v>175.6</v>
      </c>
      <c r="AG391" s="1">
        <f t="shared" si="89"/>
        <v>0.72522799999999987</v>
      </c>
      <c r="AH391" s="1">
        <f t="shared" si="81"/>
        <v>0.79</v>
      </c>
      <c r="AI391" s="1">
        <f t="shared" si="84"/>
        <v>1.1603647999999998</v>
      </c>
    </row>
    <row r="392" spans="1:35" ht="20" customHeight="1">
      <c r="A392">
        <v>91</v>
      </c>
      <c r="B392">
        <v>27</v>
      </c>
      <c r="C392">
        <f t="shared" si="82"/>
        <v>548.70000000000005</v>
      </c>
      <c r="D392">
        <v>3.75</v>
      </c>
      <c r="E392">
        <f t="shared" si="80"/>
        <v>552.45000000000005</v>
      </c>
      <c r="F392">
        <v>7</v>
      </c>
      <c r="G392">
        <v>3.28</v>
      </c>
      <c r="H392">
        <v>106</v>
      </c>
      <c r="I392">
        <f>COUNTIF($E$287:E391,"&lt;"&amp;C392)</f>
        <v>101</v>
      </c>
      <c r="J392">
        <f t="shared" si="90"/>
        <v>5</v>
      </c>
      <c r="K392">
        <v>0</v>
      </c>
      <c r="L392">
        <v>0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58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60</v>
      </c>
      <c r="AB392">
        <f t="shared" si="91"/>
        <v>1</v>
      </c>
      <c r="AC392" s="1">
        <f t="shared" si="85"/>
        <v>1.264</v>
      </c>
      <c r="AD392" s="1">
        <f t="shared" si="86"/>
        <v>161.80000000000001</v>
      </c>
      <c r="AE392" s="1">
        <f t="shared" si="87"/>
        <v>0</v>
      </c>
      <c r="AF392" s="1">
        <f t="shared" si="88"/>
        <v>161.80000000000001</v>
      </c>
      <c r="AG392" s="1">
        <f t="shared" si="89"/>
        <v>0.66823400000000011</v>
      </c>
      <c r="AH392" s="1">
        <f t="shared" si="81"/>
        <v>0.67714285714285716</v>
      </c>
      <c r="AI392" s="1">
        <f t="shared" si="84"/>
        <v>1.2223792682926833</v>
      </c>
    </row>
    <row r="393" spans="1:35" ht="20" customHeight="1">
      <c r="A393">
        <v>92</v>
      </c>
      <c r="B393">
        <v>8</v>
      </c>
      <c r="C393">
        <f t="shared" si="82"/>
        <v>552.79999999999995</v>
      </c>
      <c r="D393">
        <v>3.75</v>
      </c>
      <c r="E393">
        <f t="shared" si="80"/>
        <v>556.54999999999995</v>
      </c>
      <c r="F393">
        <v>6</v>
      </c>
      <c r="G393">
        <v>3.6</v>
      </c>
      <c r="H393">
        <v>107</v>
      </c>
      <c r="I393">
        <f>COUNTIF($E$287:E392,"&lt;"&amp;C393)</f>
        <v>105</v>
      </c>
      <c r="J393">
        <f t="shared" si="90"/>
        <v>2</v>
      </c>
      <c r="K393">
        <v>0</v>
      </c>
      <c r="L393">
        <v>0</v>
      </c>
      <c r="M393">
        <v>1</v>
      </c>
      <c r="N393">
        <v>0</v>
      </c>
      <c r="O393">
        <v>0</v>
      </c>
      <c r="Q393">
        <v>1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35</v>
      </c>
      <c r="AB393">
        <f t="shared" si="91"/>
        <v>3</v>
      </c>
      <c r="AC393" s="1">
        <f t="shared" si="85"/>
        <v>1.264</v>
      </c>
      <c r="AD393" s="1">
        <f t="shared" si="86"/>
        <v>175.6</v>
      </c>
      <c r="AE393" s="1">
        <f t="shared" si="87"/>
        <v>0</v>
      </c>
      <c r="AF393" s="1">
        <f t="shared" si="88"/>
        <v>175.6</v>
      </c>
      <c r="AG393" s="1">
        <f t="shared" si="89"/>
        <v>0.72522799999999987</v>
      </c>
      <c r="AH393" s="1">
        <f t="shared" si="81"/>
        <v>0.79</v>
      </c>
      <c r="AI393" s="1">
        <f t="shared" si="84"/>
        <v>1.2087133333333331</v>
      </c>
    </row>
    <row r="394" spans="1:35" ht="20" customHeight="1">
      <c r="A394">
        <v>94</v>
      </c>
      <c r="B394">
        <v>52</v>
      </c>
      <c r="C394">
        <f t="shared" si="82"/>
        <v>569.20000000000005</v>
      </c>
      <c r="D394">
        <v>3.33</v>
      </c>
      <c r="E394">
        <f t="shared" si="80"/>
        <v>572.53000000000009</v>
      </c>
      <c r="F394">
        <v>7</v>
      </c>
      <c r="G394">
        <v>2.88</v>
      </c>
      <c r="H394">
        <v>108</v>
      </c>
      <c r="I394">
        <f>COUNTIF($E$287:E393,"&lt;"&amp;C394)</f>
        <v>106</v>
      </c>
      <c r="J394">
        <f t="shared" si="90"/>
        <v>2</v>
      </c>
      <c r="K394">
        <v>0</v>
      </c>
      <c r="L394">
        <v>1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30</v>
      </c>
      <c r="AB394">
        <f t="shared" si="91"/>
        <v>1</v>
      </c>
      <c r="AC394" s="1">
        <f t="shared" si="85"/>
        <v>1.4234234234234235</v>
      </c>
      <c r="AD394" s="1">
        <f t="shared" si="86"/>
        <v>161.80000000000001</v>
      </c>
      <c r="AE394" s="1">
        <f t="shared" si="87"/>
        <v>0</v>
      </c>
      <c r="AF394" s="1">
        <f t="shared" si="88"/>
        <v>161.80000000000001</v>
      </c>
      <c r="AG394" s="1">
        <f t="shared" si="89"/>
        <v>0.66823400000000011</v>
      </c>
      <c r="AH394" s="1">
        <f t="shared" si="81"/>
        <v>0.67714285714285716</v>
      </c>
      <c r="AI394" s="1">
        <f t="shared" si="84"/>
        <v>1.392154166666667</v>
      </c>
    </row>
    <row r="395" spans="1:35" ht="20" customHeight="1">
      <c r="A395">
        <v>95</v>
      </c>
      <c r="B395">
        <v>41</v>
      </c>
      <c r="C395">
        <f t="shared" si="82"/>
        <v>574.1</v>
      </c>
      <c r="D395">
        <v>3.76</v>
      </c>
      <c r="E395">
        <f t="shared" ref="E395:E458" si="92">C395+D395</f>
        <v>577.86</v>
      </c>
      <c r="F395">
        <v>7</v>
      </c>
      <c r="G395">
        <v>3.01</v>
      </c>
      <c r="H395">
        <v>109</v>
      </c>
      <c r="I395">
        <f>COUNTIF($E$287:E394,"&lt;"&amp;C395)</f>
        <v>107</v>
      </c>
      <c r="J395">
        <f t="shared" si="90"/>
        <v>2</v>
      </c>
      <c r="K395">
        <v>0</v>
      </c>
      <c r="L395">
        <v>1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30</v>
      </c>
      <c r="AB395">
        <f t="shared" si="91"/>
        <v>1</v>
      </c>
      <c r="AC395" s="1">
        <f t="shared" si="85"/>
        <v>1.2606382978723405</v>
      </c>
      <c r="AD395" s="1">
        <f t="shared" si="86"/>
        <v>161.80000000000001</v>
      </c>
      <c r="AE395" s="1">
        <f t="shared" si="87"/>
        <v>0</v>
      </c>
      <c r="AF395" s="1">
        <f t="shared" si="88"/>
        <v>161.80000000000001</v>
      </c>
      <c r="AG395" s="1">
        <f t="shared" si="89"/>
        <v>0.66823400000000011</v>
      </c>
      <c r="AH395" s="1">
        <f t="shared" si="81"/>
        <v>0.67714285714285716</v>
      </c>
      <c r="AI395" s="1">
        <f t="shared" si="84"/>
        <v>1.3320279069767447</v>
      </c>
    </row>
    <row r="396" spans="1:35" ht="20" customHeight="1">
      <c r="A396">
        <v>96</v>
      </c>
      <c r="B396">
        <v>57</v>
      </c>
      <c r="C396">
        <f t="shared" si="82"/>
        <v>581.70000000000005</v>
      </c>
      <c r="D396">
        <v>3.39</v>
      </c>
      <c r="E396">
        <f t="shared" si="92"/>
        <v>585.09</v>
      </c>
      <c r="F396">
        <v>7</v>
      </c>
      <c r="G396">
        <v>3.19</v>
      </c>
      <c r="H396">
        <v>110</v>
      </c>
      <c r="I396">
        <f>COUNTIF($E$287:E395,"&lt;"&amp;C396)</f>
        <v>108</v>
      </c>
      <c r="J396">
        <f t="shared" si="90"/>
        <v>2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35</v>
      </c>
      <c r="AB396">
        <f t="shared" si="91"/>
        <v>1</v>
      </c>
      <c r="AC396" s="1">
        <f t="shared" si="85"/>
        <v>1.3982300884955752</v>
      </c>
      <c r="AD396" s="1">
        <f t="shared" si="86"/>
        <v>161.80000000000001</v>
      </c>
      <c r="AE396" s="1">
        <f t="shared" si="87"/>
        <v>0</v>
      </c>
      <c r="AF396" s="1">
        <f t="shared" si="88"/>
        <v>161.80000000000001</v>
      </c>
      <c r="AG396" s="1">
        <f t="shared" si="89"/>
        <v>0.66823400000000011</v>
      </c>
      <c r="AH396" s="1">
        <f t="shared" si="81"/>
        <v>0.67714285714285716</v>
      </c>
      <c r="AI396" s="1">
        <f t="shared" si="84"/>
        <v>1.2568664576802511</v>
      </c>
    </row>
    <row r="397" spans="1:35" ht="20" customHeight="1">
      <c r="A397">
        <v>98</v>
      </c>
      <c r="B397">
        <v>0</v>
      </c>
      <c r="C397">
        <f t="shared" si="82"/>
        <v>588</v>
      </c>
      <c r="D397">
        <v>3.25</v>
      </c>
      <c r="E397">
        <f t="shared" si="92"/>
        <v>591.25</v>
      </c>
      <c r="F397">
        <v>7</v>
      </c>
      <c r="G397">
        <v>2.82</v>
      </c>
      <c r="H397">
        <v>111</v>
      </c>
      <c r="I397">
        <f>COUNTIF($E$287:E396,"&lt;"&amp;C397)</f>
        <v>109</v>
      </c>
      <c r="J397">
        <f t="shared" si="90"/>
        <v>2</v>
      </c>
      <c r="K397">
        <v>0</v>
      </c>
      <c r="L397">
        <v>1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30</v>
      </c>
      <c r="AB397">
        <f t="shared" si="91"/>
        <v>1</v>
      </c>
      <c r="AC397" s="1">
        <f t="shared" si="85"/>
        <v>1.4584615384615385</v>
      </c>
      <c r="AD397" s="1">
        <f t="shared" si="86"/>
        <v>161.80000000000001</v>
      </c>
      <c r="AE397" s="1">
        <f t="shared" si="87"/>
        <v>0</v>
      </c>
      <c r="AF397" s="1">
        <f t="shared" si="88"/>
        <v>161.80000000000001</v>
      </c>
      <c r="AG397" s="1">
        <f t="shared" si="89"/>
        <v>0.66823400000000011</v>
      </c>
      <c r="AH397" s="1">
        <f t="shared" si="81"/>
        <v>0.67714285714285716</v>
      </c>
      <c r="AI397" s="1">
        <f t="shared" si="84"/>
        <v>1.4217744680851068</v>
      </c>
    </row>
    <row r="398" spans="1:35" ht="20" customHeight="1">
      <c r="A398">
        <v>99</v>
      </c>
      <c r="B398">
        <v>27</v>
      </c>
      <c r="C398">
        <f t="shared" si="82"/>
        <v>596.70000000000005</v>
      </c>
      <c r="D398">
        <v>3.44</v>
      </c>
      <c r="E398">
        <f t="shared" si="92"/>
        <v>600.1400000000001</v>
      </c>
      <c r="F398">
        <v>7</v>
      </c>
      <c r="G398">
        <v>2.92</v>
      </c>
      <c r="H398">
        <v>112</v>
      </c>
      <c r="I398">
        <f>COUNTIF($E$287:E397,"&lt;"&amp;C398)</f>
        <v>110</v>
      </c>
      <c r="J398">
        <f t="shared" si="90"/>
        <v>2</v>
      </c>
      <c r="K398">
        <v>0</v>
      </c>
      <c r="L398">
        <v>1</v>
      </c>
      <c r="M398">
        <v>0</v>
      </c>
      <c r="N398">
        <v>0</v>
      </c>
      <c r="O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30</v>
      </c>
      <c r="AB398">
        <f t="shared" si="91"/>
        <v>1</v>
      </c>
      <c r="AC398" s="1">
        <f t="shared" si="85"/>
        <v>1.3779069767441861</v>
      </c>
      <c r="AD398" s="1">
        <f t="shared" si="86"/>
        <v>161.80000000000001</v>
      </c>
      <c r="AE398" s="1">
        <f t="shared" si="87"/>
        <v>0</v>
      </c>
      <c r="AF398" s="1">
        <f t="shared" si="88"/>
        <v>161.80000000000001</v>
      </c>
      <c r="AG398" s="1">
        <f t="shared" si="89"/>
        <v>0.66823400000000011</v>
      </c>
      <c r="AH398" s="1">
        <f t="shared" si="81"/>
        <v>0.67714285714285716</v>
      </c>
      <c r="AI398" s="1">
        <f t="shared" si="84"/>
        <v>1.3730835616438359</v>
      </c>
    </row>
    <row r="399" spans="1:35" ht="20" customHeight="1">
      <c r="A399">
        <v>100</v>
      </c>
      <c r="B399">
        <v>30</v>
      </c>
      <c r="C399">
        <f t="shared" si="82"/>
        <v>603</v>
      </c>
      <c r="D399">
        <v>3.39</v>
      </c>
      <c r="E399">
        <f t="shared" si="92"/>
        <v>606.39</v>
      </c>
      <c r="F399">
        <v>8</v>
      </c>
      <c r="G399">
        <v>2.59</v>
      </c>
      <c r="H399">
        <v>113</v>
      </c>
      <c r="I399">
        <f>COUNTIF($E$287:E398,"&lt;"&amp;C399)</f>
        <v>111</v>
      </c>
      <c r="J399">
        <f t="shared" si="90"/>
        <v>2</v>
      </c>
      <c r="K399">
        <v>0</v>
      </c>
      <c r="L399">
        <v>1</v>
      </c>
      <c r="M399">
        <v>0</v>
      </c>
      <c r="N399">
        <v>0</v>
      </c>
      <c r="O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30</v>
      </c>
      <c r="AB399">
        <f t="shared" si="91"/>
        <v>1</v>
      </c>
      <c r="AC399" s="1">
        <f t="shared" si="85"/>
        <v>1.3982300884955752</v>
      </c>
      <c r="AD399" s="1">
        <f t="shared" si="86"/>
        <v>161.80000000000001</v>
      </c>
      <c r="AE399" s="1">
        <f t="shared" si="87"/>
        <v>0</v>
      </c>
      <c r="AF399" s="1">
        <f t="shared" si="88"/>
        <v>161.80000000000001</v>
      </c>
      <c r="AG399" s="1">
        <f t="shared" si="89"/>
        <v>0.66823400000000011</v>
      </c>
      <c r="AH399" s="1">
        <f t="shared" si="81"/>
        <v>0.59250000000000003</v>
      </c>
      <c r="AI399" s="1">
        <f t="shared" si="84"/>
        <v>1.5480324324324328</v>
      </c>
    </row>
    <row r="400" spans="1:35" ht="20" customHeight="1">
      <c r="A400">
        <v>100</v>
      </c>
      <c r="B400">
        <v>56</v>
      </c>
      <c r="C400">
        <f t="shared" si="82"/>
        <v>605.6</v>
      </c>
      <c r="D400">
        <v>3.48</v>
      </c>
      <c r="E400">
        <f t="shared" si="92"/>
        <v>609.08000000000004</v>
      </c>
      <c r="F400">
        <v>7</v>
      </c>
      <c r="G400">
        <v>2.98</v>
      </c>
      <c r="H400">
        <v>114</v>
      </c>
      <c r="I400">
        <f>COUNTIF($E$287:E399,"&lt;"&amp;C400)</f>
        <v>111</v>
      </c>
      <c r="J400">
        <f t="shared" si="90"/>
        <v>3</v>
      </c>
      <c r="K400">
        <v>0</v>
      </c>
      <c r="L400">
        <v>0</v>
      </c>
      <c r="M400">
        <v>0</v>
      </c>
      <c r="N400">
        <v>0</v>
      </c>
      <c r="O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40</v>
      </c>
      <c r="AB400">
        <f t="shared" si="91"/>
        <v>1</v>
      </c>
      <c r="AC400" s="1">
        <f t="shared" si="85"/>
        <v>1.3620689655172415</v>
      </c>
      <c r="AD400" s="1">
        <f t="shared" si="86"/>
        <v>161.80000000000001</v>
      </c>
      <c r="AE400" s="1">
        <f t="shared" si="87"/>
        <v>0</v>
      </c>
      <c r="AF400" s="1">
        <f t="shared" si="88"/>
        <v>161.80000000000001</v>
      </c>
      <c r="AG400" s="1">
        <f t="shared" si="89"/>
        <v>0.66823400000000011</v>
      </c>
      <c r="AH400" s="1">
        <f t="shared" si="81"/>
        <v>0.67714285714285716</v>
      </c>
      <c r="AI400" s="1">
        <f t="shared" si="84"/>
        <v>1.3454375838926178</v>
      </c>
    </row>
    <row r="401" spans="1:37" ht="20" customHeight="1">
      <c r="A401">
        <v>101</v>
      </c>
      <c r="B401">
        <v>9</v>
      </c>
      <c r="C401">
        <f t="shared" si="82"/>
        <v>606.9</v>
      </c>
      <c r="D401">
        <v>3.57</v>
      </c>
      <c r="E401">
        <f t="shared" si="92"/>
        <v>610.47</v>
      </c>
      <c r="F401">
        <v>7</v>
      </c>
      <c r="G401">
        <v>3.06</v>
      </c>
      <c r="H401">
        <v>115</v>
      </c>
      <c r="I401">
        <f>COUNTIF($E$287:E400,"&lt;"&amp;C401)</f>
        <v>112</v>
      </c>
      <c r="J401">
        <f t="shared" si="90"/>
        <v>3</v>
      </c>
      <c r="K401">
        <v>0</v>
      </c>
      <c r="L401">
        <v>1</v>
      </c>
      <c r="M401">
        <v>0</v>
      </c>
      <c r="N401">
        <v>0</v>
      </c>
      <c r="O401">
        <v>0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50</v>
      </c>
      <c r="AB401">
        <f t="shared" si="91"/>
        <v>1</v>
      </c>
      <c r="AC401" s="1">
        <f t="shared" si="85"/>
        <v>1.327731092436975</v>
      </c>
      <c r="AD401" s="1">
        <f t="shared" si="86"/>
        <v>175.6</v>
      </c>
      <c r="AE401" s="1">
        <f t="shared" si="87"/>
        <v>0</v>
      </c>
      <c r="AF401" s="1">
        <f t="shared" si="88"/>
        <v>175.6</v>
      </c>
      <c r="AG401" s="1">
        <f t="shared" si="89"/>
        <v>0.72522799999999987</v>
      </c>
      <c r="AH401" s="1">
        <f t="shared" si="81"/>
        <v>0.67714285714285716</v>
      </c>
      <c r="AI401" s="1">
        <f t="shared" si="84"/>
        <v>1.4220156862745095</v>
      </c>
    </row>
    <row r="402" spans="1:37" ht="20" customHeight="1">
      <c r="A402">
        <v>101</v>
      </c>
      <c r="B402">
        <v>50</v>
      </c>
      <c r="C402">
        <f t="shared" si="82"/>
        <v>611</v>
      </c>
      <c r="D402" t="s">
        <v>53</v>
      </c>
      <c r="E402" t="s">
        <v>41</v>
      </c>
      <c r="F402" t="s">
        <v>53</v>
      </c>
      <c r="G402" t="s">
        <v>53</v>
      </c>
      <c r="H402">
        <v>116</v>
      </c>
      <c r="I402">
        <f>COUNTIF($E$287:E401,"&lt;"&amp;C402)</f>
        <v>114</v>
      </c>
      <c r="J402">
        <f t="shared" si="90"/>
        <v>2</v>
      </c>
      <c r="K402">
        <v>1</v>
      </c>
      <c r="L402">
        <v>0</v>
      </c>
      <c r="M402">
        <v>1</v>
      </c>
      <c r="N402">
        <v>0</v>
      </c>
      <c r="O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35</v>
      </c>
      <c r="AB402">
        <f t="shared" si="91"/>
        <v>3</v>
      </c>
      <c r="AC402" s="1" t="s">
        <v>41</v>
      </c>
      <c r="AD402" s="1">
        <f t="shared" si="86"/>
        <v>161.80000000000001</v>
      </c>
      <c r="AE402" s="1">
        <f t="shared" si="87"/>
        <v>0</v>
      </c>
      <c r="AF402" s="1">
        <f t="shared" si="88"/>
        <v>161.80000000000001</v>
      </c>
      <c r="AG402" s="1">
        <f t="shared" si="89"/>
        <v>0.66823400000000011</v>
      </c>
      <c r="AH402" s="1" t="s">
        <v>41</v>
      </c>
      <c r="AI402" s="1" t="s">
        <v>41</v>
      </c>
    </row>
    <row r="403" spans="1:37" ht="20" customHeight="1">
      <c r="A403">
        <v>101</v>
      </c>
      <c r="B403">
        <v>56</v>
      </c>
      <c r="C403">
        <f t="shared" si="82"/>
        <v>611.6</v>
      </c>
      <c r="D403">
        <v>4.33</v>
      </c>
      <c r="E403">
        <f t="shared" si="92"/>
        <v>615.93000000000006</v>
      </c>
      <c r="F403">
        <v>8</v>
      </c>
      <c r="G403">
        <v>3.48</v>
      </c>
      <c r="H403">
        <v>117</v>
      </c>
      <c r="I403">
        <f>COUNTIF($E$287:E402,"&lt;"&amp;C403)</f>
        <v>114</v>
      </c>
      <c r="J403">
        <f t="shared" si="90"/>
        <v>3</v>
      </c>
      <c r="K403">
        <v>0</v>
      </c>
      <c r="L403">
        <v>1</v>
      </c>
      <c r="M403">
        <v>0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59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60</v>
      </c>
      <c r="AB403">
        <f t="shared" si="91"/>
        <v>1</v>
      </c>
      <c r="AC403" s="1">
        <f t="shared" ref="AC403:AC434" si="93">$AN$2/D403</f>
        <v>1.094688221709007</v>
      </c>
      <c r="AD403" s="1">
        <f t="shared" si="86"/>
        <v>161.80000000000001</v>
      </c>
      <c r="AE403" s="1">
        <f t="shared" si="87"/>
        <v>0</v>
      </c>
      <c r="AF403" s="1">
        <f t="shared" si="88"/>
        <v>161.80000000000001</v>
      </c>
      <c r="AG403" s="1">
        <f t="shared" si="89"/>
        <v>0.66823400000000011</v>
      </c>
      <c r="AH403" s="1">
        <f t="shared" ref="AH403:AH434" si="94">$AN$2/F403</f>
        <v>0.59250000000000003</v>
      </c>
      <c r="AI403" s="1">
        <f t="shared" ref="AI403:AI434" si="95">6*AG403/G403</f>
        <v>1.1521275862068967</v>
      </c>
    </row>
    <row r="404" spans="1:37" ht="20" customHeight="1">
      <c r="A404">
        <v>101</v>
      </c>
      <c r="B404">
        <v>59</v>
      </c>
      <c r="C404">
        <f t="shared" si="82"/>
        <v>611.9</v>
      </c>
      <c r="D404">
        <v>3.85</v>
      </c>
      <c r="E404">
        <f t="shared" si="92"/>
        <v>615.75</v>
      </c>
      <c r="F404">
        <v>7</v>
      </c>
      <c r="G404">
        <v>3.46</v>
      </c>
      <c r="H404">
        <v>118</v>
      </c>
      <c r="I404">
        <f>COUNTIF($E$287:E403,"&lt;"&amp;C404)</f>
        <v>114</v>
      </c>
      <c r="J404">
        <f t="shared" si="90"/>
        <v>4</v>
      </c>
      <c r="K404">
        <v>0</v>
      </c>
      <c r="L404">
        <v>1</v>
      </c>
      <c r="M404">
        <v>0</v>
      </c>
      <c r="N404">
        <v>0</v>
      </c>
      <c r="O404">
        <v>0</v>
      </c>
      <c r="Q404">
        <v>0</v>
      </c>
      <c r="R404">
        <v>0</v>
      </c>
      <c r="S404">
        <v>0</v>
      </c>
      <c r="T404">
        <v>59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60</v>
      </c>
      <c r="AB404">
        <f t="shared" si="91"/>
        <v>1</v>
      </c>
      <c r="AC404" s="1">
        <f t="shared" si="93"/>
        <v>1.2311688311688311</v>
      </c>
      <c r="AD404" s="1">
        <f t="shared" si="86"/>
        <v>161.80000000000001</v>
      </c>
      <c r="AE404" s="1">
        <f t="shared" si="87"/>
        <v>0</v>
      </c>
      <c r="AF404" s="1">
        <f t="shared" si="88"/>
        <v>161.80000000000001</v>
      </c>
      <c r="AG404" s="1">
        <f t="shared" si="89"/>
        <v>0.66823400000000011</v>
      </c>
      <c r="AH404" s="1">
        <f t="shared" si="94"/>
        <v>0.67714285714285716</v>
      </c>
      <c r="AI404" s="1">
        <f t="shared" si="95"/>
        <v>1.1587872832369945</v>
      </c>
    </row>
    <row r="405" spans="1:37" ht="20" customHeight="1">
      <c r="A405">
        <v>103</v>
      </c>
      <c r="B405">
        <v>8</v>
      </c>
      <c r="C405">
        <f t="shared" si="82"/>
        <v>618.79999999999995</v>
      </c>
      <c r="D405">
        <v>2.95</v>
      </c>
      <c r="E405">
        <f t="shared" si="92"/>
        <v>621.75</v>
      </c>
      <c r="F405">
        <v>7</v>
      </c>
      <c r="G405">
        <v>2.59</v>
      </c>
      <c r="H405">
        <v>119</v>
      </c>
      <c r="I405">
        <f>COUNTIF($E$287:E404,"&lt;"&amp;C405)</f>
        <v>116</v>
      </c>
      <c r="J405">
        <f t="shared" si="90"/>
        <v>3</v>
      </c>
      <c r="K405">
        <v>0</v>
      </c>
      <c r="L405">
        <v>1</v>
      </c>
      <c r="M405">
        <v>0</v>
      </c>
      <c r="N405">
        <v>0</v>
      </c>
      <c r="O405">
        <v>0</v>
      </c>
      <c r="Q405">
        <v>0</v>
      </c>
      <c r="R405">
        <v>0</v>
      </c>
      <c r="S405">
        <v>1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35</v>
      </c>
      <c r="AB405">
        <f t="shared" si="91"/>
        <v>1</v>
      </c>
      <c r="AC405" s="1">
        <f t="shared" si="93"/>
        <v>1.6067796610169491</v>
      </c>
      <c r="AD405" s="1">
        <f t="shared" si="86"/>
        <v>161.80000000000001</v>
      </c>
      <c r="AE405" s="1">
        <f t="shared" si="87"/>
        <v>0</v>
      </c>
      <c r="AF405" s="1">
        <f t="shared" si="88"/>
        <v>161.80000000000001</v>
      </c>
      <c r="AG405" s="1">
        <f t="shared" si="89"/>
        <v>0.66823400000000011</v>
      </c>
      <c r="AH405" s="1">
        <f t="shared" si="94"/>
        <v>0.67714285714285716</v>
      </c>
      <c r="AI405" s="1">
        <f t="shared" si="95"/>
        <v>1.5480324324324328</v>
      </c>
    </row>
    <row r="406" spans="1:37" ht="20" customHeight="1">
      <c r="A406">
        <v>105</v>
      </c>
      <c r="B406">
        <v>19</v>
      </c>
      <c r="C406">
        <f t="shared" si="82"/>
        <v>631.9</v>
      </c>
      <c r="D406">
        <v>2.8</v>
      </c>
      <c r="E406">
        <f t="shared" si="92"/>
        <v>634.69999999999993</v>
      </c>
      <c r="F406">
        <v>6</v>
      </c>
      <c r="G406">
        <v>3</v>
      </c>
      <c r="H406">
        <v>120</v>
      </c>
      <c r="I406">
        <f>COUNTIF($E$287:E405,"&lt;"&amp;C406)</f>
        <v>117</v>
      </c>
      <c r="J406">
        <f t="shared" si="90"/>
        <v>3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35</v>
      </c>
      <c r="AB406">
        <f t="shared" si="91"/>
        <v>1</v>
      </c>
      <c r="AC406" s="1">
        <f t="shared" si="93"/>
        <v>1.6928571428571431</v>
      </c>
      <c r="AD406" s="1">
        <f t="shared" si="86"/>
        <v>161.80000000000001</v>
      </c>
      <c r="AE406" s="1">
        <f t="shared" si="87"/>
        <v>0</v>
      </c>
      <c r="AF406" s="1">
        <f t="shared" si="88"/>
        <v>161.80000000000001</v>
      </c>
      <c r="AG406" s="1">
        <f t="shared" si="89"/>
        <v>0.66823400000000011</v>
      </c>
      <c r="AH406" s="1">
        <f t="shared" si="94"/>
        <v>0.79</v>
      </c>
      <c r="AI406" s="1">
        <f t="shared" si="95"/>
        <v>1.3364680000000002</v>
      </c>
      <c r="AJ406" t="s">
        <v>55</v>
      </c>
      <c r="AK406" t="s">
        <v>56</v>
      </c>
    </row>
    <row r="407" spans="1:37" ht="20" customHeight="1">
      <c r="A407">
        <v>0</v>
      </c>
      <c r="B407">
        <v>0</v>
      </c>
      <c r="C407">
        <f t="shared" si="82"/>
        <v>0</v>
      </c>
      <c r="D407">
        <v>3.78</v>
      </c>
      <c r="E407">
        <f t="shared" si="92"/>
        <v>3.78</v>
      </c>
      <c r="F407">
        <v>7</v>
      </c>
      <c r="G407">
        <v>3.04</v>
      </c>
      <c r="H407">
        <v>1</v>
      </c>
      <c r="I407">
        <f>COUNTIF($E$287:E406,"&lt;"&amp;C407)</f>
        <v>0</v>
      </c>
      <c r="J407">
        <f t="shared" si="90"/>
        <v>1</v>
      </c>
      <c r="K407">
        <v>0</v>
      </c>
      <c r="L407">
        <v>1</v>
      </c>
      <c r="M407">
        <v>0</v>
      </c>
      <c r="N407">
        <v>0</v>
      </c>
      <c r="O407">
        <v>0</v>
      </c>
      <c r="Q407">
        <v>1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30</v>
      </c>
      <c r="AB407">
        <f t="shared" si="91"/>
        <v>1</v>
      </c>
      <c r="AC407" s="1">
        <f t="shared" si="93"/>
        <v>1.2539682539682542</v>
      </c>
      <c r="AD407" s="1">
        <f t="shared" si="86"/>
        <v>175.6</v>
      </c>
      <c r="AE407" s="1">
        <f t="shared" si="87"/>
        <v>0</v>
      </c>
      <c r="AF407" s="1">
        <f t="shared" si="88"/>
        <v>175.6</v>
      </c>
      <c r="AG407" s="1">
        <f t="shared" si="89"/>
        <v>0.72522799999999987</v>
      </c>
      <c r="AH407" s="1">
        <f t="shared" si="94"/>
        <v>0.67714285714285716</v>
      </c>
      <c r="AI407" s="1">
        <f t="shared" si="95"/>
        <v>1.4313710526315786</v>
      </c>
    </row>
    <row r="408" spans="1:37" ht="20" customHeight="1">
      <c r="A408">
        <v>0</v>
      </c>
      <c r="B408">
        <v>5</v>
      </c>
      <c r="C408">
        <f t="shared" si="82"/>
        <v>0.5</v>
      </c>
      <c r="D408">
        <v>5.36</v>
      </c>
      <c r="E408">
        <f t="shared" si="92"/>
        <v>5.86</v>
      </c>
      <c r="F408">
        <v>8</v>
      </c>
      <c r="G408">
        <v>4.03</v>
      </c>
      <c r="H408">
        <v>2</v>
      </c>
      <c r="I408">
        <f>COUNTIF($E$407:E407,"&lt;"&amp;C408)</f>
        <v>0</v>
      </c>
      <c r="J408">
        <f t="shared" si="90"/>
        <v>2</v>
      </c>
      <c r="K408">
        <v>0</v>
      </c>
      <c r="L408">
        <v>0</v>
      </c>
      <c r="M408">
        <v>1</v>
      </c>
      <c r="N408">
        <v>0</v>
      </c>
      <c r="O408">
        <v>0</v>
      </c>
      <c r="Q408">
        <v>1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30</v>
      </c>
      <c r="AB408">
        <f t="shared" si="91"/>
        <v>3</v>
      </c>
      <c r="AC408" s="1">
        <f t="shared" si="93"/>
        <v>0.88432835820895517</v>
      </c>
      <c r="AD408" s="1">
        <f t="shared" si="86"/>
        <v>175.6</v>
      </c>
      <c r="AE408" s="1">
        <f t="shared" si="87"/>
        <v>0</v>
      </c>
      <c r="AF408" s="1">
        <f t="shared" si="88"/>
        <v>175.6</v>
      </c>
      <c r="AG408" s="1">
        <f t="shared" si="89"/>
        <v>0.72522799999999987</v>
      </c>
      <c r="AH408" s="1">
        <f t="shared" si="94"/>
        <v>0.59250000000000003</v>
      </c>
      <c r="AI408" s="1">
        <f t="shared" si="95"/>
        <v>1.0797439205955333</v>
      </c>
    </row>
    <row r="409" spans="1:37" ht="20" customHeight="1">
      <c r="A409">
        <v>0</v>
      </c>
      <c r="B409">
        <v>19</v>
      </c>
      <c r="C409">
        <f t="shared" si="82"/>
        <v>1.9</v>
      </c>
      <c r="D409">
        <v>4.6399999999999997</v>
      </c>
      <c r="E409">
        <f t="shared" si="92"/>
        <v>6.5399999999999991</v>
      </c>
      <c r="F409">
        <v>9</v>
      </c>
      <c r="G409">
        <v>3.08</v>
      </c>
      <c r="H409">
        <v>3</v>
      </c>
      <c r="I409">
        <f>COUNTIF($E$407:E408,"&lt;"&amp;C409)</f>
        <v>0</v>
      </c>
      <c r="J409">
        <f t="shared" si="90"/>
        <v>3</v>
      </c>
      <c r="K409">
        <v>0</v>
      </c>
      <c r="L409">
        <v>1</v>
      </c>
      <c r="M409">
        <v>0</v>
      </c>
      <c r="N409">
        <v>0</v>
      </c>
      <c r="O409">
        <v>0</v>
      </c>
      <c r="Q409">
        <v>0</v>
      </c>
      <c r="R409">
        <v>0</v>
      </c>
      <c r="S409">
        <v>0</v>
      </c>
      <c r="T409">
        <v>60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40</v>
      </c>
      <c r="AB409">
        <f t="shared" si="91"/>
        <v>1</v>
      </c>
      <c r="AC409" s="1">
        <f t="shared" si="93"/>
        <v>1.021551724137931</v>
      </c>
      <c r="AD409" s="1">
        <f t="shared" si="86"/>
        <v>161.80000000000001</v>
      </c>
      <c r="AE409" s="1">
        <f t="shared" si="87"/>
        <v>0</v>
      </c>
      <c r="AF409" s="1">
        <f t="shared" si="88"/>
        <v>161.80000000000001</v>
      </c>
      <c r="AG409" s="1">
        <f t="shared" si="89"/>
        <v>0.66823400000000011</v>
      </c>
      <c r="AH409" s="1">
        <f t="shared" si="94"/>
        <v>0.52666666666666673</v>
      </c>
      <c r="AI409" s="1">
        <f t="shared" si="95"/>
        <v>1.3017545454545456</v>
      </c>
    </row>
    <row r="410" spans="1:37" ht="20" customHeight="1">
      <c r="A410">
        <v>0</v>
      </c>
      <c r="B410">
        <v>20</v>
      </c>
      <c r="C410">
        <f t="shared" si="82"/>
        <v>2</v>
      </c>
      <c r="D410">
        <v>4.71</v>
      </c>
      <c r="E410">
        <f t="shared" si="92"/>
        <v>6.71</v>
      </c>
      <c r="F410">
        <v>11</v>
      </c>
      <c r="G410">
        <v>2.62</v>
      </c>
      <c r="H410">
        <v>4</v>
      </c>
      <c r="I410">
        <f>COUNTIF($E$407:E409,"&lt;"&amp;C410)</f>
        <v>0</v>
      </c>
      <c r="J410">
        <f t="shared" si="90"/>
        <v>4</v>
      </c>
      <c r="K410">
        <v>0</v>
      </c>
      <c r="L410">
        <v>1</v>
      </c>
      <c r="M410">
        <v>0</v>
      </c>
      <c r="N410">
        <v>0</v>
      </c>
      <c r="O410">
        <v>0</v>
      </c>
      <c r="Q410">
        <v>1</v>
      </c>
      <c r="R410">
        <v>0</v>
      </c>
      <c r="S410">
        <v>0</v>
      </c>
      <c r="T410">
        <v>60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10</v>
      </c>
      <c r="AB410">
        <f t="shared" si="91"/>
        <v>1</v>
      </c>
      <c r="AC410" s="1">
        <f t="shared" si="93"/>
        <v>1.0063694267515924</v>
      </c>
      <c r="AD410" s="1">
        <f t="shared" si="86"/>
        <v>175.6</v>
      </c>
      <c r="AE410" s="1">
        <f t="shared" si="87"/>
        <v>0</v>
      </c>
      <c r="AF410" s="1">
        <f t="shared" si="88"/>
        <v>175.6</v>
      </c>
      <c r="AG410" s="1">
        <f t="shared" si="89"/>
        <v>0.72522799999999987</v>
      </c>
      <c r="AH410" s="1">
        <f t="shared" si="94"/>
        <v>0.43090909090909091</v>
      </c>
      <c r="AI410" s="1">
        <f t="shared" si="95"/>
        <v>1.6608274809160302</v>
      </c>
    </row>
    <row r="411" spans="1:37" ht="20" customHeight="1">
      <c r="A411">
        <v>0</v>
      </c>
      <c r="B411">
        <v>52</v>
      </c>
      <c r="C411">
        <f t="shared" si="82"/>
        <v>5.2</v>
      </c>
      <c r="D411">
        <v>4.3899999999999997</v>
      </c>
      <c r="E411">
        <f t="shared" si="92"/>
        <v>9.59</v>
      </c>
      <c r="F411">
        <v>8</v>
      </c>
      <c r="G411">
        <v>3.41</v>
      </c>
      <c r="H411">
        <v>5</v>
      </c>
      <c r="I411">
        <f>COUNTIF($E$407:E410,"&lt;"&amp;C411)</f>
        <v>1</v>
      </c>
      <c r="J411">
        <f t="shared" si="90"/>
        <v>4</v>
      </c>
      <c r="K411">
        <v>0</v>
      </c>
      <c r="L411">
        <v>1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61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40</v>
      </c>
      <c r="AB411">
        <f t="shared" si="91"/>
        <v>1</v>
      </c>
      <c r="AC411" s="1">
        <f t="shared" si="93"/>
        <v>1.0797266514806378</v>
      </c>
      <c r="AD411" s="1">
        <f t="shared" si="86"/>
        <v>161.80000000000001</v>
      </c>
      <c r="AE411" s="1">
        <f t="shared" si="87"/>
        <v>0</v>
      </c>
      <c r="AF411" s="1">
        <f t="shared" si="88"/>
        <v>161.80000000000001</v>
      </c>
      <c r="AG411" s="1">
        <f t="shared" si="89"/>
        <v>0.66823400000000011</v>
      </c>
      <c r="AH411" s="1">
        <f t="shared" si="94"/>
        <v>0.59250000000000003</v>
      </c>
      <c r="AI411" s="1">
        <f t="shared" si="95"/>
        <v>1.1757782991202348</v>
      </c>
    </row>
    <row r="412" spans="1:37" ht="20" customHeight="1">
      <c r="A412">
        <v>0</v>
      </c>
      <c r="B412">
        <v>52</v>
      </c>
      <c r="C412">
        <f t="shared" si="82"/>
        <v>5.2</v>
      </c>
      <c r="D412">
        <v>4.1500000000000004</v>
      </c>
      <c r="E412">
        <f t="shared" si="92"/>
        <v>9.3500000000000014</v>
      </c>
      <c r="F412">
        <v>8</v>
      </c>
      <c r="G412">
        <v>3.31</v>
      </c>
      <c r="H412">
        <v>6</v>
      </c>
      <c r="I412">
        <f>COUNTIF($E$407:E411,"&lt;"&amp;C412)</f>
        <v>1</v>
      </c>
      <c r="J412">
        <f t="shared" si="90"/>
        <v>5</v>
      </c>
      <c r="K412">
        <v>0</v>
      </c>
      <c r="L412">
        <v>1</v>
      </c>
      <c r="M412">
        <v>0</v>
      </c>
      <c r="N412">
        <v>0</v>
      </c>
      <c r="O412">
        <v>0</v>
      </c>
      <c r="Q412">
        <v>1</v>
      </c>
      <c r="R412">
        <v>0</v>
      </c>
      <c r="S412">
        <v>0</v>
      </c>
      <c r="T412">
        <v>61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40</v>
      </c>
      <c r="AB412">
        <f t="shared" si="91"/>
        <v>1</v>
      </c>
      <c r="AC412" s="1">
        <f t="shared" si="93"/>
        <v>1.1421686746987951</v>
      </c>
      <c r="AD412" s="1">
        <f t="shared" si="86"/>
        <v>175.6</v>
      </c>
      <c r="AE412" s="1">
        <f t="shared" si="87"/>
        <v>0</v>
      </c>
      <c r="AF412" s="1">
        <f t="shared" si="88"/>
        <v>175.6</v>
      </c>
      <c r="AG412" s="1">
        <f t="shared" si="89"/>
        <v>0.72522799999999987</v>
      </c>
      <c r="AH412" s="1">
        <f t="shared" si="94"/>
        <v>0.59250000000000003</v>
      </c>
      <c r="AI412" s="1">
        <f t="shared" si="95"/>
        <v>1.314612688821752</v>
      </c>
    </row>
    <row r="413" spans="1:37" ht="20" customHeight="1">
      <c r="A413">
        <v>0</v>
      </c>
      <c r="B413">
        <v>52</v>
      </c>
      <c r="C413">
        <f t="shared" si="82"/>
        <v>5.2</v>
      </c>
      <c r="D413">
        <v>4.1500000000000004</v>
      </c>
      <c r="E413">
        <f t="shared" si="92"/>
        <v>9.3500000000000014</v>
      </c>
      <c r="F413" t="s">
        <v>53</v>
      </c>
      <c r="G413" t="s">
        <v>53</v>
      </c>
      <c r="H413">
        <v>7</v>
      </c>
      <c r="I413">
        <f>COUNTIF($E$407:E412,"&lt;"&amp;C413)</f>
        <v>1</v>
      </c>
      <c r="J413">
        <f t="shared" si="90"/>
        <v>6</v>
      </c>
      <c r="K413">
        <v>0</v>
      </c>
      <c r="L413">
        <v>1</v>
      </c>
      <c r="M413">
        <v>0</v>
      </c>
      <c r="N413">
        <v>0</v>
      </c>
      <c r="O413">
        <v>0</v>
      </c>
      <c r="Q413">
        <v>0</v>
      </c>
      <c r="R413">
        <v>0</v>
      </c>
      <c r="S413">
        <v>0</v>
      </c>
      <c r="T413">
        <v>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f t="shared" si="91"/>
        <v>1</v>
      </c>
      <c r="AC413" s="1">
        <f t="shared" si="93"/>
        <v>1.1421686746987951</v>
      </c>
      <c r="AD413" s="1">
        <f t="shared" si="86"/>
        <v>161.80000000000001</v>
      </c>
      <c r="AE413" s="1">
        <f t="shared" si="87"/>
        <v>0</v>
      </c>
      <c r="AF413" s="1">
        <f t="shared" si="88"/>
        <v>161.80000000000001</v>
      </c>
      <c r="AG413" s="1">
        <f t="shared" si="89"/>
        <v>0.66823400000000011</v>
      </c>
      <c r="AH413" s="1" t="e">
        <f t="shared" si="94"/>
        <v>#VALUE!</v>
      </c>
      <c r="AI413" s="1" t="e">
        <f t="shared" si="95"/>
        <v>#VALUE!</v>
      </c>
    </row>
    <row r="414" spans="1:37" ht="20" customHeight="1">
      <c r="A414">
        <v>1</v>
      </c>
      <c r="B414">
        <v>41</v>
      </c>
      <c r="C414">
        <f t="shared" si="82"/>
        <v>10.1</v>
      </c>
      <c r="D414">
        <v>3.82</v>
      </c>
      <c r="E414">
        <f t="shared" si="92"/>
        <v>13.92</v>
      </c>
      <c r="F414">
        <v>7</v>
      </c>
      <c r="G414">
        <v>3.19</v>
      </c>
      <c r="H414">
        <v>8</v>
      </c>
      <c r="I414">
        <f>COUNTIF($E$407:E413,"&lt;"&amp;C414)</f>
        <v>7</v>
      </c>
      <c r="J414">
        <f t="shared" si="90"/>
        <v>1</v>
      </c>
      <c r="K414">
        <v>0</v>
      </c>
      <c r="L414">
        <v>1</v>
      </c>
      <c r="M414">
        <v>0</v>
      </c>
      <c r="N414">
        <v>0</v>
      </c>
      <c r="O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30</v>
      </c>
      <c r="AB414">
        <f t="shared" si="91"/>
        <v>1</v>
      </c>
      <c r="AC414" s="1">
        <f t="shared" si="93"/>
        <v>1.2408376963350787</v>
      </c>
      <c r="AD414" s="1">
        <f t="shared" si="86"/>
        <v>161.80000000000001</v>
      </c>
      <c r="AE414" s="1">
        <f t="shared" si="87"/>
        <v>0</v>
      </c>
      <c r="AF414" s="1">
        <f t="shared" si="88"/>
        <v>161.80000000000001</v>
      </c>
      <c r="AG414" s="1">
        <f t="shared" si="89"/>
        <v>0.66823400000000011</v>
      </c>
      <c r="AH414" s="1">
        <f t="shared" si="94"/>
        <v>0.67714285714285716</v>
      </c>
      <c r="AI414" s="1">
        <f t="shared" si="95"/>
        <v>1.2568664576802511</v>
      </c>
    </row>
    <row r="415" spans="1:37" ht="20" customHeight="1">
      <c r="A415">
        <v>1</v>
      </c>
      <c r="B415">
        <v>59</v>
      </c>
      <c r="C415">
        <f t="shared" si="82"/>
        <v>11.9</v>
      </c>
      <c r="D415">
        <v>3.37</v>
      </c>
      <c r="E415">
        <f t="shared" si="92"/>
        <v>15.27</v>
      </c>
      <c r="F415">
        <v>6</v>
      </c>
      <c r="G415">
        <v>3.27</v>
      </c>
      <c r="H415">
        <v>9</v>
      </c>
      <c r="I415">
        <f>COUNTIF($E$407:E414,"&lt;"&amp;C415)</f>
        <v>7</v>
      </c>
      <c r="J415">
        <f t="shared" si="90"/>
        <v>2</v>
      </c>
      <c r="K415">
        <v>0</v>
      </c>
      <c r="L415">
        <v>0</v>
      </c>
      <c r="M415">
        <v>0</v>
      </c>
      <c r="N415">
        <v>0</v>
      </c>
      <c r="O415">
        <v>0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30</v>
      </c>
      <c r="AB415">
        <f t="shared" si="91"/>
        <v>1</v>
      </c>
      <c r="AC415" s="1">
        <f t="shared" si="93"/>
        <v>1.4065281899109792</v>
      </c>
      <c r="AD415" s="1">
        <f t="shared" si="86"/>
        <v>175.6</v>
      </c>
      <c r="AE415" s="1">
        <f t="shared" si="87"/>
        <v>0</v>
      </c>
      <c r="AF415" s="1">
        <f t="shared" si="88"/>
        <v>175.6</v>
      </c>
      <c r="AG415" s="1">
        <f t="shared" si="89"/>
        <v>0.72522799999999987</v>
      </c>
      <c r="AH415" s="1">
        <f t="shared" si="94"/>
        <v>0.79</v>
      </c>
      <c r="AI415" s="1">
        <f t="shared" si="95"/>
        <v>1.3306935779816511</v>
      </c>
    </row>
    <row r="416" spans="1:37" ht="20" customHeight="1">
      <c r="A416">
        <v>2</v>
      </c>
      <c r="B416">
        <v>23</v>
      </c>
      <c r="C416">
        <f t="shared" ref="C416:C479" si="96">B416/10+A416*60/10</f>
        <v>14.3</v>
      </c>
      <c r="D416">
        <v>4.25</v>
      </c>
      <c r="E416">
        <f t="shared" si="92"/>
        <v>18.55</v>
      </c>
      <c r="F416">
        <v>8</v>
      </c>
      <c r="G416">
        <v>3.44</v>
      </c>
      <c r="H416">
        <v>10</v>
      </c>
      <c r="I416">
        <f>COUNTIF($E$407:E415,"&lt;"&amp;C416)</f>
        <v>8</v>
      </c>
      <c r="J416">
        <f t="shared" si="90"/>
        <v>2</v>
      </c>
      <c r="K416">
        <v>0</v>
      </c>
      <c r="L416">
        <v>0</v>
      </c>
      <c r="M416">
        <v>1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62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15</v>
      </c>
      <c r="AB416">
        <f t="shared" si="91"/>
        <v>3</v>
      </c>
      <c r="AC416" s="1">
        <f t="shared" si="93"/>
        <v>1.1152941176470588</v>
      </c>
      <c r="AD416" s="1">
        <f t="shared" si="86"/>
        <v>161.80000000000001</v>
      </c>
      <c r="AE416" s="1">
        <f t="shared" si="87"/>
        <v>0</v>
      </c>
      <c r="AF416" s="1">
        <f t="shared" si="88"/>
        <v>161.80000000000001</v>
      </c>
      <c r="AG416" s="1">
        <f t="shared" si="89"/>
        <v>0.66823400000000011</v>
      </c>
      <c r="AH416" s="1">
        <f t="shared" si="94"/>
        <v>0.59250000000000003</v>
      </c>
      <c r="AI416" s="1">
        <f t="shared" si="95"/>
        <v>1.1655244186046514</v>
      </c>
    </row>
    <row r="417" spans="1:35" ht="20" customHeight="1">
      <c r="A417">
        <v>2</v>
      </c>
      <c r="B417">
        <v>25</v>
      </c>
      <c r="C417">
        <f t="shared" si="96"/>
        <v>14.5</v>
      </c>
      <c r="D417">
        <v>4.59</v>
      </c>
      <c r="E417">
        <f t="shared" si="92"/>
        <v>19.09</v>
      </c>
      <c r="F417">
        <v>9</v>
      </c>
      <c r="G417">
        <v>3.48</v>
      </c>
      <c r="H417">
        <v>11</v>
      </c>
      <c r="I417">
        <f>COUNTIF($E$407:E416,"&lt;"&amp;C417)</f>
        <v>8</v>
      </c>
      <c r="J417">
        <f t="shared" si="90"/>
        <v>3</v>
      </c>
      <c r="K417">
        <v>0</v>
      </c>
      <c r="L417">
        <v>0</v>
      </c>
      <c r="M417">
        <v>0</v>
      </c>
      <c r="N417">
        <v>0</v>
      </c>
      <c r="O417">
        <f t="shared" ref="O417:O424" si="97">C417-$C$416</f>
        <v>0.19999999999999929</v>
      </c>
      <c r="P417" s="1">
        <f>AC417-$AC$416</f>
        <v>-8.261437908496716E-2</v>
      </c>
      <c r="Q417">
        <v>0</v>
      </c>
      <c r="R417">
        <v>0</v>
      </c>
      <c r="S417">
        <v>0</v>
      </c>
      <c r="T417">
        <v>62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15</v>
      </c>
      <c r="AB417">
        <f t="shared" si="91"/>
        <v>2</v>
      </c>
      <c r="AC417" s="1">
        <f t="shared" si="93"/>
        <v>1.0326797385620916</v>
      </c>
      <c r="AD417" s="1">
        <f t="shared" si="86"/>
        <v>161.80000000000001</v>
      </c>
      <c r="AE417" s="1">
        <f t="shared" si="87"/>
        <v>0</v>
      </c>
      <c r="AF417" s="1">
        <f t="shared" si="88"/>
        <v>161.80000000000001</v>
      </c>
      <c r="AG417" s="1">
        <f t="shared" si="89"/>
        <v>0.66823400000000011</v>
      </c>
      <c r="AH417" s="1">
        <f t="shared" si="94"/>
        <v>0.52666666666666673</v>
      </c>
      <c r="AI417" s="1">
        <f t="shared" si="95"/>
        <v>1.1521275862068967</v>
      </c>
    </row>
    <row r="418" spans="1:35" ht="20" customHeight="1">
      <c r="A418">
        <v>3</v>
      </c>
      <c r="B418">
        <v>4</v>
      </c>
      <c r="C418">
        <f t="shared" si="96"/>
        <v>18.399999999999999</v>
      </c>
      <c r="D418">
        <v>3.54</v>
      </c>
      <c r="E418">
        <f t="shared" si="92"/>
        <v>21.939999999999998</v>
      </c>
      <c r="F418">
        <v>7</v>
      </c>
      <c r="G418">
        <v>3.03</v>
      </c>
      <c r="H418">
        <v>12</v>
      </c>
      <c r="I418">
        <f>COUNTIF($E$407:E417,"&lt;"&amp;C418)</f>
        <v>9</v>
      </c>
      <c r="J418">
        <f t="shared" si="90"/>
        <v>3</v>
      </c>
      <c r="K418">
        <v>0</v>
      </c>
      <c r="L418">
        <v>0</v>
      </c>
      <c r="M418">
        <v>0</v>
      </c>
      <c r="N418">
        <v>0</v>
      </c>
      <c r="O418">
        <f t="shared" si="97"/>
        <v>4.0999999999999979</v>
      </c>
      <c r="P418" s="1">
        <f>AC418-$AC$416</f>
        <v>0.22368893320039884</v>
      </c>
      <c r="Q418">
        <v>0</v>
      </c>
      <c r="R418">
        <v>1</v>
      </c>
      <c r="S418">
        <v>0</v>
      </c>
      <c r="T418">
        <v>63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35</v>
      </c>
      <c r="AB418">
        <f t="shared" si="91"/>
        <v>2</v>
      </c>
      <c r="AC418" s="1">
        <f t="shared" si="93"/>
        <v>1.3389830508474576</v>
      </c>
      <c r="AD418" s="1">
        <f t="shared" si="86"/>
        <v>161.80000000000001</v>
      </c>
      <c r="AE418" s="1">
        <f t="shared" si="87"/>
        <v>0</v>
      </c>
      <c r="AF418" s="1">
        <f t="shared" si="88"/>
        <v>161.80000000000001</v>
      </c>
      <c r="AG418" s="1">
        <f t="shared" si="89"/>
        <v>0.66823400000000011</v>
      </c>
      <c r="AH418" s="1">
        <f t="shared" si="94"/>
        <v>0.67714285714285716</v>
      </c>
      <c r="AI418" s="1">
        <f t="shared" si="95"/>
        <v>1.3232356435643569</v>
      </c>
    </row>
    <row r="419" spans="1:35" ht="20" customHeight="1">
      <c r="A419">
        <v>3</v>
      </c>
      <c r="B419">
        <v>4</v>
      </c>
      <c r="C419">
        <f t="shared" si="96"/>
        <v>18.399999999999999</v>
      </c>
      <c r="D419">
        <v>3.7</v>
      </c>
      <c r="E419">
        <f t="shared" si="92"/>
        <v>22.099999999999998</v>
      </c>
      <c r="F419">
        <v>8</v>
      </c>
      <c r="G419">
        <v>3.22</v>
      </c>
      <c r="H419">
        <v>13</v>
      </c>
      <c r="I419">
        <f>COUNTIF($E$407:E418,"&lt;"&amp;C419)</f>
        <v>9</v>
      </c>
      <c r="J419">
        <f t="shared" si="90"/>
        <v>4</v>
      </c>
      <c r="K419">
        <v>0</v>
      </c>
      <c r="L419">
        <v>0</v>
      </c>
      <c r="M419">
        <v>0</v>
      </c>
      <c r="N419">
        <v>0</v>
      </c>
      <c r="O419">
        <f t="shared" si="97"/>
        <v>4.0999999999999979</v>
      </c>
      <c r="P419" s="1">
        <f>AC419-$AC$416</f>
        <v>0.16578696343402233</v>
      </c>
      <c r="Q419">
        <v>0</v>
      </c>
      <c r="R419">
        <v>1</v>
      </c>
      <c r="S419">
        <v>0</v>
      </c>
      <c r="T419">
        <v>63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35</v>
      </c>
      <c r="AB419">
        <f t="shared" si="91"/>
        <v>2</v>
      </c>
      <c r="AC419" s="1">
        <f t="shared" si="93"/>
        <v>1.2810810810810811</v>
      </c>
      <c r="AD419" s="1">
        <f t="shared" si="86"/>
        <v>161.80000000000001</v>
      </c>
      <c r="AE419" s="1">
        <f t="shared" si="87"/>
        <v>0</v>
      </c>
      <c r="AF419" s="1">
        <f t="shared" si="88"/>
        <v>161.80000000000001</v>
      </c>
      <c r="AG419" s="1">
        <f t="shared" si="89"/>
        <v>0.66823400000000011</v>
      </c>
      <c r="AH419" s="1">
        <f t="shared" si="94"/>
        <v>0.59250000000000003</v>
      </c>
      <c r="AI419" s="1">
        <f t="shared" si="95"/>
        <v>1.2451565217391307</v>
      </c>
    </row>
    <row r="420" spans="1:35" ht="20" customHeight="1">
      <c r="A420">
        <v>3</v>
      </c>
      <c r="B420">
        <v>14</v>
      </c>
      <c r="C420">
        <f t="shared" si="96"/>
        <v>19.399999999999999</v>
      </c>
      <c r="D420">
        <v>3.73</v>
      </c>
      <c r="E420">
        <f t="shared" si="92"/>
        <v>23.13</v>
      </c>
      <c r="F420">
        <v>7</v>
      </c>
      <c r="G420">
        <v>3.24</v>
      </c>
      <c r="H420">
        <v>14</v>
      </c>
      <c r="I420">
        <f>COUNTIF($E$407:E419,"&lt;"&amp;C420)</f>
        <v>11</v>
      </c>
      <c r="J420">
        <f t="shared" si="90"/>
        <v>3</v>
      </c>
      <c r="K420">
        <v>0</v>
      </c>
      <c r="L420">
        <v>0</v>
      </c>
      <c r="M420">
        <v>0</v>
      </c>
      <c r="N420">
        <v>0</v>
      </c>
      <c r="O420">
        <f t="shared" si="97"/>
        <v>5.0999999999999979</v>
      </c>
      <c r="Q420">
        <v>0</v>
      </c>
      <c r="R420">
        <v>1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35</v>
      </c>
      <c r="AB420">
        <f t="shared" si="91"/>
        <v>1</v>
      </c>
      <c r="AC420" s="1">
        <f t="shared" si="93"/>
        <v>1.2707774798927614</v>
      </c>
      <c r="AD420" s="1">
        <f t="shared" si="86"/>
        <v>161.80000000000001</v>
      </c>
      <c r="AE420" s="1">
        <f t="shared" si="87"/>
        <v>0</v>
      </c>
      <c r="AF420" s="1">
        <f t="shared" si="88"/>
        <v>161.80000000000001</v>
      </c>
      <c r="AG420" s="1">
        <f t="shared" si="89"/>
        <v>0.66823400000000011</v>
      </c>
      <c r="AH420" s="1">
        <f t="shared" si="94"/>
        <v>0.67714285714285716</v>
      </c>
      <c r="AI420" s="1">
        <f t="shared" si="95"/>
        <v>1.2374703703703704</v>
      </c>
    </row>
    <row r="421" spans="1:35" ht="20" customHeight="1">
      <c r="A421">
        <v>3</v>
      </c>
      <c r="B421">
        <v>17</v>
      </c>
      <c r="C421">
        <f t="shared" si="96"/>
        <v>19.7</v>
      </c>
      <c r="D421">
        <v>3.49</v>
      </c>
      <c r="E421">
        <f t="shared" si="92"/>
        <v>23.189999999999998</v>
      </c>
      <c r="F421">
        <v>6</v>
      </c>
      <c r="G421">
        <v>3.45</v>
      </c>
      <c r="H421">
        <v>15</v>
      </c>
      <c r="I421">
        <f>COUNTIF($E$407:E420,"&lt;"&amp;C421)</f>
        <v>11</v>
      </c>
      <c r="J421">
        <f t="shared" si="90"/>
        <v>4</v>
      </c>
      <c r="K421">
        <v>0</v>
      </c>
      <c r="L421">
        <v>0</v>
      </c>
      <c r="M421">
        <v>0</v>
      </c>
      <c r="N421">
        <v>0</v>
      </c>
      <c r="O421">
        <f t="shared" si="97"/>
        <v>5.3999999999999986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35</v>
      </c>
      <c r="AB421">
        <f t="shared" si="91"/>
        <v>1</v>
      </c>
      <c r="AC421" s="1">
        <f t="shared" si="93"/>
        <v>1.3581661891117478</v>
      </c>
      <c r="AD421" s="1">
        <f t="shared" si="86"/>
        <v>161.80000000000001</v>
      </c>
      <c r="AE421" s="1">
        <f t="shared" si="87"/>
        <v>0</v>
      </c>
      <c r="AF421" s="1">
        <f t="shared" si="88"/>
        <v>161.80000000000001</v>
      </c>
      <c r="AG421" s="1">
        <f t="shared" si="89"/>
        <v>0.66823400000000011</v>
      </c>
      <c r="AH421" s="1">
        <f t="shared" si="94"/>
        <v>0.79</v>
      </c>
      <c r="AI421" s="1">
        <f t="shared" si="95"/>
        <v>1.1621460869565219</v>
      </c>
    </row>
    <row r="422" spans="1:35" ht="20" customHeight="1">
      <c r="A422">
        <v>3</v>
      </c>
      <c r="B422">
        <v>22</v>
      </c>
      <c r="C422">
        <f t="shared" si="96"/>
        <v>20.2</v>
      </c>
      <c r="D422">
        <v>3.49</v>
      </c>
      <c r="E422">
        <f t="shared" si="92"/>
        <v>23.689999999999998</v>
      </c>
      <c r="F422">
        <v>6</v>
      </c>
      <c r="G422">
        <v>3.4</v>
      </c>
      <c r="H422">
        <v>16</v>
      </c>
      <c r="I422">
        <f>COUNTIF($E$407:E421,"&lt;"&amp;C422)</f>
        <v>11</v>
      </c>
      <c r="J422">
        <f t="shared" si="90"/>
        <v>5</v>
      </c>
      <c r="K422">
        <v>0</v>
      </c>
      <c r="L422">
        <v>0</v>
      </c>
      <c r="M422">
        <v>0</v>
      </c>
      <c r="N422">
        <v>0</v>
      </c>
      <c r="O422">
        <f t="shared" si="97"/>
        <v>5.8999999999999986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35</v>
      </c>
      <c r="AB422">
        <f t="shared" si="91"/>
        <v>1</v>
      </c>
      <c r="AC422" s="1">
        <f t="shared" si="93"/>
        <v>1.3581661891117478</v>
      </c>
      <c r="AD422" s="1">
        <f t="shared" si="86"/>
        <v>175.6</v>
      </c>
      <c r="AE422" s="1">
        <f t="shared" si="87"/>
        <v>0</v>
      </c>
      <c r="AF422" s="1">
        <f t="shared" si="88"/>
        <v>175.6</v>
      </c>
      <c r="AG422" s="1">
        <f t="shared" si="89"/>
        <v>0.72522799999999987</v>
      </c>
      <c r="AH422" s="1">
        <f t="shared" si="94"/>
        <v>0.79</v>
      </c>
      <c r="AI422" s="1">
        <f t="shared" si="95"/>
        <v>1.2798141176470585</v>
      </c>
    </row>
    <row r="423" spans="1:35" ht="20" customHeight="1">
      <c r="A423">
        <v>3</v>
      </c>
      <c r="B423">
        <v>51</v>
      </c>
      <c r="C423">
        <f t="shared" si="96"/>
        <v>23.1</v>
      </c>
      <c r="D423">
        <v>7</v>
      </c>
      <c r="E423">
        <f t="shared" si="92"/>
        <v>30.1</v>
      </c>
      <c r="F423">
        <v>9</v>
      </c>
      <c r="G423">
        <v>4.9800000000000004</v>
      </c>
      <c r="H423">
        <v>17</v>
      </c>
      <c r="I423">
        <f>COUNTIF($E$407:E422,"&lt;"&amp;C423)</f>
        <v>13</v>
      </c>
      <c r="J423">
        <f t="shared" si="90"/>
        <v>4</v>
      </c>
      <c r="K423">
        <v>0</v>
      </c>
      <c r="L423">
        <v>0</v>
      </c>
      <c r="M423">
        <v>0</v>
      </c>
      <c r="N423">
        <v>0</v>
      </c>
      <c r="O423">
        <f t="shared" si="97"/>
        <v>8.8000000000000007</v>
      </c>
      <c r="Q423">
        <v>0</v>
      </c>
      <c r="R423">
        <v>0</v>
      </c>
      <c r="S423">
        <v>0</v>
      </c>
      <c r="T423">
        <v>64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25</v>
      </c>
      <c r="AB423">
        <f t="shared" si="91"/>
        <v>1</v>
      </c>
      <c r="AC423" s="1">
        <f t="shared" si="93"/>
        <v>0.67714285714285716</v>
      </c>
      <c r="AD423" s="1">
        <f t="shared" si="86"/>
        <v>161.80000000000001</v>
      </c>
      <c r="AE423" s="1">
        <f t="shared" si="87"/>
        <v>0</v>
      </c>
      <c r="AF423" s="1">
        <f t="shared" si="88"/>
        <v>161.80000000000001</v>
      </c>
      <c r="AG423" s="1">
        <f t="shared" si="89"/>
        <v>0.66823400000000011</v>
      </c>
      <c r="AH423" s="1">
        <f t="shared" si="94"/>
        <v>0.52666666666666673</v>
      </c>
      <c r="AI423" s="1">
        <f t="shared" si="95"/>
        <v>0.80510120481927716</v>
      </c>
    </row>
    <row r="424" spans="1:35" ht="20" customHeight="1">
      <c r="A424">
        <v>3</v>
      </c>
      <c r="B424">
        <v>55</v>
      </c>
      <c r="C424">
        <f t="shared" si="96"/>
        <v>23.5</v>
      </c>
      <c r="D424">
        <v>6</v>
      </c>
      <c r="E424">
        <f t="shared" si="92"/>
        <v>29.5</v>
      </c>
      <c r="F424">
        <v>9</v>
      </c>
      <c r="G424">
        <v>4.66</v>
      </c>
      <c r="H424">
        <v>18</v>
      </c>
      <c r="I424">
        <f>COUNTIF($E$407:E423,"&lt;"&amp;C424)</f>
        <v>15</v>
      </c>
      <c r="J424">
        <f t="shared" si="90"/>
        <v>3</v>
      </c>
      <c r="K424">
        <v>0</v>
      </c>
      <c r="L424">
        <v>0</v>
      </c>
      <c r="M424">
        <v>1</v>
      </c>
      <c r="N424">
        <v>0</v>
      </c>
      <c r="O424">
        <f t="shared" si="97"/>
        <v>9.1999999999999993</v>
      </c>
      <c r="Q424">
        <v>1</v>
      </c>
      <c r="R424">
        <v>0</v>
      </c>
      <c r="S424">
        <v>0</v>
      </c>
      <c r="T424">
        <v>64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25</v>
      </c>
      <c r="AB424">
        <f t="shared" si="91"/>
        <v>3</v>
      </c>
      <c r="AC424" s="1">
        <f t="shared" si="93"/>
        <v>0.79</v>
      </c>
      <c r="AD424" s="1">
        <f t="shared" si="86"/>
        <v>175.6</v>
      </c>
      <c r="AE424" s="1">
        <f t="shared" si="87"/>
        <v>0</v>
      </c>
      <c r="AF424" s="1">
        <f t="shared" si="88"/>
        <v>175.6</v>
      </c>
      <c r="AG424" s="1">
        <f t="shared" si="89"/>
        <v>0.72522799999999987</v>
      </c>
      <c r="AH424" s="1">
        <f t="shared" si="94"/>
        <v>0.52666666666666673</v>
      </c>
      <c r="AI424" s="1">
        <f t="shared" si="95"/>
        <v>0.93376995708154487</v>
      </c>
    </row>
    <row r="425" spans="1:35" ht="20" customHeight="1">
      <c r="A425">
        <v>9</v>
      </c>
      <c r="B425">
        <v>37</v>
      </c>
      <c r="C425">
        <f t="shared" si="96"/>
        <v>57.7</v>
      </c>
      <c r="D425">
        <v>3.67</v>
      </c>
      <c r="E425">
        <f t="shared" si="92"/>
        <v>61.370000000000005</v>
      </c>
      <c r="F425">
        <v>8</v>
      </c>
      <c r="G425">
        <v>2.8</v>
      </c>
      <c r="H425">
        <v>19</v>
      </c>
      <c r="I425">
        <f>COUNTIF($E$407:E424,"&lt;"&amp;C425)</f>
        <v>18</v>
      </c>
      <c r="J425">
        <f t="shared" si="90"/>
        <v>1</v>
      </c>
      <c r="K425">
        <v>0</v>
      </c>
      <c r="L425">
        <v>0</v>
      </c>
      <c r="M425">
        <v>1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25</v>
      </c>
      <c r="AB425">
        <f t="shared" si="91"/>
        <v>3</v>
      </c>
      <c r="AC425" s="1">
        <f t="shared" si="93"/>
        <v>1.2915531335149864</v>
      </c>
      <c r="AD425" s="1">
        <f t="shared" si="86"/>
        <v>161.80000000000001</v>
      </c>
      <c r="AE425" s="1">
        <f t="shared" si="87"/>
        <v>0</v>
      </c>
      <c r="AF425" s="1">
        <f t="shared" si="88"/>
        <v>161.80000000000001</v>
      </c>
      <c r="AG425" s="1">
        <f t="shared" si="89"/>
        <v>0.66823400000000011</v>
      </c>
      <c r="AH425" s="1">
        <f t="shared" si="94"/>
        <v>0.59250000000000003</v>
      </c>
      <c r="AI425" s="1">
        <f t="shared" si="95"/>
        <v>1.4319300000000004</v>
      </c>
    </row>
    <row r="426" spans="1:35" ht="20" customHeight="1">
      <c r="A426">
        <v>9</v>
      </c>
      <c r="B426">
        <v>58</v>
      </c>
      <c r="C426">
        <f t="shared" si="96"/>
        <v>59.8</v>
      </c>
      <c r="D426">
        <v>4.32</v>
      </c>
      <c r="E426">
        <f t="shared" si="92"/>
        <v>64.12</v>
      </c>
      <c r="F426">
        <v>7</v>
      </c>
      <c r="G426">
        <v>3.66</v>
      </c>
      <c r="H426">
        <v>20</v>
      </c>
      <c r="I426">
        <f>COUNTIF($E$407:E425,"&lt;"&amp;C426)</f>
        <v>18</v>
      </c>
      <c r="J426">
        <f t="shared" si="90"/>
        <v>2</v>
      </c>
      <c r="K426">
        <v>0</v>
      </c>
      <c r="L426">
        <v>0</v>
      </c>
      <c r="M426">
        <v>0</v>
      </c>
      <c r="N426">
        <v>0</v>
      </c>
      <c r="O426">
        <f>C426-C425</f>
        <v>2.0999999999999943</v>
      </c>
      <c r="P426" s="1">
        <f>AC426-AC425</f>
        <v>-0.19433091129276425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35</v>
      </c>
      <c r="AB426">
        <f t="shared" si="91"/>
        <v>2</v>
      </c>
      <c r="AC426" s="1">
        <f t="shared" si="93"/>
        <v>1.0972222222222221</v>
      </c>
      <c r="AD426" s="1">
        <f t="shared" si="86"/>
        <v>175.6</v>
      </c>
      <c r="AE426" s="1">
        <f t="shared" si="87"/>
        <v>0</v>
      </c>
      <c r="AF426" s="1">
        <f t="shared" si="88"/>
        <v>175.6</v>
      </c>
      <c r="AG426" s="1">
        <f t="shared" si="89"/>
        <v>0.72522799999999987</v>
      </c>
      <c r="AH426" s="1">
        <f t="shared" si="94"/>
        <v>0.67714285714285716</v>
      </c>
      <c r="AI426" s="1">
        <f t="shared" si="95"/>
        <v>1.1888983606557373</v>
      </c>
    </row>
    <row r="427" spans="1:35" ht="20" customHeight="1">
      <c r="A427">
        <v>10</v>
      </c>
      <c r="B427">
        <v>34</v>
      </c>
      <c r="C427">
        <f t="shared" si="96"/>
        <v>63.4</v>
      </c>
      <c r="D427">
        <v>2.5</v>
      </c>
      <c r="E427">
        <f t="shared" si="92"/>
        <v>65.900000000000006</v>
      </c>
      <c r="F427">
        <v>6</v>
      </c>
      <c r="G427">
        <v>2.89</v>
      </c>
      <c r="H427">
        <v>21</v>
      </c>
      <c r="I427">
        <f>COUNTIF($E$407:E426,"&lt;"&amp;C427)</f>
        <v>19</v>
      </c>
      <c r="J427">
        <f t="shared" si="90"/>
        <v>2</v>
      </c>
      <c r="K427">
        <v>0</v>
      </c>
      <c r="L427">
        <v>1</v>
      </c>
      <c r="M427">
        <v>0</v>
      </c>
      <c r="N427">
        <v>0</v>
      </c>
      <c r="O427">
        <v>0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30</v>
      </c>
      <c r="AB427">
        <f t="shared" si="91"/>
        <v>1</v>
      </c>
      <c r="AC427" s="1">
        <f t="shared" si="93"/>
        <v>1.8960000000000001</v>
      </c>
      <c r="AD427" s="1">
        <f t="shared" si="86"/>
        <v>175.6</v>
      </c>
      <c r="AE427" s="1">
        <f t="shared" si="87"/>
        <v>0</v>
      </c>
      <c r="AF427" s="1">
        <f t="shared" si="88"/>
        <v>175.6</v>
      </c>
      <c r="AG427" s="1">
        <f t="shared" si="89"/>
        <v>0.72522799999999987</v>
      </c>
      <c r="AH427" s="1">
        <f t="shared" si="94"/>
        <v>0.79</v>
      </c>
      <c r="AI427" s="1">
        <f t="shared" si="95"/>
        <v>1.5056636678200688</v>
      </c>
    </row>
    <row r="428" spans="1:35" ht="20" customHeight="1">
      <c r="A428">
        <v>12</v>
      </c>
      <c r="B428">
        <v>22</v>
      </c>
      <c r="C428">
        <f t="shared" si="96"/>
        <v>74.2</v>
      </c>
      <c r="D428">
        <v>2.82</v>
      </c>
      <c r="E428">
        <f t="shared" si="92"/>
        <v>77.02</v>
      </c>
      <c r="F428">
        <v>6</v>
      </c>
      <c r="G428">
        <v>2.93</v>
      </c>
      <c r="H428">
        <v>22</v>
      </c>
      <c r="I428">
        <f>COUNTIF($E$407:E427,"&lt;"&amp;C428)</f>
        <v>21</v>
      </c>
      <c r="J428">
        <f t="shared" si="90"/>
        <v>1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1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30</v>
      </c>
      <c r="AB428">
        <f t="shared" si="91"/>
        <v>1</v>
      </c>
      <c r="AC428" s="1">
        <f t="shared" si="93"/>
        <v>1.6808510638297873</v>
      </c>
      <c r="AD428" s="1">
        <f t="shared" si="86"/>
        <v>175.6</v>
      </c>
      <c r="AE428" s="1">
        <f t="shared" si="87"/>
        <v>0</v>
      </c>
      <c r="AF428" s="1">
        <f t="shared" si="88"/>
        <v>175.6</v>
      </c>
      <c r="AG428" s="1">
        <f t="shared" si="89"/>
        <v>0.72522799999999987</v>
      </c>
      <c r="AH428" s="1">
        <f t="shared" si="94"/>
        <v>0.79</v>
      </c>
      <c r="AI428" s="1">
        <f t="shared" si="95"/>
        <v>1.4851085324232078</v>
      </c>
    </row>
    <row r="429" spans="1:35" ht="20" customHeight="1">
      <c r="A429">
        <v>12</v>
      </c>
      <c r="B429">
        <v>27</v>
      </c>
      <c r="C429">
        <f t="shared" si="96"/>
        <v>74.7</v>
      </c>
      <c r="D429">
        <v>3.35</v>
      </c>
      <c r="E429">
        <f t="shared" si="92"/>
        <v>78.05</v>
      </c>
      <c r="F429">
        <v>6</v>
      </c>
      <c r="G429">
        <v>3.4</v>
      </c>
      <c r="H429">
        <v>23</v>
      </c>
      <c r="I429">
        <f>COUNTIF($E$407:E428,"&lt;"&amp;C429)</f>
        <v>21</v>
      </c>
      <c r="J429">
        <f t="shared" si="90"/>
        <v>2</v>
      </c>
      <c r="K429">
        <v>0</v>
      </c>
      <c r="L429">
        <v>1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30</v>
      </c>
      <c r="AB429">
        <f t="shared" si="91"/>
        <v>1</v>
      </c>
      <c r="AC429" s="1">
        <f t="shared" si="93"/>
        <v>1.4149253731343283</v>
      </c>
      <c r="AD429" s="1">
        <f t="shared" si="86"/>
        <v>161.80000000000001</v>
      </c>
      <c r="AE429" s="1">
        <f t="shared" si="87"/>
        <v>0</v>
      </c>
      <c r="AF429" s="1">
        <f t="shared" si="88"/>
        <v>161.80000000000001</v>
      </c>
      <c r="AG429" s="1">
        <f t="shared" si="89"/>
        <v>0.66823400000000011</v>
      </c>
      <c r="AH429" s="1">
        <f t="shared" si="94"/>
        <v>0.79</v>
      </c>
      <c r="AI429" s="1">
        <f t="shared" si="95"/>
        <v>1.1792364705882357</v>
      </c>
    </row>
    <row r="430" spans="1:35" ht="20" customHeight="1">
      <c r="A430">
        <v>12</v>
      </c>
      <c r="B430">
        <v>54</v>
      </c>
      <c r="C430">
        <f t="shared" si="96"/>
        <v>77.400000000000006</v>
      </c>
      <c r="D430">
        <v>3.77</v>
      </c>
      <c r="E430">
        <f t="shared" si="92"/>
        <v>81.17</v>
      </c>
      <c r="F430">
        <v>8</v>
      </c>
      <c r="G430">
        <v>3.16</v>
      </c>
      <c r="H430">
        <v>24</v>
      </c>
      <c r="I430">
        <f>COUNTIF($E$407:E429,"&lt;"&amp;C430)</f>
        <v>22</v>
      </c>
      <c r="J430">
        <f t="shared" si="90"/>
        <v>2</v>
      </c>
      <c r="K430">
        <v>0</v>
      </c>
      <c r="L430">
        <v>1</v>
      </c>
      <c r="M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25</v>
      </c>
      <c r="AB430">
        <f t="shared" si="91"/>
        <v>1</v>
      </c>
      <c r="AC430" s="1">
        <f t="shared" si="93"/>
        <v>1.2572944297082229</v>
      </c>
      <c r="AD430" s="1">
        <f t="shared" si="86"/>
        <v>161.80000000000001</v>
      </c>
      <c r="AE430" s="1">
        <f t="shared" si="87"/>
        <v>0</v>
      </c>
      <c r="AF430" s="1">
        <f t="shared" si="88"/>
        <v>161.80000000000001</v>
      </c>
      <c r="AG430" s="1">
        <f t="shared" si="89"/>
        <v>0.66823400000000011</v>
      </c>
      <c r="AH430" s="1">
        <f t="shared" si="94"/>
        <v>0.59250000000000003</v>
      </c>
      <c r="AI430" s="1">
        <f t="shared" si="95"/>
        <v>1.2687987341772153</v>
      </c>
    </row>
    <row r="431" spans="1:35" ht="20" customHeight="1">
      <c r="A431">
        <v>13</v>
      </c>
      <c r="B431">
        <v>36</v>
      </c>
      <c r="C431">
        <f t="shared" si="96"/>
        <v>81.599999999999994</v>
      </c>
      <c r="D431">
        <v>3.85</v>
      </c>
      <c r="E431">
        <f t="shared" si="92"/>
        <v>85.449999999999989</v>
      </c>
      <c r="F431">
        <v>7</v>
      </c>
      <c r="G431">
        <v>3.12</v>
      </c>
      <c r="H431">
        <v>25</v>
      </c>
      <c r="I431">
        <f>COUNTIF($E$407:E430,"&lt;"&amp;C431)</f>
        <v>24</v>
      </c>
      <c r="J431">
        <f t="shared" si="90"/>
        <v>1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1</v>
      </c>
      <c r="R431">
        <v>0</v>
      </c>
      <c r="S431">
        <v>0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40</v>
      </c>
      <c r="AB431">
        <f t="shared" si="91"/>
        <v>1</v>
      </c>
      <c r="AC431" s="1">
        <f t="shared" si="93"/>
        <v>1.2311688311688311</v>
      </c>
      <c r="AD431" s="1">
        <f t="shared" si="86"/>
        <v>175.6</v>
      </c>
      <c r="AE431" s="1">
        <f t="shared" si="87"/>
        <v>0</v>
      </c>
      <c r="AF431" s="1">
        <f t="shared" si="88"/>
        <v>175.6</v>
      </c>
      <c r="AG431" s="1">
        <f t="shared" si="89"/>
        <v>0.72522799999999987</v>
      </c>
      <c r="AH431" s="1">
        <f t="shared" si="94"/>
        <v>0.67714285714285716</v>
      </c>
      <c r="AI431" s="1">
        <f t="shared" si="95"/>
        <v>1.3946692307692303</v>
      </c>
    </row>
    <row r="432" spans="1:35" ht="20" customHeight="1">
      <c r="A432">
        <v>14</v>
      </c>
      <c r="B432">
        <v>6</v>
      </c>
      <c r="C432">
        <f t="shared" si="96"/>
        <v>84.6</v>
      </c>
      <c r="D432">
        <v>3.5</v>
      </c>
      <c r="E432">
        <f t="shared" si="92"/>
        <v>88.1</v>
      </c>
      <c r="F432">
        <v>6</v>
      </c>
      <c r="G432">
        <v>3.18</v>
      </c>
      <c r="H432">
        <v>26</v>
      </c>
      <c r="I432">
        <f>COUNTIF($E$407:E431,"&lt;"&amp;C432)</f>
        <v>24</v>
      </c>
      <c r="J432">
        <f t="shared" si="90"/>
        <v>2</v>
      </c>
      <c r="K432">
        <v>0</v>
      </c>
      <c r="L432">
        <v>1</v>
      </c>
      <c r="M432">
        <v>1</v>
      </c>
      <c r="N432">
        <v>0</v>
      </c>
      <c r="O432">
        <v>0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30</v>
      </c>
      <c r="AB432">
        <f t="shared" si="91"/>
        <v>3</v>
      </c>
      <c r="AC432" s="1">
        <f t="shared" si="93"/>
        <v>1.3542857142857143</v>
      </c>
      <c r="AD432" s="1">
        <f t="shared" si="86"/>
        <v>175.6</v>
      </c>
      <c r="AE432" s="1">
        <f t="shared" si="87"/>
        <v>0</v>
      </c>
      <c r="AF432" s="1">
        <f t="shared" si="88"/>
        <v>175.6</v>
      </c>
      <c r="AG432" s="1">
        <f t="shared" si="89"/>
        <v>0.72522799999999987</v>
      </c>
      <c r="AH432" s="1">
        <f t="shared" si="94"/>
        <v>0.79</v>
      </c>
      <c r="AI432" s="1">
        <f t="shared" si="95"/>
        <v>1.3683547169811316</v>
      </c>
    </row>
    <row r="433" spans="1:35" ht="20" customHeight="1">
      <c r="A433">
        <v>14</v>
      </c>
      <c r="B433">
        <v>58</v>
      </c>
      <c r="C433">
        <f t="shared" si="96"/>
        <v>89.8</v>
      </c>
      <c r="D433">
        <v>3.47</v>
      </c>
      <c r="E433">
        <f t="shared" si="92"/>
        <v>93.27</v>
      </c>
      <c r="F433">
        <v>7</v>
      </c>
      <c r="G433">
        <v>3.46</v>
      </c>
      <c r="H433">
        <v>27</v>
      </c>
      <c r="I433">
        <f>COUNTIF($E$407:E432,"&lt;"&amp;C433)</f>
        <v>26</v>
      </c>
      <c r="J433">
        <f t="shared" si="90"/>
        <v>1</v>
      </c>
      <c r="K433">
        <v>0</v>
      </c>
      <c r="L433">
        <v>0</v>
      </c>
      <c r="M433">
        <v>0</v>
      </c>
      <c r="N433">
        <v>0</v>
      </c>
      <c r="O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50</v>
      </c>
      <c r="AB433">
        <f t="shared" si="91"/>
        <v>1</v>
      </c>
      <c r="AC433" s="1">
        <f t="shared" si="93"/>
        <v>1.3659942363112392</v>
      </c>
      <c r="AD433" s="1">
        <f t="shared" si="86"/>
        <v>161.80000000000001</v>
      </c>
      <c r="AE433" s="1">
        <f t="shared" si="87"/>
        <v>0</v>
      </c>
      <c r="AF433" s="1">
        <f t="shared" si="88"/>
        <v>161.80000000000001</v>
      </c>
      <c r="AG433" s="1">
        <f t="shared" si="89"/>
        <v>0.66823400000000011</v>
      </c>
      <c r="AH433" s="1">
        <f t="shared" si="94"/>
        <v>0.67714285714285716</v>
      </c>
      <c r="AI433" s="1">
        <f t="shared" si="95"/>
        <v>1.1587872832369945</v>
      </c>
    </row>
    <row r="434" spans="1:35" ht="20" customHeight="1">
      <c r="A434">
        <v>15</v>
      </c>
      <c r="B434">
        <v>4</v>
      </c>
      <c r="C434">
        <f t="shared" si="96"/>
        <v>90.4</v>
      </c>
      <c r="D434">
        <v>3.37</v>
      </c>
      <c r="E434">
        <f t="shared" si="92"/>
        <v>93.77000000000001</v>
      </c>
      <c r="F434">
        <v>6</v>
      </c>
      <c r="G434">
        <v>3.37</v>
      </c>
      <c r="H434">
        <v>28</v>
      </c>
      <c r="I434">
        <f>COUNTIF($E$407:E433,"&lt;"&amp;C434)</f>
        <v>26</v>
      </c>
      <c r="J434">
        <f t="shared" si="90"/>
        <v>2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1</v>
      </c>
      <c r="R434">
        <v>0</v>
      </c>
      <c r="S434">
        <v>0</v>
      </c>
      <c r="T434">
        <v>1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25</v>
      </c>
      <c r="AB434">
        <f t="shared" si="91"/>
        <v>1</v>
      </c>
      <c r="AC434" s="1">
        <f t="shared" si="93"/>
        <v>1.4065281899109792</v>
      </c>
      <c r="AD434" s="1">
        <f t="shared" si="86"/>
        <v>175.6</v>
      </c>
      <c r="AE434" s="1">
        <f t="shared" si="87"/>
        <v>0</v>
      </c>
      <c r="AF434" s="1">
        <f t="shared" si="88"/>
        <v>175.6</v>
      </c>
      <c r="AG434" s="1">
        <f t="shared" si="89"/>
        <v>0.72522799999999987</v>
      </c>
      <c r="AH434" s="1">
        <f t="shared" si="94"/>
        <v>0.79</v>
      </c>
      <c r="AI434" s="1">
        <f t="shared" si="95"/>
        <v>1.2912071216617207</v>
      </c>
    </row>
    <row r="435" spans="1:35" ht="20" customHeight="1">
      <c r="A435">
        <v>15</v>
      </c>
      <c r="B435">
        <v>33</v>
      </c>
      <c r="C435">
        <f t="shared" si="96"/>
        <v>93.3</v>
      </c>
      <c r="D435">
        <v>3.93</v>
      </c>
      <c r="E435">
        <f t="shared" si="92"/>
        <v>97.23</v>
      </c>
      <c r="F435">
        <v>7</v>
      </c>
      <c r="G435">
        <v>3.37</v>
      </c>
      <c r="H435">
        <v>29</v>
      </c>
      <c r="I435">
        <f>COUNTIF($E$407:E434,"&lt;"&amp;C435)</f>
        <v>27</v>
      </c>
      <c r="J435">
        <f t="shared" si="90"/>
        <v>2</v>
      </c>
      <c r="K435">
        <v>0</v>
      </c>
      <c r="L435">
        <v>0</v>
      </c>
      <c r="M435">
        <v>0</v>
      </c>
      <c r="N435">
        <v>0</v>
      </c>
      <c r="O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20</v>
      </c>
      <c r="AB435">
        <f t="shared" si="91"/>
        <v>1</v>
      </c>
      <c r="AC435" s="1">
        <f t="shared" ref="AC435:AC466" si="98">$AN$2/D435</f>
        <v>1.2061068702290076</v>
      </c>
      <c r="AD435" s="1">
        <f t="shared" si="86"/>
        <v>161.80000000000001</v>
      </c>
      <c r="AE435" s="1">
        <f t="shared" si="87"/>
        <v>0</v>
      </c>
      <c r="AF435" s="1">
        <f t="shared" si="88"/>
        <v>161.80000000000001</v>
      </c>
      <c r="AG435" s="1">
        <f t="shared" si="89"/>
        <v>0.66823400000000011</v>
      </c>
      <c r="AH435" s="1">
        <f t="shared" ref="AH435:AH466" si="99">$AN$2/F435</f>
        <v>0.67714285714285716</v>
      </c>
      <c r="AI435" s="1">
        <f t="shared" ref="AI435:AI466" si="100">6*AG435/G435</f>
        <v>1.1897341246290802</v>
      </c>
    </row>
    <row r="436" spans="1:35" ht="20" customHeight="1">
      <c r="A436">
        <v>16</v>
      </c>
      <c r="B436">
        <v>18</v>
      </c>
      <c r="C436">
        <f t="shared" si="96"/>
        <v>97.8</v>
      </c>
      <c r="D436">
        <v>3.34</v>
      </c>
      <c r="E436">
        <f t="shared" si="92"/>
        <v>101.14</v>
      </c>
      <c r="F436">
        <v>7</v>
      </c>
      <c r="G436">
        <v>3.14</v>
      </c>
      <c r="H436">
        <v>30</v>
      </c>
      <c r="I436">
        <f>COUNTIF($E$407:E435,"&lt;"&amp;C436)</f>
        <v>29</v>
      </c>
      <c r="J436">
        <f t="shared" si="90"/>
        <v>1</v>
      </c>
      <c r="K436">
        <v>0</v>
      </c>
      <c r="L436">
        <v>1</v>
      </c>
      <c r="M436">
        <v>1</v>
      </c>
      <c r="N436">
        <v>0</v>
      </c>
      <c r="O436">
        <v>0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25</v>
      </c>
      <c r="AB436">
        <f t="shared" si="91"/>
        <v>3</v>
      </c>
      <c r="AC436" s="1">
        <f t="shared" si="98"/>
        <v>1.4191616766467068</v>
      </c>
      <c r="AD436" s="1">
        <f t="shared" si="86"/>
        <v>175.6</v>
      </c>
      <c r="AE436" s="1">
        <f t="shared" si="87"/>
        <v>0</v>
      </c>
      <c r="AF436" s="1">
        <f t="shared" si="88"/>
        <v>175.6</v>
      </c>
      <c r="AG436" s="1">
        <f t="shared" si="89"/>
        <v>0.72522799999999987</v>
      </c>
      <c r="AH436" s="1">
        <f t="shared" si="99"/>
        <v>0.67714285714285716</v>
      </c>
      <c r="AI436" s="1">
        <f t="shared" si="100"/>
        <v>1.3857859872611462</v>
      </c>
    </row>
    <row r="437" spans="1:35" ht="20" customHeight="1">
      <c r="A437">
        <v>16</v>
      </c>
      <c r="B437">
        <v>36</v>
      </c>
      <c r="C437">
        <f t="shared" si="96"/>
        <v>99.6</v>
      </c>
      <c r="D437">
        <v>3.3</v>
      </c>
      <c r="E437">
        <f t="shared" si="92"/>
        <v>102.89999999999999</v>
      </c>
      <c r="F437">
        <v>8</v>
      </c>
      <c r="G437">
        <v>2.73</v>
      </c>
      <c r="H437">
        <v>31</v>
      </c>
      <c r="I437">
        <f>COUNTIF($E$407:E436,"&lt;"&amp;C437)</f>
        <v>29</v>
      </c>
      <c r="J437">
        <f t="shared" si="90"/>
        <v>2</v>
      </c>
      <c r="K437">
        <v>0</v>
      </c>
      <c r="L437">
        <v>1</v>
      </c>
      <c r="M437">
        <v>0</v>
      </c>
      <c r="N437">
        <v>0</v>
      </c>
      <c r="O437">
        <f>C437-$C$436</f>
        <v>1.7999999999999972</v>
      </c>
      <c r="P437" s="1">
        <f>AC437-$AC$436</f>
        <v>1.7201959716929727E-2</v>
      </c>
      <c r="Q437">
        <v>1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25</v>
      </c>
      <c r="AB437">
        <f t="shared" si="91"/>
        <v>2</v>
      </c>
      <c r="AC437" s="1">
        <f t="shared" si="98"/>
        <v>1.4363636363636365</v>
      </c>
      <c r="AD437" s="1">
        <f t="shared" si="86"/>
        <v>175.6</v>
      </c>
      <c r="AE437" s="1">
        <f t="shared" si="87"/>
        <v>0</v>
      </c>
      <c r="AF437" s="1">
        <f t="shared" si="88"/>
        <v>175.6</v>
      </c>
      <c r="AG437" s="1">
        <f t="shared" si="89"/>
        <v>0.72522799999999987</v>
      </c>
      <c r="AH437" s="1">
        <f t="shared" si="99"/>
        <v>0.59250000000000003</v>
      </c>
      <c r="AI437" s="1">
        <f t="shared" si="100"/>
        <v>1.593907692307692</v>
      </c>
    </row>
    <row r="438" spans="1:35" ht="20" customHeight="1">
      <c r="A438">
        <v>17</v>
      </c>
      <c r="B438">
        <v>40</v>
      </c>
      <c r="C438">
        <f t="shared" si="96"/>
        <v>106</v>
      </c>
      <c r="D438">
        <v>3.58</v>
      </c>
      <c r="E438">
        <f t="shared" si="92"/>
        <v>109.58</v>
      </c>
      <c r="F438">
        <v>7</v>
      </c>
      <c r="G438">
        <v>3.13</v>
      </c>
      <c r="H438">
        <v>32</v>
      </c>
      <c r="I438">
        <f>COUNTIF($E$407:E437,"&lt;"&amp;C438)</f>
        <v>31</v>
      </c>
      <c r="J438">
        <f t="shared" si="90"/>
        <v>1</v>
      </c>
      <c r="K438">
        <v>0</v>
      </c>
      <c r="L438">
        <v>1</v>
      </c>
      <c r="M438">
        <v>1</v>
      </c>
      <c r="N438">
        <v>0</v>
      </c>
      <c r="O438">
        <f>C438-$C$436</f>
        <v>8.2000000000000028</v>
      </c>
      <c r="Q438">
        <v>1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25</v>
      </c>
      <c r="AB438">
        <f t="shared" si="91"/>
        <v>3</v>
      </c>
      <c r="AC438" s="1">
        <f t="shared" si="98"/>
        <v>1.3240223463687151</v>
      </c>
      <c r="AD438" s="1">
        <f t="shared" si="86"/>
        <v>175.6</v>
      </c>
      <c r="AE438" s="1">
        <f t="shared" si="87"/>
        <v>0</v>
      </c>
      <c r="AF438" s="1">
        <f t="shared" si="88"/>
        <v>175.6</v>
      </c>
      <c r="AG438" s="1">
        <f t="shared" si="89"/>
        <v>0.72522799999999987</v>
      </c>
      <c r="AH438" s="1">
        <f t="shared" si="99"/>
        <v>0.67714285714285716</v>
      </c>
      <c r="AI438" s="1">
        <f t="shared" si="100"/>
        <v>1.3902134185303512</v>
      </c>
    </row>
    <row r="439" spans="1:35" ht="20" customHeight="1">
      <c r="A439">
        <v>17</v>
      </c>
      <c r="B439">
        <v>51</v>
      </c>
      <c r="C439">
        <f t="shared" si="96"/>
        <v>107.1</v>
      </c>
      <c r="D439">
        <v>3.64</v>
      </c>
      <c r="E439">
        <f t="shared" si="92"/>
        <v>110.74</v>
      </c>
      <c r="F439">
        <v>6</v>
      </c>
      <c r="G439">
        <v>3.45</v>
      </c>
      <c r="H439">
        <v>33</v>
      </c>
      <c r="I439">
        <f>COUNTIF($E$407:E438,"&lt;"&amp;C439)</f>
        <v>31</v>
      </c>
      <c r="J439">
        <f t="shared" si="90"/>
        <v>2</v>
      </c>
      <c r="K439">
        <v>0</v>
      </c>
      <c r="L439">
        <v>0</v>
      </c>
      <c r="M439">
        <v>0</v>
      </c>
      <c r="N439">
        <v>0</v>
      </c>
      <c r="O439">
        <v>0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45</v>
      </c>
      <c r="AB439">
        <f t="shared" si="91"/>
        <v>1</v>
      </c>
      <c r="AC439" s="1">
        <f t="shared" si="98"/>
        <v>1.3021978021978022</v>
      </c>
      <c r="AD439" s="1">
        <f t="shared" si="86"/>
        <v>175.6</v>
      </c>
      <c r="AE439" s="1">
        <f t="shared" si="87"/>
        <v>0</v>
      </c>
      <c r="AF439" s="1">
        <f t="shared" si="88"/>
        <v>175.6</v>
      </c>
      <c r="AG439" s="1">
        <f t="shared" si="89"/>
        <v>0.72522799999999987</v>
      </c>
      <c r="AH439" s="1">
        <f t="shared" si="99"/>
        <v>0.79</v>
      </c>
      <c r="AI439" s="1">
        <f t="shared" si="100"/>
        <v>1.2612660869565213</v>
      </c>
    </row>
    <row r="440" spans="1:35" ht="20" customHeight="1">
      <c r="A440">
        <v>18</v>
      </c>
      <c r="B440">
        <v>38</v>
      </c>
      <c r="C440">
        <f t="shared" si="96"/>
        <v>111.8</v>
      </c>
      <c r="D440">
        <v>3.85</v>
      </c>
      <c r="E440">
        <f t="shared" si="92"/>
        <v>115.64999999999999</v>
      </c>
      <c r="F440">
        <v>7</v>
      </c>
      <c r="G440">
        <v>2.98</v>
      </c>
      <c r="H440">
        <v>34</v>
      </c>
      <c r="I440">
        <f>COUNTIF($E$407:E439,"&lt;"&amp;C440)</f>
        <v>33</v>
      </c>
      <c r="J440">
        <f t="shared" si="90"/>
        <v>1</v>
      </c>
      <c r="K440">
        <v>0</v>
      </c>
      <c r="L440">
        <v>1</v>
      </c>
      <c r="M440">
        <v>0</v>
      </c>
      <c r="N440">
        <v>0</v>
      </c>
      <c r="O440">
        <f>C440-$C$438</f>
        <v>5.7999999999999972</v>
      </c>
      <c r="Q440">
        <v>1</v>
      </c>
      <c r="R440">
        <v>0</v>
      </c>
      <c r="S440">
        <v>0</v>
      </c>
      <c r="T440">
        <v>65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40</v>
      </c>
      <c r="AB440">
        <f t="shared" si="91"/>
        <v>1</v>
      </c>
      <c r="AC440" s="1">
        <f t="shared" si="98"/>
        <v>1.2311688311688311</v>
      </c>
      <c r="AD440" s="1">
        <f t="shared" si="86"/>
        <v>175.6</v>
      </c>
      <c r="AE440" s="1">
        <f t="shared" si="87"/>
        <v>0</v>
      </c>
      <c r="AF440" s="1">
        <f t="shared" si="88"/>
        <v>175.6</v>
      </c>
      <c r="AG440" s="1">
        <f t="shared" si="89"/>
        <v>0.72522799999999987</v>
      </c>
      <c r="AH440" s="1">
        <f t="shared" si="99"/>
        <v>0.67714285714285716</v>
      </c>
      <c r="AI440" s="1">
        <f t="shared" si="100"/>
        <v>1.4601906040268453</v>
      </c>
    </row>
    <row r="441" spans="1:35" ht="20" customHeight="1">
      <c r="A441">
        <v>18</v>
      </c>
      <c r="B441">
        <v>40</v>
      </c>
      <c r="C441">
        <f t="shared" si="96"/>
        <v>112</v>
      </c>
      <c r="D441">
        <v>4.0199999999999996</v>
      </c>
      <c r="E441">
        <f t="shared" si="92"/>
        <v>116.02</v>
      </c>
      <c r="F441">
        <v>9</v>
      </c>
      <c r="G441">
        <v>2.71</v>
      </c>
      <c r="H441">
        <v>35</v>
      </c>
      <c r="I441">
        <f>COUNTIF($E$407:E440,"&lt;"&amp;C441)</f>
        <v>33</v>
      </c>
      <c r="J441">
        <f t="shared" si="90"/>
        <v>2</v>
      </c>
      <c r="K441">
        <v>0</v>
      </c>
      <c r="L441">
        <v>1</v>
      </c>
      <c r="M441">
        <v>0</v>
      </c>
      <c r="N441">
        <v>0</v>
      </c>
      <c r="O441">
        <f>C441-$C$438</f>
        <v>6</v>
      </c>
      <c r="Q441">
        <v>1</v>
      </c>
      <c r="R441">
        <v>0</v>
      </c>
      <c r="S441">
        <v>0</v>
      </c>
      <c r="T441">
        <v>65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10</v>
      </c>
      <c r="AB441">
        <f t="shared" si="91"/>
        <v>1</v>
      </c>
      <c r="AC441" s="1">
        <f t="shared" si="98"/>
        <v>1.1791044776119404</v>
      </c>
      <c r="AD441" s="1">
        <f t="shared" si="86"/>
        <v>175.6</v>
      </c>
      <c r="AE441" s="1">
        <f t="shared" si="87"/>
        <v>0</v>
      </c>
      <c r="AF441" s="1">
        <f t="shared" si="88"/>
        <v>175.6</v>
      </c>
      <c r="AG441" s="1">
        <f t="shared" si="89"/>
        <v>0.72522799999999987</v>
      </c>
      <c r="AH441" s="1">
        <f t="shared" si="99"/>
        <v>0.52666666666666673</v>
      </c>
      <c r="AI441" s="1">
        <f t="shared" si="100"/>
        <v>1.6056708487084868</v>
      </c>
    </row>
    <row r="442" spans="1:35" ht="20" customHeight="1">
      <c r="A442">
        <v>18</v>
      </c>
      <c r="B442">
        <v>40</v>
      </c>
      <c r="C442">
        <f t="shared" si="96"/>
        <v>112</v>
      </c>
      <c r="D442">
        <v>4.0199999999999996</v>
      </c>
      <c r="E442">
        <f t="shared" si="92"/>
        <v>116.02</v>
      </c>
      <c r="F442">
        <v>9</v>
      </c>
      <c r="G442">
        <v>2.71</v>
      </c>
      <c r="H442">
        <v>36</v>
      </c>
      <c r="I442">
        <f>COUNTIF($E$407:E441,"&lt;"&amp;C442)</f>
        <v>33</v>
      </c>
      <c r="J442">
        <f t="shared" si="90"/>
        <v>3</v>
      </c>
      <c r="K442">
        <v>0</v>
      </c>
      <c r="L442">
        <v>1</v>
      </c>
      <c r="M442">
        <v>0</v>
      </c>
      <c r="N442">
        <v>0</v>
      </c>
      <c r="O442">
        <f>C442-$C$438</f>
        <v>6</v>
      </c>
      <c r="Q442">
        <v>1</v>
      </c>
      <c r="R442">
        <v>0</v>
      </c>
      <c r="S442">
        <v>0</v>
      </c>
      <c r="T442">
        <v>65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10</v>
      </c>
      <c r="AB442">
        <f t="shared" si="91"/>
        <v>1</v>
      </c>
      <c r="AC442" s="1">
        <f t="shared" si="98"/>
        <v>1.1791044776119404</v>
      </c>
      <c r="AD442" s="1">
        <f t="shared" si="86"/>
        <v>175.6</v>
      </c>
      <c r="AE442" s="1">
        <f t="shared" si="87"/>
        <v>0</v>
      </c>
      <c r="AF442" s="1">
        <f t="shared" si="88"/>
        <v>175.6</v>
      </c>
      <c r="AG442" s="1">
        <f t="shared" si="89"/>
        <v>0.72522799999999987</v>
      </c>
      <c r="AH442" s="1">
        <f t="shared" si="99"/>
        <v>0.52666666666666673</v>
      </c>
      <c r="AI442" s="1">
        <f t="shared" si="100"/>
        <v>1.6056708487084868</v>
      </c>
    </row>
    <row r="443" spans="1:35" ht="20" customHeight="1">
      <c r="A443">
        <v>18</v>
      </c>
      <c r="B443">
        <v>44</v>
      </c>
      <c r="C443">
        <f t="shared" si="96"/>
        <v>112.4</v>
      </c>
      <c r="D443">
        <v>4.32</v>
      </c>
      <c r="E443">
        <f t="shared" si="92"/>
        <v>116.72</v>
      </c>
      <c r="F443">
        <v>8</v>
      </c>
      <c r="G443">
        <v>3.67</v>
      </c>
      <c r="H443">
        <v>37</v>
      </c>
      <c r="I443">
        <f>COUNTIF($E$407:E442,"&lt;"&amp;C443)</f>
        <v>33</v>
      </c>
      <c r="J443">
        <f t="shared" si="90"/>
        <v>4</v>
      </c>
      <c r="K443">
        <v>0</v>
      </c>
      <c r="L443">
        <v>1</v>
      </c>
      <c r="M443">
        <v>0</v>
      </c>
      <c r="N443">
        <v>0</v>
      </c>
      <c r="O443">
        <f>C443-$C$438</f>
        <v>6.4000000000000057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40</v>
      </c>
      <c r="AB443">
        <f t="shared" si="91"/>
        <v>1</v>
      </c>
      <c r="AC443" s="1">
        <f t="shared" si="98"/>
        <v>1.0972222222222221</v>
      </c>
      <c r="AD443" s="1">
        <f t="shared" si="86"/>
        <v>161.80000000000001</v>
      </c>
      <c r="AE443" s="1">
        <f t="shared" si="87"/>
        <v>0</v>
      </c>
      <c r="AF443" s="1">
        <f t="shared" si="88"/>
        <v>161.80000000000001</v>
      </c>
      <c r="AG443" s="1">
        <f t="shared" si="89"/>
        <v>0.66823400000000011</v>
      </c>
      <c r="AH443" s="1">
        <f t="shared" si="99"/>
        <v>0.59250000000000003</v>
      </c>
      <c r="AI443" s="1">
        <f t="shared" si="100"/>
        <v>1.092480653950954</v>
      </c>
    </row>
    <row r="444" spans="1:35" ht="20" customHeight="1">
      <c r="A444">
        <v>18</v>
      </c>
      <c r="B444">
        <v>46</v>
      </c>
      <c r="C444">
        <f t="shared" si="96"/>
        <v>112.6</v>
      </c>
      <c r="D444">
        <v>3.45</v>
      </c>
      <c r="E444">
        <f t="shared" si="92"/>
        <v>116.05</v>
      </c>
      <c r="F444">
        <v>6</v>
      </c>
      <c r="G444">
        <v>3.14</v>
      </c>
      <c r="H444">
        <v>38</v>
      </c>
      <c r="I444">
        <f>COUNTIF($E$407:E443,"&lt;"&amp;C444)</f>
        <v>33</v>
      </c>
      <c r="J444">
        <f t="shared" si="90"/>
        <v>5</v>
      </c>
      <c r="K444">
        <v>0</v>
      </c>
      <c r="L444">
        <v>1</v>
      </c>
      <c r="M444">
        <v>0</v>
      </c>
      <c r="N444">
        <v>1</v>
      </c>
      <c r="O444">
        <f>C444-$C$438</f>
        <v>6.5999999999999943</v>
      </c>
      <c r="Q444">
        <v>1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30</v>
      </c>
      <c r="AB444">
        <f t="shared" si="91"/>
        <v>1</v>
      </c>
      <c r="AC444" s="1">
        <f t="shared" si="98"/>
        <v>1.3739130434782609</v>
      </c>
      <c r="AD444" s="1">
        <f t="shared" si="86"/>
        <v>175.6</v>
      </c>
      <c r="AE444" s="1">
        <f t="shared" si="87"/>
        <v>0</v>
      </c>
      <c r="AF444" s="1">
        <f t="shared" si="88"/>
        <v>175.6</v>
      </c>
      <c r="AG444" s="1">
        <f t="shared" si="89"/>
        <v>0.72522799999999987</v>
      </c>
      <c r="AH444" s="1">
        <f t="shared" si="99"/>
        <v>0.79</v>
      </c>
      <c r="AI444" s="1">
        <f t="shared" si="100"/>
        <v>1.3857859872611462</v>
      </c>
    </row>
    <row r="445" spans="1:35" ht="20" customHeight="1">
      <c r="A445">
        <v>18</v>
      </c>
      <c r="B445">
        <v>47</v>
      </c>
      <c r="C445">
        <f t="shared" si="96"/>
        <v>112.7</v>
      </c>
      <c r="D445">
        <v>3.43</v>
      </c>
      <c r="E445">
        <f t="shared" si="92"/>
        <v>116.13000000000001</v>
      </c>
      <c r="F445">
        <v>7</v>
      </c>
      <c r="G445">
        <v>3.12</v>
      </c>
      <c r="H445">
        <v>39</v>
      </c>
      <c r="I445">
        <f>COUNTIF($E$407:E444,"&lt;"&amp;C445)</f>
        <v>33</v>
      </c>
      <c r="J445">
        <f t="shared" si="90"/>
        <v>6</v>
      </c>
      <c r="K445">
        <v>0</v>
      </c>
      <c r="L445">
        <v>1</v>
      </c>
      <c r="M445">
        <v>0</v>
      </c>
      <c r="N445">
        <v>0</v>
      </c>
      <c r="O445">
        <f>C445-$C$444</f>
        <v>0.10000000000000853</v>
      </c>
      <c r="P445" s="1">
        <f>AC445-$AC$444</f>
        <v>8.0111547724679433E-3</v>
      </c>
      <c r="Q445">
        <v>1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25</v>
      </c>
      <c r="AB445">
        <f t="shared" si="91"/>
        <v>2</v>
      </c>
      <c r="AC445" s="1">
        <f t="shared" si="98"/>
        <v>1.3819241982507289</v>
      </c>
      <c r="AD445" s="1">
        <f t="shared" si="86"/>
        <v>175.6</v>
      </c>
      <c r="AE445" s="1">
        <f t="shared" si="87"/>
        <v>0</v>
      </c>
      <c r="AF445" s="1">
        <f t="shared" si="88"/>
        <v>175.6</v>
      </c>
      <c r="AG445" s="1">
        <f t="shared" si="89"/>
        <v>0.72522799999999987</v>
      </c>
      <c r="AH445" s="1">
        <f t="shared" si="99"/>
        <v>0.67714285714285716</v>
      </c>
      <c r="AI445" s="1">
        <f t="shared" si="100"/>
        <v>1.3946692307692303</v>
      </c>
    </row>
    <row r="446" spans="1:35" ht="20" customHeight="1">
      <c r="A446">
        <v>19</v>
      </c>
      <c r="B446">
        <v>10</v>
      </c>
      <c r="C446">
        <f t="shared" si="96"/>
        <v>115</v>
      </c>
      <c r="D446">
        <v>7</v>
      </c>
      <c r="E446">
        <f t="shared" si="92"/>
        <v>122</v>
      </c>
      <c r="F446">
        <v>10</v>
      </c>
      <c r="G446">
        <v>3.24</v>
      </c>
      <c r="H446">
        <v>40</v>
      </c>
      <c r="I446">
        <f>COUNTIF($E$407:E445,"&lt;"&amp;C446)</f>
        <v>33</v>
      </c>
      <c r="J446">
        <f t="shared" si="90"/>
        <v>7</v>
      </c>
      <c r="K446">
        <v>0</v>
      </c>
      <c r="L446">
        <v>1</v>
      </c>
      <c r="M446">
        <v>0</v>
      </c>
      <c r="N446">
        <v>0</v>
      </c>
      <c r="O446">
        <f>C446-$C$444</f>
        <v>2.4000000000000057</v>
      </c>
      <c r="P446" s="1">
        <f>AC446-$AC$444</f>
        <v>-0.69677018633540377</v>
      </c>
      <c r="Q446">
        <v>0</v>
      </c>
      <c r="R446">
        <v>1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40</v>
      </c>
      <c r="AB446">
        <f t="shared" si="91"/>
        <v>2</v>
      </c>
      <c r="AC446" s="1">
        <f t="shared" si="98"/>
        <v>0.67714285714285716</v>
      </c>
      <c r="AD446" s="1">
        <f t="shared" si="86"/>
        <v>161.80000000000001</v>
      </c>
      <c r="AE446" s="1">
        <f t="shared" si="87"/>
        <v>0</v>
      </c>
      <c r="AF446" s="1">
        <f t="shared" si="88"/>
        <v>161.80000000000001</v>
      </c>
      <c r="AG446" s="1">
        <f t="shared" si="89"/>
        <v>0.66823400000000011</v>
      </c>
      <c r="AH446" s="1">
        <f t="shared" si="99"/>
        <v>0.47400000000000003</v>
      </c>
      <c r="AI446" s="1">
        <f t="shared" si="100"/>
        <v>1.2374703703703704</v>
      </c>
    </row>
    <row r="447" spans="1:35" ht="20" customHeight="1">
      <c r="A447">
        <v>19</v>
      </c>
      <c r="B447">
        <v>26</v>
      </c>
      <c r="C447">
        <f t="shared" si="96"/>
        <v>116.6</v>
      </c>
      <c r="D447">
        <v>2.92</v>
      </c>
      <c r="E447">
        <f t="shared" si="92"/>
        <v>119.52</v>
      </c>
      <c r="F447">
        <v>6</v>
      </c>
      <c r="G447">
        <v>3.18</v>
      </c>
      <c r="H447">
        <v>41</v>
      </c>
      <c r="I447">
        <f>COUNTIF($E$407:E446,"&lt;"&amp;C447)</f>
        <v>38</v>
      </c>
      <c r="J447">
        <f t="shared" si="90"/>
        <v>3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30</v>
      </c>
      <c r="AB447">
        <f t="shared" si="91"/>
        <v>1</v>
      </c>
      <c r="AC447" s="1">
        <f t="shared" si="98"/>
        <v>1.6232876712328768</v>
      </c>
      <c r="AD447" s="1">
        <f t="shared" si="86"/>
        <v>161.80000000000001</v>
      </c>
      <c r="AE447" s="1">
        <f t="shared" si="87"/>
        <v>0</v>
      </c>
      <c r="AF447" s="1">
        <f t="shared" si="88"/>
        <v>161.80000000000001</v>
      </c>
      <c r="AG447" s="1">
        <f t="shared" si="89"/>
        <v>0.66823400000000011</v>
      </c>
      <c r="AH447" s="1">
        <f t="shared" si="99"/>
        <v>0.79</v>
      </c>
      <c r="AI447" s="1">
        <f t="shared" si="100"/>
        <v>1.2608188679245285</v>
      </c>
    </row>
    <row r="448" spans="1:35" ht="20" customHeight="1">
      <c r="A448">
        <v>21</v>
      </c>
      <c r="B448">
        <v>20</v>
      </c>
      <c r="C448">
        <f t="shared" si="96"/>
        <v>128</v>
      </c>
      <c r="D448">
        <v>4.12</v>
      </c>
      <c r="E448">
        <f t="shared" si="92"/>
        <v>132.12</v>
      </c>
      <c r="F448">
        <v>8</v>
      </c>
      <c r="G448">
        <v>3.6</v>
      </c>
      <c r="H448">
        <v>42</v>
      </c>
      <c r="I448">
        <f>COUNTIF($E$407:E447,"&lt;"&amp;C448)</f>
        <v>41</v>
      </c>
      <c r="J448">
        <f t="shared" si="90"/>
        <v>1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66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25</v>
      </c>
      <c r="AB448">
        <f t="shared" si="91"/>
        <v>1</v>
      </c>
      <c r="AC448" s="1">
        <f t="shared" si="98"/>
        <v>1.1504854368932038</v>
      </c>
      <c r="AD448" s="1">
        <f t="shared" si="86"/>
        <v>161.80000000000001</v>
      </c>
      <c r="AE448" s="1">
        <f t="shared" si="87"/>
        <v>0</v>
      </c>
      <c r="AF448" s="1">
        <f t="shared" si="88"/>
        <v>161.80000000000001</v>
      </c>
      <c r="AG448" s="1">
        <f t="shared" si="89"/>
        <v>0.66823400000000011</v>
      </c>
      <c r="AH448" s="1">
        <f t="shared" si="99"/>
        <v>0.59250000000000003</v>
      </c>
      <c r="AI448" s="1">
        <f t="shared" si="100"/>
        <v>1.1137233333333336</v>
      </c>
    </row>
    <row r="449" spans="1:35" ht="20" customHeight="1">
      <c r="A449">
        <v>21</v>
      </c>
      <c r="B449">
        <v>21</v>
      </c>
      <c r="C449">
        <f t="shared" si="96"/>
        <v>128.1</v>
      </c>
      <c r="D449">
        <v>4.26</v>
      </c>
      <c r="E449">
        <f t="shared" si="92"/>
        <v>132.35999999999999</v>
      </c>
      <c r="F449">
        <v>8</v>
      </c>
      <c r="G449">
        <v>3.11</v>
      </c>
      <c r="H449">
        <v>43</v>
      </c>
      <c r="I449">
        <f>COUNTIF($E$407:E448,"&lt;"&amp;C449)</f>
        <v>41</v>
      </c>
      <c r="J449">
        <f t="shared" si="90"/>
        <v>2</v>
      </c>
      <c r="K449">
        <v>0</v>
      </c>
      <c r="L449">
        <v>0</v>
      </c>
      <c r="M449">
        <v>1</v>
      </c>
      <c r="N449">
        <v>0</v>
      </c>
      <c r="O449">
        <v>0</v>
      </c>
      <c r="Q449">
        <v>0</v>
      </c>
      <c r="R449">
        <v>0</v>
      </c>
      <c r="S449">
        <v>0</v>
      </c>
      <c r="T449">
        <v>66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25</v>
      </c>
      <c r="AB449">
        <f t="shared" si="91"/>
        <v>3</v>
      </c>
      <c r="AC449" s="1">
        <f t="shared" si="98"/>
        <v>1.1126760563380282</v>
      </c>
      <c r="AD449" s="1">
        <f t="shared" si="86"/>
        <v>161.80000000000001</v>
      </c>
      <c r="AE449" s="1">
        <f t="shared" si="87"/>
        <v>0</v>
      </c>
      <c r="AF449" s="1">
        <f t="shared" si="88"/>
        <v>161.80000000000001</v>
      </c>
      <c r="AG449" s="1">
        <f t="shared" si="89"/>
        <v>0.66823400000000011</v>
      </c>
      <c r="AH449" s="1">
        <f t="shared" si="99"/>
        <v>0.59250000000000003</v>
      </c>
      <c r="AI449" s="1">
        <f t="shared" si="100"/>
        <v>1.2891974276527334</v>
      </c>
    </row>
    <row r="450" spans="1:35" ht="20" customHeight="1">
      <c r="A450">
        <v>26</v>
      </c>
      <c r="B450">
        <v>1</v>
      </c>
      <c r="C450">
        <f t="shared" si="96"/>
        <v>156.1</v>
      </c>
      <c r="D450">
        <v>3.03</v>
      </c>
      <c r="E450">
        <f t="shared" si="92"/>
        <v>159.13</v>
      </c>
      <c r="F450">
        <v>6</v>
      </c>
      <c r="G450">
        <v>2.67</v>
      </c>
      <c r="H450">
        <v>44</v>
      </c>
      <c r="I450">
        <f>COUNTIF($E$407:E449,"&lt;"&amp;C450)</f>
        <v>43</v>
      </c>
      <c r="J450">
        <f t="shared" si="90"/>
        <v>1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25</v>
      </c>
      <c r="AB450">
        <f t="shared" si="91"/>
        <v>1</v>
      </c>
      <c r="AC450" s="1">
        <f t="shared" si="98"/>
        <v>1.5643564356435646</v>
      </c>
      <c r="AD450" s="1">
        <f t="shared" ref="AD450:AD500" si="101">IF(Q450=0,161.8,175.6)</f>
        <v>161.80000000000001</v>
      </c>
      <c r="AE450" s="1">
        <f t="shared" ref="AE450:AE500" si="102">IF(Y450=Z450,0,IF(Y450=1,10,-10))</f>
        <v>0</v>
      </c>
      <c r="AF450" s="1">
        <f t="shared" ref="AF450:AF500" si="103">AD450+AE450</f>
        <v>161.80000000000001</v>
      </c>
      <c r="AG450" s="1">
        <f t="shared" ref="AG450:AG500" si="104">AF450*0.413*0.01</f>
        <v>0.66823400000000011</v>
      </c>
      <c r="AH450" s="1">
        <f t="shared" si="99"/>
        <v>0.79</v>
      </c>
      <c r="AI450" s="1">
        <f t="shared" si="100"/>
        <v>1.5016494382022476</v>
      </c>
    </row>
    <row r="451" spans="1:35" ht="20" customHeight="1">
      <c r="A451">
        <v>27</v>
      </c>
      <c r="B451">
        <v>6</v>
      </c>
      <c r="C451">
        <f t="shared" si="96"/>
        <v>162.6</v>
      </c>
      <c r="D451">
        <v>3.57</v>
      </c>
      <c r="E451">
        <f t="shared" si="92"/>
        <v>166.17</v>
      </c>
      <c r="F451">
        <v>7</v>
      </c>
      <c r="G451">
        <v>3.02</v>
      </c>
      <c r="H451">
        <v>45</v>
      </c>
      <c r="I451">
        <f>COUNTIF($E$407:E450,"&lt;"&amp;C451)</f>
        <v>44</v>
      </c>
      <c r="J451">
        <f t="shared" ref="J451:J500" si="105">H451-I451</f>
        <v>1</v>
      </c>
      <c r="K451">
        <v>0</v>
      </c>
      <c r="L451">
        <v>1</v>
      </c>
      <c r="M451">
        <v>0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20</v>
      </c>
      <c r="AB451">
        <f t="shared" ref="AB451:AB500" si="106">IF(M451,3,IF(AND(O451&gt;0,O451&lt;5),2,1))</f>
        <v>1</v>
      </c>
      <c r="AC451" s="1">
        <f t="shared" si="98"/>
        <v>1.327731092436975</v>
      </c>
      <c r="AD451" s="1">
        <f t="shared" si="101"/>
        <v>161.80000000000001</v>
      </c>
      <c r="AE451" s="1">
        <f t="shared" si="102"/>
        <v>0</v>
      </c>
      <c r="AF451" s="1">
        <f t="shared" si="103"/>
        <v>161.80000000000001</v>
      </c>
      <c r="AG451" s="1">
        <f t="shared" si="104"/>
        <v>0.66823400000000011</v>
      </c>
      <c r="AH451" s="1">
        <f t="shared" si="99"/>
        <v>0.67714285714285716</v>
      </c>
      <c r="AI451" s="1">
        <f t="shared" si="100"/>
        <v>1.3276172185430466</v>
      </c>
    </row>
    <row r="452" spans="1:35" ht="20" customHeight="1">
      <c r="A452">
        <v>27</v>
      </c>
      <c r="B452">
        <v>8</v>
      </c>
      <c r="C452">
        <f t="shared" si="96"/>
        <v>162.80000000000001</v>
      </c>
      <c r="D452">
        <v>3.09</v>
      </c>
      <c r="E452">
        <f t="shared" si="92"/>
        <v>165.89000000000001</v>
      </c>
      <c r="F452">
        <v>6</v>
      </c>
      <c r="G452">
        <v>3.12</v>
      </c>
      <c r="H452">
        <v>46</v>
      </c>
      <c r="I452">
        <f>COUNTIF($E$407:E451,"&lt;"&amp;C452)</f>
        <v>44</v>
      </c>
      <c r="J452">
        <f t="shared" si="105"/>
        <v>2</v>
      </c>
      <c r="K452">
        <v>0</v>
      </c>
      <c r="L452">
        <v>0</v>
      </c>
      <c r="M452">
        <v>1</v>
      </c>
      <c r="N452">
        <v>0</v>
      </c>
      <c r="O452">
        <v>0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25</v>
      </c>
      <c r="AB452">
        <f t="shared" si="106"/>
        <v>3</v>
      </c>
      <c r="AC452" s="1">
        <f t="shared" si="98"/>
        <v>1.5339805825242721</v>
      </c>
      <c r="AD452" s="1">
        <f t="shared" si="101"/>
        <v>175.6</v>
      </c>
      <c r="AE452" s="1">
        <f t="shared" si="102"/>
        <v>0</v>
      </c>
      <c r="AF452" s="1">
        <f t="shared" si="103"/>
        <v>175.6</v>
      </c>
      <c r="AG452" s="1">
        <f t="shared" si="104"/>
        <v>0.72522799999999987</v>
      </c>
      <c r="AH452" s="1">
        <f t="shared" si="99"/>
        <v>0.79</v>
      </c>
      <c r="AI452" s="1">
        <f t="shared" si="100"/>
        <v>1.3946692307692303</v>
      </c>
    </row>
    <row r="453" spans="1:35" ht="20" customHeight="1">
      <c r="A453">
        <v>27</v>
      </c>
      <c r="B453">
        <v>18</v>
      </c>
      <c r="C453">
        <f t="shared" si="96"/>
        <v>163.80000000000001</v>
      </c>
      <c r="D453">
        <v>3.01</v>
      </c>
      <c r="E453">
        <f t="shared" si="92"/>
        <v>166.81</v>
      </c>
      <c r="F453">
        <v>7</v>
      </c>
      <c r="G453">
        <v>2.63</v>
      </c>
      <c r="H453">
        <v>47</v>
      </c>
      <c r="I453">
        <f>COUNTIF($E$407:E452,"&lt;"&amp;C453)</f>
        <v>44</v>
      </c>
      <c r="J453">
        <f t="shared" si="105"/>
        <v>3</v>
      </c>
      <c r="K453">
        <v>0</v>
      </c>
      <c r="L453">
        <v>1</v>
      </c>
      <c r="M453">
        <v>0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67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12</v>
      </c>
      <c r="AB453">
        <f t="shared" si="106"/>
        <v>1</v>
      </c>
      <c r="AC453" s="1">
        <f t="shared" si="98"/>
        <v>1.5747508305647842</v>
      </c>
      <c r="AD453" s="1">
        <f t="shared" si="101"/>
        <v>161.80000000000001</v>
      </c>
      <c r="AE453" s="1">
        <f t="shared" si="102"/>
        <v>0</v>
      </c>
      <c r="AF453" s="1">
        <f t="shared" si="103"/>
        <v>161.80000000000001</v>
      </c>
      <c r="AG453" s="1">
        <f t="shared" si="104"/>
        <v>0.66823400000000011</v>
      </c>
      <c r="AH453" s="1">
        <f t="shared" si="99"/>
        <v>0.67714285714285716</v>
      </c>
      <c r="AI453" s="1">
        <f t="shared" si="100"/>
        <v>1.524488212927757</v>
      </c>
    </row>
    <row r="454" spans="1:35" ht="20" customHeight="1">
      <c r="A454">
        <v>27</v>
      </c>
      <c r="B454">
        <v>19</v>
      </c>
      <c r="C454">
        <f t="shared" si="96"/>
        <v>163.9</v>
      </c>
      <c r="D454">
        <v>3.09</v>
      </c>
      <c r="E454">
        <f t="shared" si="92"/>
        <v>166.99</v>
      </c>
      <c r="F454">
        <v>7</v>
      </c>
      <c r="G454">
        <v>2.5</v>
      </c>
      <c r="H454">
        <v>48</v>
      </c>
      <c r="I454">
        <f>COUNTIF($E$407:E453,"&lt;"&amp;C454)</f>
        <v>44</v>
      </c>
      <c r="J454">
        <f t="shared" si="105"/>
        <v>4</v>
      </c>
      <c r="K454">
        <v>0</v>
      </c>
      <c r="L454">
        <v>1</v>
      </c>
      <c r="M454">
        <v>0</v>
      </c>
      <c r="N454">
        <v>0</v>
      </c>
      <c r="O454">
        <v>0</v>
      </c>
      <c r="Q454">
        <v>0</v>
      </c>
      <c r="R454">
        <v>0</v>
      </c>
      <c r="S454">
        <v>0</v>
      </c>
      <c r="T454">
        <v>67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12</v>
      </c>
      <c r="AB454">
        <f t="shared" si="106"/>
        <v>1</v>
      </c>
      <c r="AC454" s="1">
        <f t="shared" si="98"/>
        <v>1.5339805825242721</v>
      </c>
      <c r="AD454" s="1">
        <f t="shared" si="101"/>
        <v>161.80000000000001</v>
      </c>
      <c r="AE454" s="1">
        <f t="shared" si="102"/>
        <v>0</v>
      </c>
      <c r="AF454" s="1">
        <f t="shared" si="103"/>
        <v>161.80000000000001</v>
      </c>
      <c r="AG454" s="1">
        <f t="shared" si="104"/>
        <v>0.66823400000000011</v>
      </c>
      <c r="AH454" s="1">
        <f t="shared" si="99"/>
        <v>0.67714285714285716</v>
      </c>
      <c r="AI454" s="1">
        <f t="shared" si="100"/>
        <v>1.6037616000000003</v>
      </c>
    </row>
    <row r="455" spans="1:35" ht="20" customHeight="1">
      <c r="A455">
        <v>27</v>
      </c>
      <c r="B455">
        <v>31</v>
      </c>
      <c r="C455">
        <f t="shared" si="96"/>
        <v>165.1</v>
      </c>
      <c r="D455">
        <v>2.95</v>
      </c>
      <c r="E455">
        <f t="shared" si="92"/>
        <v>168.04999999999998</v>
      </c>
      <c r="F455">
        <v>7</v>
      </c>
      <c r="G455">
        <v>2.41</v>
      </c>
      <c r="H455">
        <v>49</v>
      </c>
      <c r="I455">
        <f>COUNTIF($E$407:E454,"&lt;"&amp;C455)</f>
        <v>44</v>
      </c>
      <c r="J455">
        <f t="shared" si="105"/>
        <v>5</v>
      </c>
      <c r="K455">
        <v>0</v>
      </c>
      <c r="L455">
        <v>1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67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12</v>
      </c>
      <c r="AB455">
        <f t="shared" si="106"/>
        <v>1</v>
      </c>
      <c r="AC455" s="1">
        <f t="shared" si="98"/>
        <v>1.6067796610169491</v>
      </c>
      <c r="AD455" s="1">
        <f t="shared" si="101"/>
        <v>161.80000000000001</v>
      </c>
      <c r="AE455" s="1">
        <f t="shared" si="102"/>
        <v>0</v>
      </c>
      <c r="AF455" s="1">
        <f t="shared" si="103"/>
        <v>161.80000000000001</v>
      </c>
      <c r="AG455" s="1">
        <f t="shared" si="104"/>
        <v>0.66823400000000011</v>
      </c>
      <c r="AH455" s="1">
        <f t="shared" si="99"/>
        <v>0.67714285714285716</v>
      </c>
      <c r="AI455" s="1">
        <f t="shared" si="100"/>
        <v>1.6636531120331952</v>
      </c>
    </row>
    <row r="456" spans="1:35" ht="20" customHeight="1">
      <c r="A456">
        <v>27</v>
      </c>
      <c r="B456">
        <v>31</v>
      </c>
      <c r="C456">
        <f t="shared" si="96"/>
        <v>165.1</v>
      </c>
      <c r="D456">
        <v>3.08</v>
      </c>
      <c r="E456">
        <f t="shared" si="92"/>
        <v>168.18</v>
      </c>
      <c r="F456">
        <v>7</v>
      </c>
      <c r="G456">
        <v>2.69</v>
      </c>
      <c r="H456">
        <v>50</v>
      </c>
      <c r="I456">
        <f>COUNTIF($E$407:E455,"&lt;"&amp;C456)</f>
        <v>44</v>
      </c>
      <c r="J456">
        <f t="shared" si="105"/>
        <v>6</v>
      </c>
      <c r="K456">
        <v>0</v>
      </c>
      <c r="L456">
        <v>1</v>
      </c>
      <c r="M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67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12</v>
      </c>
      <c r="AB456">
        <f t="shared" si="106"/>
        <v>1</v>
      </c>
      <c r="AC456" s="1">
        <f t="shared" si="98"/>
        <v>1.5389610389610391</v>
      </c>
      <c r="AD456" s="1">
        <f t="shared" si="101"/>
        <v>161.80000000000001</v>
      </c>
      <c r="AE456" s="1">
        <f t="shared" si="102"/>
        <v>0</v>
      </c>
      <c r="AF456" s="1">
        <f t="shared" si="103"/>
        <v>161.80000000000001</v>
      </c>
      <c r="AG456" s="1">
        <f t="shared" si="104"/>
        <v>0.66823400000000011</v>
      </c>
      <c r="AH456" s="1">
        <f t="shared" si="99"/>
        <v>0.67714285714285716</v>
      </c>
      <c r="AI456" s="1">
        <f t="shared" si="100"/>
        <v>1.4904847583643126</v>
      </c>
    </row>
    <row r="457" spans="1:35" ht="20" customHeight="1">
      <c r="A457">
        <v>27</v>
      </c>
      <c r="B457">
        <v>38</v>
      </c>
      <c r="C457">
        <f t="shared" si="96"/>
        <v>165.8</v>
      </c>
      <c r="D457">
        <v>3.46</v>
      </c>
      <c r="E457">
        <f t="shared" si="92"/>
        <v>169.26000000000002</v>
      </c>
      <c r="F457">
        <v>8</v>
      </c>
      <c r="G457">
        <v>3.03</v>
      </c>
      <c r="H457">
        <v>51</v>
      </c>
      <c r="I457">
        <f>COUNTIF($E$407:E456,"&lt;"&amp;C457)</f>
        <v>44</v>
      </c>
      <c r="J457">
        <f t="shared" si="105"/>
        <v>7</v>
      </c>
      <c r="K457">
        <v>0</v>
      </c>
      <c r="L457">
        <v>1</v>
      </c>
      <c r="M457">
        <v>0</v>
      </c>
      <c r="N457">
        <v>0</v>
      </c>
      <c r="O457">
        <v>0</v>
      </c>
      <c r="Q457">
        <v>0</v>
      </c>
      <c r="R457">
        <v>0</v>
      </c>
      <c r="S457">
        <v>0</v>
      </c>
      <c r="T457">
        <v>67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12</v>
      </c>
      <c r="AB457">
        <f t="shared" si="106"/>
        <v>1</v>
      </c>
      <c r="AC457" s="1">
        <f t="shared" si="98"/>
        <v>1.3699421965317919</v>
      </c>
      <c r="AD457" s="1">
        <f t="shared" si="101"/>
        <v>161.80000000000001</v>
      </c>
      <c r="AE457" s="1">
        <f t="shared" si="102"/>
        <v>0</v>
      </c>
      <c r="AF457" s="1">
        <f t="shared" si="103"/>
        <v>161.80000000000001</v>
      </c>
      <c r="AG457" s="1">
        <f t="shared" si="104"/>
        <v>0.66823400000000011</v>
      </c>
      <c r="AH457" s="1">
        <f t="shared" si="99"/>
        <v>0.59250000000000003</v>
      </c>
      <c r="AI457" s="1">
        <f t="shared" si="100"/>
        <v>1.3232356435643569</v>
      </c>
    </row>
    <row r="458" spans="1:35" ht="20" customHeight="1">
      <c r="A458">
        <v>27</v>
      </c>
      <c r="B458">
        <v>39</v>
      </c>
      <c r="C458">
        <f t="shared" si="96"/>
        <v>165.9</v>
      </c>
      <c r="D458">
        <v>3.35</v>
      </c>
      <c r="E458">
        <f t="shared" si="92"/>
        <v>169.25</v>
      </c>
      <c r="F458">
        <v>7</v>
      </c>
      <c r="G458">
        <v>2.74</v>
      </c>
      <c r="H458">
        <v>52</v>
      </c>
      <c r="I458">
        <f>COUNTIF($E$407:E457,"&lt;"&amp;C458)</f>
        <v>45</v>
      </c>
      <c r="J458">
        <f t="shared" si="105"/>
        <v>7</v>
      </c>
      <c r="K458">
        <v>0</v>
      </c>
      <c r="L458">
        <v>1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0</v>
      </c>
      <c r="T458">
        <v>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12</v>
      </c>
      <c r="AB458">
        <f t="shared" si="106"/>
        <v>1</v>
      </c>
      <c r="AC458" s="1">
        <f t="shared" si="98"/>
        <v>1.4149253731343283</v>
      </c>
      <c r="AD458" s="1">
        <f t="shared" si="101"/>
        <v>161.80000000000001</v>
      </c>
      <c r="AE458" s="1">
        <f t="shared" si="102"/>
        <v>0</v>
      </c>
      <c r="AF458" s="1">
        <f t="shared" si="103"/>
        <v>161.80000000000001</v>
      </c>
      <c r="AG458" s="1">
        <f t="shared" si="104"/>
        <v>0.66823400000000011</v>
      </c>
      <c r="AH458" s="1">
        <f t="shared" si="99"/>
        <v>0.67714285714285716</v>
      </c>
      <c r="AI458" s="1">
        <f t="shared" si="100"/>
        <v>1.4632861313868615</v>
      </c>
    </row>
    <row r="459" spans="1:35" ht="20" customHeight="1">
      <c r="A459">
        <v>27</v>
      </c>
      <c r="B459">
        <v>47</v>
      </c>
      <c r="C459">
        <f t="shared" si="96"/>
        <v>166.7</v>
      </c>
      <c r="D459">
        <v>3.64</v>
      </c>
      <c r="E459">
        <f t="shared" ref="E459:E500" si="107">C459+D459</f>
        <v>170.33999999999997</v>
      </c>
      <c r="F459">
        <v>8</v>
      </c>
      <c r="G459">
        <v>2.81</v>
      </c>
      <c r="H459">
        <v>53</v>
      </c>
      <c r="I459">
        <f>COUNTIF($E$407:E458,"&lt;"&amp;C459)</f>
        <v>46</v>
      </c>
      <c r="J459">
        <f t="shared" si="105"/>
        <v>7</v>
      </c>
      <c r="K459">
        <v>0</v>
      </c>
      <c r="L459">
        <v>1</v>
      </c>
      <c r="M459">
        <v>0</v>
      </c>
      <c r="N459">
        <v>0</v>
      </c>
      <c r="O459">
        <v>0</v>
      </c>
      <c r="Q459">
        <v>0</v>
      </c>
      <c r="R459">
        <v>0</v>
      </c>
      <c r="S459">
        <v>0</v>
      </c>
      <c r="T459">
        <v>67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12</v>
      </c>
      <c r="AB459">
        <f t="shared" si="106"/>
        <v>1</v>
      </c>
      <c r="AC459" s="1">
        <f t="shared" si="98"/>
        <v>1.3021978021978022</v>
      </c>
      <c r="AD459" s="1">
        <f t="shared" si="101"/>
        <v>161.80000000000001</v>
      </c>
      <c r="AE459" s="1">
        <f t="shared" si="102"/>
        <v>0</v>
      </c>
      <c r="AF459" s="1">
        <f t="shared" si="103"/>
        <v>161.80000000000001</v>
      </c>
      <c r="AG459" s="1">
        <f t="shared" si="104"/>
        <v>0.66823400000000011</v>
      </c>
      <c r="AH459" s="1">
        <f t="shared" si="99"/>
        <v>0.59250000000000003</v>
      </c>
      <c r="AI459" s="1">
        <f t="shared" si="100"/>
        <v>1.426834163701068</v>
      </c>
    </row>
    <row r="460" spans="1:35" ht="20" customHeight="1">
      <c r="A460">
        <v>27</v>
      </c>
      <c r="B460">
        <v>47</v>
      </c>
      <c r="C460">
        <f t="shared" si="96"/>
        <v>166.7</v>
      </c>
      <c r="D460">
        <v>3.4</v>
      </c>
      <c r="E460">
        <f t="shared" si="107"/>
        <v>170.1</v>
      </c>
      <c r="F460">
        <v>8</v>
      </c>
      <c r="G460">
        <v>2.48</v>
      </c>
      <c r="H460">
        <v>54</v>
      </c>
      <c r="I460">
        <f>COUNTIF($E$407:E459,"&lt;"&amp;C460)</f>
        <v>46</v>
      </c>
      <c r="J460">
        <f t="shared" si="105"/>
        <v>8</v>
      </c>
      <c r="K460">
        <v>0</v>
      </c>
      <c r="L460">
        <v>1</v>
      </c>
      <c r="M460">
        <v>0</v>
      </c>
      <c r="N460">
        <v>0</v>
      </c>
      <c r="O460">
        <v>0</v>
      </c>
      <c r="Q460">
        <v>0</v>
      </c>
      <c r="R460">
        <v>0</v>
      </c>
      <c r="S460">
        <v>0</v>
      </c>
      <c r="T460">
        <v>67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12</v>
      </c>
      <c r="AB460">
        <f t="shared" si="106"/>
        <v>1</v>
      </c>
      <c r="AC460" s="1">
        <f t="shared" si="98"/>
        <v>1.3941176470588237</v>
      </c>
      <c r="AD460" s="1">
        <f t="shared" si="101"/>
        <v>161.80000000000001</v>
      </c>
      <c r="AE460" s="1">
        <f t="shared" si="102"/>
        <v>0</v>
      </c>
      <c r="AF460" s="1">
        <f t="shared" si="103"/>
        <v>161.80000000000001</v>
      </c>
      <c r="AG460" s="1">
        <f t="shared" si="104"/>
        <v>0.66823400000000011</v>
      </c>
      <c r="AH460" s="1">
        <f t="shared" si="99"/>
        <v>0.59250000000000003</v>
      </c>
      <c r="AI460" s="1">
        <f t="shared" si="100"/>
        <v>1.6166951612903229</v>
      </c>
    </row>
    <row r="461" spans="1:35" ht="20" customHeight="1">
      <c r="A461">
        <v>28</v>
      </c>
      <c r="B461">
        <v>2</v>
      </c>
      <c r="C461">
        <f t="shared" si="96"/>
        <v>168.2</v>
      </c>
      <c r="D461">
        <v>3.33</v>
      </c>
      <c r="E461">
        <f t="shared" si="107"/>
        <v>171.53</v>
      </c>
      <c r="F461">
        <v>10</v>
      </c>
      <c r="G461">
        <v>2.38</v>
      </c>
      <c r="H461">
        <v>55</v>
      </c>
      <c r="I461">
        <f>COUNTIF($E$407:E460,"&lt;"&amp;C461)</f>
        <v>50</v>
      </c>
      <c r="J461">
        <f t="shared" si="105"/>
        <v>5</v>
      </c>
      <c r="K461">
        <v>0</v>
      </c>
      <c r="L461">
        <v>1</v>
      </c>
      <c r="M461">
        <v>0</v>
      </c>
      <c r="N461">
        <v>0</v>
      </c>
      <c r="O461">
        <v>0</v>
      </c>
      <c r="Q461">
        <v>0</v>
      </c>
      <c r="R461">
        <v>0</v>
      </c>
      <c r="S461">
        <v>0</v>
      </c>
      <c r="T461">
        <v>67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12</v>
      </c>
      <c r="AB461">
        <f t="shared" si="106"/>
        <v>1</v>
      </c>
      <c r="AC461" s="1">
        <f t="shared" si="98"/>
        <v>1.4234234234234235</v>
      </c>
      <c r="AD461" s="1">
        <f t="shared" si="101"/>
        <v>161.80000000000001</v>
      </c>
      <c r="AE461" s="1">
        <f t="shared" si="102"/>
        <v>0</v>
      </c>
      <c r="AF461" s="1">
        <f t="shared" si="103"/>
        <v>161.80000000000001</v>
      </c>
      <c r="AG461" s="1">
        <f t="shared" si="104"/>
        <v>0.66823400000000011</v>
      </c>
      <c r="AH461" s="1">
        <f t="shared" si="99"/>
        <v>0.47400000000000003</v>
      </c>
      <c r="AI461" s="1">
        <f t="shared" si="100"/>
        <v>1.6846235294117651</v>
      </c>
    </row>
    <row r="462" spans="1:35" ht="20" customHeight="1">
      <c r="A462">
        <v>28</v>
      </c>
      <c r="B462">
        <v>2</v>
      </c>
      <c r="C462">
        <f t="shared" si="96"/>
        <v>168.2</v>
      </c>
      <c r="D462">
        <v>3.26</v>
      </c>
      <c r="E462">
        <f t="shared" si="107"/>
        <v>171.45999999999998</v>
      </c>
      <c r="F462">
        <v>8</v>
      </c>
      <c r="G462">
        <v>2.59</v>
      </c>
      <c r="H462">
        <v>56</v>
      </c>
      <c r="I462">
        <f>COUNTIF($E$407:E461,"&lt;"&amp;C462)</f>
        <v>50</v>
      </c>
      <c r="J462">
        <f t="shared" si="105"/>
        <v>6</v>
      </c>
      <c r="K462">
        <v>0</v>
      </c>
      <c r="L462">
        <v>1</v>
      </c>
      <c r="M462">
        <v>0</v>
      </c>
      <c r="N462">
        <v>0</v>
      </c>
      <c r="O462">
        <v>0</v>
      </c>
      <c r="Q462">
        <v>0</v>
      </c>
      <c r="R462">
        <v>0</v>
      </c>
      <c r="S462">
        <v>0</v>
      </c>
      <c r="T462">
        <v>67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12</v>
      </c>
      <c r="AB462">
        <f t="shared" si="106"/>
        <v>1</v>
      </c>
      <c r="AC462" s="1">
        <f t="shared" si="98"/>
        <v>1.45398773006135</v>
      </c>
      <c r="AD462" s="1">
        <f t="shared" si="101"/>
        <v>161.80000000000001</v>
      </c>
      <c r="AE462" s="1">
        <f t="shared" si="102"/>
        <v>0</v>
      </c>
      <c r="AF462" s="1">
        <f t="shared" si="103"/>
        <v>161.80000000000001</v>
      </c>
      <c r="AG462" s="1">
        <f t="shared" si="104"/>
        <v>0.66823400000000011</v>
      </c>
      <c r="AH462" s="1">
        <f t="shared" si="99"/>
        <v>0.59250000000000003</v>
      </c>
      <c r="AI462" s="1">
        <f t="shared" si="100"/>
        <v>1.5480324324324328</v>
      </c>
    </row>
    <row r="463" spans="1:35" ht="20" customHeight="1">
      <c r="A463">
        <v>28</v>
      </c>
      <c r="B463">
        <v>11</v>
      </c>
      <c r="C463">
        <f t="shared" si="96"/>
        <v>169.1</v>
      </c>
      <c r="D463">
        <v>4.47</v>
      </c>
      <c r="E463">
        <f t="shared" si="107"/>
        <v>173.57</v>
      </c>
      <c r="F463">
        <v>7</v>
      </c>
      <c r="G463">
        <v>3.77</v>
      </c>
      <c r="H463">
        <v>57</v>
      </c>
      <c r="I463">
        <f>COUNTIF($E$407:E462,"&lt;"&amp;C463)</f>
        <v>50</v>
      </c>
      <c r="J463">
        <f t="shared" si="105"/>
        <v>7</v>
      </c>
      <c r="K463">
        <v>0</v>
      </c>
      <c r="L463">
        <v>0</v>
      </c>
      <c r="M463">
        <v>0</v>
      </c>
      <c r="N463">
        <v>0</v>
      </c>
      <c r="O463">
        <f>C463-$C$452</f>
        <v>6.2999999999999829</v>
      </c>
      <c r="Q463">
        <v>0</v>
      </c>
      <c r="R463">
        <v>0</v>
      </c>
      <c r="S463">
        <v>0</v>
      </c>
      <c r="T463">
        <v>68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25</v>
      </c>
      <c r="AB463">
        <f t="shared" si="106"/>
        <v>1</v>
      </c>
      <c r="AC463" s="1">
        <f t="shared" si="98"/>
        <v>1.0604026845637584</v>
      </c>
      <c r="AD463" s="1">
        <f t="shared" si="101"/>
        <v>161.80000000000001</v>
      </c>
      <c r="AE463" s="1">
        <f t="shared" si="102"/>
        <v>0</v>
      </c>
      <c r="AF463" s="1">
        <f t="shared" si="103"/>
        <v>161.80000000000001</v>
      </c>
      <c r="AG463" s="1">
        <f t="shared" si="104"/>
        <v>0.66823400000000011</v>
      </c>
      <c r="AH463" s="1">
        <f t="shared" si="99"/>
        <v>0.67714285714285716</v>
      </c>
      <c r="AI463" s="1">
        <f t="shared" si="100"/>
        <v>1.0635023872679048</v>
      </c>
    </row>
    <row r="464" spans="1:35" ht="20" customHeight="1">
      <c r="A464">
        <v>28</v>
      </c>
      <c r="B464">
        <v>11</v>
      </c>
      <c r="C464">
        <f t="shared" si="96"/>
        <v>169.1</v>
      </c>
      <c r="D464">
        <v>4.38</v>
      </c>
      <c r="E464">
        <f t="shared" si="107"/>
        <v>173.48</v>
      </c>
      <c r="F464">
        <v>7</v>
      </c>
      <c r="G464">
        <v>3.81</v>
      </c>
      <c r="H464">
        <v>58</v>
      </c>
      <c r="I464">
        <f>COUNTIF($E$407:E463,"&lt;"&amp;C464)</f>
        <v>50</v>
      </c>
      <c r="J464">
        <f t="shared" si="105"/>
        <v>8</v>
      </c>
      <c r="K464">
        <v>0</v>
      </c>
      <c r="L464">
        <v>0</v>
      </c>
      <c r="M464">
        <v>0</v>
      </c>
      <c r="N464">
        <v>0</v>
      </c>
      <c r="O464">
        <f>C464-$C$452</f>
        <v>6.2999999999999829</v>
      </c>
      <c r="Q464">
        <v>0</v>
      </c>
      <c r="R464">
        <v>0</v>
      </c>
      <c r="S464">
        <v>0</v>
      </c>
      <c r="T464">
        <v>68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25</v>
      </c>
      <c r="AB464">
        <f t="shared" si="106"/>
        <v>1</v>
      </c>
      <c r="AC464" s="1">
        <f t="shared" si="98"/>
        <v>1.0821917808219179</v>
      </c>
      <c r="AD464" s="1">
        <f t="shared" si="101"/>
        <v>161.80000000000001</v>
      </c>
      <c r="AE464" s="1">
        <f t="shared" si="102"/>
        <v>0</v>
      </c>
      <c r="AF464" s="1">
        <f t="shared" si="103"/>
        <v>161.80000000000001</v>
      </c>
      <c r="AG464" s="1">
        <f t="shared" si="104"/>
        <v>0.66823400000000011</v>
      </c>
      <c r="AH464" s="1">
        <f t="shared" si="99"/>
        <v>0.67714285714285716</v>
      </c>
      <c r="AI464" s="1">
        <f t="shared" si="100"/>
        <v>1.052337007874016</v>
      </c>
    </row>
    <row r="465" spans="1:35" ht="20" customHeight="1">
      <c r="A465">
        <v>28</v>
      </c>
      <c r="B465">
        <v>54</v>
      </c>
      <c r="C465">
        <f t="shared" si="96"/>
        <v>173.4</v>
      </c>
      <c r="D465">
        <v>3.39</v>
      </c>
      <c r="E465">
        <f t="shared" si="107"/>
        <v>176.79</v>
      </c>
      <c r="F465">
        <v>7</v>
      </c>
      <c r="G465">
        <v>2.98</v>
      </c>
      <c r="H465">
        <v>59</v>
      </c>
      <c r="I465">
        <f>COUNTIF($E$407:E464,"&lt;"&amp;C465)</f>
        <v>56</v>
      </c>
      <c r="J465">
        <f t="shared" si="105"/>
        <v>3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25</v>
      </c>
      <c r="AB465">
        <f t="shared" si="106"/>
        <v>1</v>
      </c>
      <c r="AC465" s="1">
        <f t="shared" si="98"/>
        <v>1.3982300884955752</v>
      </c>
      <c r="AD465" s="1">
        <f t="shared" si="101"/>
        <v>161.80000000000001</v>
      </c>
      <c r="AE465" s="1">
        <f t="shared" si="102"/>
        <v>0</v>
      </c>
      <c r="AF465" s="1">
        <f t="shared" si="103"/>
        <v>161.80000000000001</v>
      </c>
      <c r="AG465" s="1">
        <f t="shared" si="104"/>
        <v>0.66823400000000011</v>
      </c>
      <c r="AH465" s="1">
        <f t="shared" si="99"/>
        <v>0.67714285714285716</v>
      </c>
      <c r="AI465" s="1">
        <f t="shared" si="100"/>
        <v>1.3454375838926178</v>
      </c>
    </row>
    <row r="466" spans="1:35" ht="20" customHeight="1">
      <c r="A466">
        <v>29</v>
      </c>
      <c r="B466">
        <v>15</v>
      </c>
      <c r="C466">
        <f t="shared" si="96"/>
        <v>175.5</v>
      </c>
      <c r="D466">
        <v>3.61</v>
      </c>
      <c r="E466">
        <f t="shared" si="107"/>
        <v>179.11</v>
      </c>
      <c r="F466">
        <v>8</v>
      </c>
      <c r="G466">
        <v>3.02</v>
      </c>
      <c r="H466">
        <v>60</v>
      </c>
      <c r="I466">
        <f>COUNTIF($E$407:E465,"&lt;"&amp;C466)</f>
        <v>58</v>
      </c>
      <c r="J466">
        <f t="shared" si="105"/>
        <v>2</v>
      </c>
      <c r="K466">
        <v>0</v>
      </c>
      <c r="L466">
        <v>1</v>
      </c>
      <c r="M466">
        <v>0</v>
      </c>
      <c r="N466">
        <v>0</v>
      </c>
      <c r="O466">
        <v>0</v>
      </c>
      <c r="Q466">
        <v>0</v>
      </c>
      <c r="R466">
        <v>0</v>
      </c>
      <c r="S466">
        <v>0</v>
      </c>
      <c r="T466">
        <v>69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30</v>
      </c>
      <c r="AB466">
        <f t="shared" si="106"/>
        <v>1</v>
      </c>
      <c r="AC466" s="1">
        <f t="shared" si="98"/>
        <v>1.3130193905817176</v>
      </c>
      <c r="AD466" s="1">
        <f t="shared" si="101"/>
        <v>161.80000000000001</v>
      </c>
      <c r="AE466" s="1">
        <f t="shared" si="102"/>
        <v>0</v>
      </c>
      <c r="AF466" s="1">
        <f t="shared" si="103"/>
        <v>161.80000000000001</v>
      </c>
      <c r="AG466" s="1">
        <f t="shared" si="104"/>
        <v>0.66823400000000011</v>
      </c>
      <c r="AH466" s="1">
        <f t="shared" si="99"/>
        <v>0.59250000000000003</v>
      </c>
      <c r="AI466" s="1">
        <f t="shared" si="100"/>
        <v>1.3276172185430466</v>
      </c>
    </row>
    <row r="467" spans="1:35" ht="20" customHeight="1">
      <c r="A467">
        <v>29</v>
      </c>
      <c r="B467">
        <v>16</v>
      </c>
      <c r="C467">
        <f t="shared" si="96"/>
        <v>175.6</v>
      </c>
      <c r="D467">
        <v>3.71</v>
      </c>
      <c r="E467">
        <f t="shared" si="107"/>
        <v>179.31</v>
      </c>
      <c r="F467">
        <v>6</v>
      </c>
      <c r="G467">
        <v>3.31</v>
      </c>
      <c r="H467">
        <v>61</v>
      </c>
      <c r="I467">
        <f>COUNTIF($E$407:E466,"&lt;"&amp;C467)</f>
        <v>58</v>
      </c>
      <c r="J467">
        <f t="shared" si="105"/>
        <v>3</v>
      </c>
      <c r="K467">
        <v>0</v>
      </c>
      <c r="L467">
        <v>1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69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30</v>
      </c>
      <c r="AB467">
        <f t="shared" si="106"/>
        <v>1</v>
      </c>
      <c r="AC467" s="1">
        <f t="shared" ref="AC467:AC500" si="108">$AN$2/D467</f>
        <v>1.2776280323450135</v>
      </c>
      <c r="AD467" s="1">
        <f t="shared" si="101"/>
        <v>161.80000000000001</v>
      </c>
      <c r="AE467" s="1">
        <f t="shared" si="102"/>
        <v>0</v>
      </c>
      <c r="AF467" s="1">
        <f t="shared" si="103"/>
        <v>161.80000000000001</v>
      </c>
      <c r="AG467" s="1">
        <f t="shared" si="104"/>
        <v>0.66823400000000011</v>
      </c>
      <c r="AH467" s="1">
        <f t="shared" ref="AH467:AH500" si="109">$AN$2/F467</f>
        <v>0.79</v>
      </c>
      <c r="AI467" s="1">
        <f t="shared" ref="AI467:AI500" si="110">6*AG467/G467</f>
        <v>1.2113003021148039</v>
      </c>
    </row>
    <row r="468" spans="1:35" ht="20" customHeight="1">
      <c r="A468">
        <v>30</v>
      </c>
      <c r="B468">
        <v>58</v>
      </c>
      <c r="C468">
        <f t="shared" si="96"/>
        <v>185.8</v>
      </c>
      <c r="D468">
        <v>3.64</v>
      </c>
      <c r="E468">
        <f t="shared" si="107"/>
        <v>189.44</v>
      </c>
      <c r="F468">
        <v>6</v>
      </c>
      <c r="G468">
        <v>3.16</v>
      </c>
      <c r="H468">
        <v>62</v>
      </c>
      <c r="I468">
        <f>COUNTIF($E$407:E467,"&lt;"&amp;C468)</f>
        <v>61</v>
      </c>
      <c r="J468">
        <f t="shared" si="105"/>
        <v>1</v>
      </c>
      <c r="K468">
        <v>0</v>
      </c>
      <c r="L468">
        <v>1</v>
      </c>
      <c r="M468">
        <v>0</v>
      </c>
      <c r="N468">
        <v>0</v>
      </c>
      <c r="O468">
        <v>0</v>
      </c>
      <c r="Q468">
        <v>1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30</v>
      </c>
      <c r="AB468">
        <f t="shared" si="106"/>
        <v>1</v>
      </c>
      <c r="AC468" s="1">
        <f t="shared" si="108"/>
        <v>1.3021978021978022</v>
      </c>
      <c r="AD468" s="1">
        <f t="shared" si="101"/>
        <v>175.6</v>
      </c>
      <c r="AE468" s="1">
        <f t="shared" si="102"/>
        <v>0</v>
      </c>
      <c r="AF468" s="1">
        <f t="shared" si="103"/>
        <v>175.6</v>
      </c>
      <c r="AG468" s="1">
        <f t="shared" si="104"/>
        <v>0.72522799999999987</v>
      </c>
      <c r="AH468" s="1">
        <f t="shared" si="109"/>
        <v>0.79</v>
      </c>
      <c r="AI468" s="1">
        <f t="shared" si="110"/>
        <v>1.3770151898734173</v>
      </c>
    </row>
    <row r="469" spans="1:35" ht="20" customHeight="1">
      <c r="A469">
        <v>31</v>
      </c>
      <c r="B469">
        <v>6</v>
      </c>
      <c r="C469">
        <f t="shared" si="96"/>
        <v>186.6</v>
      </c>
      <c r="D469">
        <v>2.97</v>
      </c>
      <c r="E469">
        <f t="shared" si="107"/>
        <v>189.57</v>
      </c>
      <c r="F469">
        <v>6</v>
      </c>
      <c r="G469">
        <v>3.28</v>
      </c>
      <c r="H469">
        <v>63</v>
      </c>
      <c r="I469">
        <f>COUNTIF($E$407:E468,"&lt;"&amp;C469)</f>
        <v>61</v>
      </c>
      <c r="J469">
        <f t="shared" si="105"/>
        <v>2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1</v>
      </c>
      <c r="R469">
        <v>0</v>
      </c>
      <c r="S469">
        <v>0</v>
      </c>
      <c r="T469">
        <v>1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30</v>
      </c>
      <c r="AB469">
        <f t="shared" si="106"/>
        <v>1</v>
      </c>
      <c r="AC469" s="1">
        <f t="shared" si="108"/>
        <v>1.595959595959596</v>
      </c>
      <c r="AD469" s="1">
        <f t="shared" si="101"/>
        <v>175.6</v>
      </c>
      <c r="AE469" s="1">
        <f t="shared" si="102"/>
        <v>0</v>
      </c>
      <c r="AF469" s="1">
        <f t="shared" si="103"/>
        <v>175.6</v>
      </c>
      <c r="AG469" s="1">
        <f t="shared" si="104"/>
        <v>0.72522799999999987</v>
      </c>
      <c r="AH469" s="1">
        <f t="shared" si="109"/>
        <v>0.79</v>
      </c>
      <c r="AI469" s="1">
        <f t="shared" si="110"/>
        <v>1.3266365853658535</v>
      </c>
    </row>
    <row r="470" spans="1:35" ht="20" customHeight="1">
      <c r="A470">
        <v>31</v>
      </c>
      <c r="B470">
        <v>38</v>
      </c>
      <c r="C470">
        <f t="shared" si="96"/>
        <v>189.8</v>
      </c>
      <c r="D470">
        <v>3.47</v>
      </c>
      <c r="E470">
        <f t="shared" si="107"/>
        <v>193.27</v>
      </c>
      <c r="F470">
        <v>7</v>
      </c>
      <c r="G470">
        <v>2.92</v>
      </c>
      <c r="H470">
        <v>64</v>
      </c>
      <c r="I470">
        <f>COUNTIF($E$407:E469,"&lt;"&amp;C470)</f>
        <v>63</v>
      </c>
      <c r="J470">
        <f t="shared" si="105"/>
        <v>1</v>
      </c>
      <c r="K470">
        <v>0</v>
      </c>
      <c r="L470">
        <v>1</v>
      </c>
      <c r="M470">
        <v>1</v>
      </c>
      <c r="N470">
        <v>0</v>
      </c>
      <c r="O470">
        <v>0</v>
      </c>
      <c r="Q470">
        <v>0</v>
      </c>
      <c r="R470">
        <v>0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15</v>
      </c>
      <c r="AB470">
        <f t="shared" si="106"/>
        <v>3</v>
      </c>
      <c r="AC470" s="1">
        <f t="shared" si="108"/>
        <v>1.3659942363112392</v>
      </c>
      <c r="AD470" s="1">
        <f t="shared" si="101"/>
        <v>161.80000000000001</v>
      </c>
      <c r="AE470" s="1">
        <f t="shared" si="102"/>
        <v>0</v>
      </c>
      <c r="AF470" s="1">
        <f t="shared" si="103"/>
        <v>161.80000000000001</v>
      </c>
      <c r="AG470" s="1">
        <f t="shared" si="104"/>
        <v>0.66823400000000011</v>
      </c>
      <c r="AH470" s="1">
        <f t="shared" si="109"/>
        <v>0.67714285714285716</v>
      </c>
      <c r="AI470" s="1">
        <f t="shared" si="110"/>
        <v>1.3730835616438359</v>
      </c>
    </row>
    <row r="471" spans="1:35" ht="20" customHeight="1">
      <c r="A471">
        <v>31</v>
      </c>
      <c r="B471">
        <v>57</v>
      </c>
      <c r="C471">
        <f t="shared" si="96"/>
        <v>191.7</v>
      </c>
      <c r="D471">
        <v>2.56</v>
      </c>
      <c r="E471">
        <f t="shared" si="107"/>
        <v>194.26</v>
      </c>
      <c r="F471">
        <v>6</v>
      </c>
      <c r="G471">
        <v>3.25</v>
      </c>
      <c r="H471">
        <v>65</v>
      </c>
      <c r="I471">
        <f>COUNTIF($E$407:E470,"&lt;"&amp;C471)</f>
        <v>63</v>
      </c>
      <c r="J471">
        <f t="shared" si="105"/>
        <v>2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35</v>
      </c>
      <c r="AB471">
        <f t="shared" si="106"/>
        <v>1</v>
      </c>
      <c r="AC471" s="1">
        <f t="shared" si="108"/>
        <v>1.8515625</v>
      </c>
      <c r="AD471" s="1">
        <f t="shared" si="101"/>
        <v>161.80000000000001</v>
      </c>
      <c r="AE471" s="1">
        <f t="shared" si="102"/>
        <v>0</v>
      </c>
      <c r="AF471" s="1">
        <f t="shared" si="103"/>
        <v>161.80000000000001</v>
      </c>
      <c r="AG471" s="1">
        <f t="shared" si="104"/>
        <v>0.66823400000000011</v>
      </c>
      <c r="AH471" s="1">
        <f t="shared" si="109"/>
        <v>0.79</v>
      </c>
      <c r="AI471" s="1">
        <f t="shared" si="110"/>
        <v>1.2336627692307696</v>
      </c>
    </row>
    <row r="472" spans="1:35" ht="20" customHeight="1">
      <c r="A472">
        <v>32</v>
      </c>
      <c r="B472">
        <v>20</v>
      </c>
      <c r="C472">
        <f t="shared" si="96"/>
        <v>194</v>
      </c>
      <c r="D472">
        <v>3.45</v>
      </c>
      <c r="E472">
        <f t="shared" si="107"/>
        <v>197.45</v>
      </c>
      <c r="F472">
        <v>6</v>
      </c>
      <c r="G472">
        <v>3.61</v>
      </c>
      <c r="H472">
        <v>66</v>
      </c>
      <c r="I472">
        <f>COUNTIF($E$407:E471,"&lt;"&amp;C472)</f>
        <v>64</v>
      </c>
      <c r="J472">
        <f t="shared" si="105"/>
        <v>2</v>
      </c>
      <c r="K472">
        <v>0</v>
      </c>
      <c r="L472">
        <v>0</v>
      </c>
      <c r="M472">
        <v>0</v>
      </c>
      <c r="N472">
        <v>0</v>
      </c>
      <c r="O472">
        <v>0</v>
      </c>
      <c r="Q472">
        <v>1</v>
      </c>
      <c r="R472">
        <v>0</v>
      </c>
      <c r="S472">
        <v>0</v>
      </c>
      <c r="T472">
        <v>70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30</v>
      </c>
      <c r="AB472">
        <f t="shared" si="106"/>
        <v>1</v>
      </c>
      <c r="AC472" s="1">
        <f t="shared" si="108"/>
        <v>1.3739130434782609</v>
      </c>
      <c r="AD472" s="1">
        <f t="shared" si="101"/>
        <v>175.6</v>
      </c>
      <c r="AE472" s="1">
        <f t="shared" si="102"/>
        <v>0</v>
      </c>
      <c r="AF472" s="1">
        <f t="shared" si="103"/>
        <v>175.6</v>
      </c>
      <c r="AG472" s="1">
        <f t="shared" si="104"/>
        <v>0.72522799999999987</v>
      </c>
      <c r="AH472" s="1">
        <f t="shared" si="109"/>
        <v>0.79</v>
      </c>
      <c r="AI472" s="1">
        <f t="shared" si="110"/>
        <v>1.2053650969529084</v>
      </c>
    </row>
    <row r="473" spans="1:35" ht="20" customHeight="1">
      <c r="A473">
        <v>32</v>
      </c>
      <c r="B473">
        <v>22</v>
      </c>
      <c r="C473">
        <f t="shared" si="96"/>
        <v>194.2</v>
      </c>
      <c r="D473">
        <v>3.42</v>
      </c>
      <c r="E473">
        <f t="shared" si="107"/>
        <v>197.61999999999998</v>
      </c>
      <c r="F473">
        <v>7</v>
      </c>
      <c r="G473">
        <v>3.19</v>
      </c>
      <c r="H473">
        <v>67</v>
      </c>
      <c r="I473">
        <f>COUNTIF($E$407:E472,"&lt;"&amp;C473)</f>
        <v>64</v>
      </c>
      <c r="J473">
        <f t="shared" si="105"/>
        <v>3</v>
      </c>
      <c r="K473">
        <v>0</v>
      </c>
      <c r="L473">
        <v>0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70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25</v>
      </c>
      <c r="AB473">
        <f t="shared" si="106"/>
        <v>1</v>
      </c>
      <c r="AC473" s="1">
        <f t="shared" si="108"/>
        <v>1.3859649122807018</v>
      </c>
      <c r="AD473" s="1">
        <f t="shared" si="101"/>
        <v>161.80000000000001</v>
      </c>
      <c r="AE473" s="1">
        <f t="shared" si="102"/>
        <v>0</v>
      </c>
      <c r="AF473" s="1">
        <f t="shared" si="103"/>
        <v>161.80000000000001</v>
      </c>
      <c r="AG473" s="1">
        <f t="shared" si="104"/>
        <v>0.66823400000000011</v>
      </c>
      <c r="AH473" s="1">
        <f t="shared" si="109"/>
        <v>0.67714285714285716</v>
      </c>
      <c r="AI473" s="1">
        <f t="shared" si="110"/>
        <v>1.2568664576802511</v>
      </c>
    </row>
    <row r="474" spans="1:35" ht="20" customHeight="1">
      <c r="A474">
        <v>36</v>
      </c>
      <c r="B474">
        <v>19</v>
      </c>
      <c r="C474">
        <f t="shared" si="96"/>
        <v>217.9</v>
      </c>
      <c r="D474">
        <v>4</v>
      </c>
      <c r="E474">
        <f t="shared" si="107"/>
        <v>221.9</v>
      </c>
      <c r="F474">
        <v>7</v>
      </c>
      <c r="G474">
        <v>3.41</v>
      </c>
      <c r="H474">
        <v>68</v>
      </c>
      <c r="I474">
        <f>COUNTIF($E$407:E473,"&lt;"&amp;C474)</f>
        <v>67</v>
      </c>
      <c r="J474">
        <f t="shared" si="105"/>
        <v>1</v>
      </c>
      <c r="K474">
        <v>0</v>
      </c>
      <c r="L474">
        <v>0</v>
      </c>
      <c r="M474">
        <v>0</v>
      </c>
      <c r="N474">
        <v>0</v>
      </c>
      <c r="O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25</v>
      </c>
      <c r="AB474">
        <f t="shared" si="106"/>
        <v>1</v>
      </c>
      <c r="AC474" s="1">
        <f t="shared" si="108"/>
        <v>1.1850000000000001</v>
      </c>
      <c r="AD474" s="1">
        <f t="shared" si="101"/>
        <v>161.80000000000001</v>
      </c>
      <c r="AE474" s="1">
        <f t="shared" si="102"/>
        <v>0</v>
      </c>
      <c r="AF474" s="1">
        <f t="shared" si="103"/>
        <v>161.80000000000001</v>
      </c>
      <c r="AG474" s="1">
        <f t="shared" si="104"/>
        <v>0.66823400000000011</v>
      </c>
      <c r="AH474" s="1">
        <f t="shared" si="109"/>
        <v>0.67714285714285716</v>
      </c>
      <c r="AI474" s="1">
        <f t="shared" si="110"/>
        <v>1.1757782991202348</v>
      </c>
    </row>
    <row r="475" spans="1:35" ht="20" customHeight="1">
      <c r="A475">
        <v>36</v>
      </c>
      <c r="B475">
        <v>29</v>
      </c>
      <c r="C475">
        <f t="shared" si="96"/>
        <v>218.9</v>
      </c>
      <c r="D475">
        <v>3.24</v>
      </c>
      <c r="E475">
        <f t="shared" si="107"/>
        <v>222.14000000000001</v>
      </c>
      <c r="F475">
        <v>6</v>
      </c>
      <c r="G475">
        <v>3.23</v>
      </c>
      <c r="H475">
        <v>69</v>
      </c>
      <c r="I475">
        <f>COUNTIF($E$407:E474,"&lt;"&amp;C475)</f>
        <v>67</v>
      </c>
      <c r="J475">
        <f t="shared" si="105"/>
        <v>2</v>
      </c>
      <c r="K475">
        <v>0</v>
      </c>
      <c r="L475">
        <v>1</v>
      </c>
      <c r="M475">
        <v>0</v>
      </c>
      <c r="N475">
        <v>0</v>
      </c>
      <c r="O475">
        <v>0</v>
      </c>
      <c r="Q475">
        <v>1</v>
      </c>
      <c r="R475">
        <v>0</v>
      </c>
      <c r="S475">
        <v>0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25</v>
      </c>
      <c r="AB475">
        <f t="shared" si="106"/>
        <v>1</v>
      </c>
      <c r="AC475" s="1">
        <f t="shared" si="108"/>
        <v>1.462962962962963</v>
      </c>
      <c r="AD475" s="1">
        <f t="shared" si="101"/>
        <v>175.6</v>
      </c>
      <c r="AE475" s="1">
        <f t="shared" si="102"/>
        <v>0</v>
      </c>
      <c r="AF475" s="1">
        <f t="shared" si="103"/>
        <v>175.6</v>
      </c>
      <c r="AG475" s="1">
        <f t="shared" si="104"/>
        <v>0.72522799999999987</v>
      </c>
      <c r="AH475" s="1">
        <f t="shared" si="109"/>
        <v>0.79</v>
      </c>
      <c r="AI475" s="1">
        <f t="shared" si="110"/>
        <v>1.3471727554179564</v>
      </c>
    </row>
    <row r="476" spans="1:35" ht="20" customHeight="1">
      <c r="A476">
        <v>36</v>
      </c>
      <c r="B476">
        <v>34</v>
      </c>
      <c r="C476">
        <f t="shared" si="96"/>
        <v>219.4</v>
      </c>
      <c r="D476">
        <v>4.0599999999999996</v>
      </c>
      <c r="E476">
        <f t="shared" si="107"/>
        <v>223.46</v>
      </c>
      <c r="F476">
        <v>7</v>
      </c>
      <c r="G476">
        <v>3.57</v>
      </c>
      <c r="H476">
        <v>70</v>
      </c>
      <c r="I476">
        <f>COUNTIF($E$407:E475,"&lt;"&amp;C476)</f>
        <v>67</v>
      </c>
      <c r="J476">
        <f t="shared" si="105"/>
        <v>3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1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30</v>
      </c>
      <c r="AB476">
        <f t="shared" si="106"/>
        <v>1</v>
      </c>
      <c r="AC476" s="1">
        <f t="shared" si="108"/>
        <v>1.1674876847290643</v>
      </c>
      <c r="AD476" s="1">
        <f t="shared" si="101"/>
        <v>175.6</v>
      </c>
      <c r="AE476" s="1">
        <f t="shared" si="102"/>
        <v>0</v>
      </c>
      <c r="AF476" s="1">
        <f t="shared" si="103"/>
        <v>175.6</v>
      </c>
      <c r="AG476" s="1">
        <f t="shared" si="104"/>
        <v>0.72522799999999987</v>
      </c>
      <c r="AH476" s="1">
        <f t="shared" si="109"/>
        <v>0.67714285714285716</v>
      </c>
      <c r="AI476" s="1">
        <f t="shared" si="110"/>
        <v>1.2188705882352939</v>
      </c>
    </row>
    <row r="477" spans="1:35" ht="20" customHeight="1">
      <c r="A477">
        <v>36</v>
      </c>
      <c r="B477">
        <v>40</v>
      </c>
      <c r="C477">
        <f t="shared" si="96"/>
        <v>220</v>
      </c>
      <c r="D477">
        <v>3.67</v>
      </c>
      <c r="E477">
        <f t="shared" si="107"/>
        <v>223.67</v>
      </c>
      <c r="F477">
        <v>7</v>
      </c>
      <c r="G477">
        <v>3.15</v>
      </c>
      <c r="H477">
        <v>71</v>
      </c>
      <c r="I477">
        <f>COUNTIF($E$407:E476,"&lt;"&amp;C477)</f>
        <v>67</v>
      </c>
      <c r="J477">
        <f t="shared" si="105"/>
        <v>4</v>
      </c>
      <c r="K477">
        <v>0</v>
      </c>
      <c r="L477">
        <v>1</v>
      </c>
      <c r="M477">
        <v>0</v>
      </c>
      <c r="N477">
        <v>0</v>
      </c>
      <c r="O477">
        <v>0</v>
      </c>
      <c r="Q477">
        <v>0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30</v>
      </c>
      <c r="AB477">
        <f t="shared" si="106"/>
        <v>1</v>
      </c>
      <c r="AC477" s="1">
        <f t="shared" si="108"/>
        <v>1.2915531335149864</v>
      </c>
      <c r="AD477" s="1">
        <f t="shared" si="101"/>
        <v>161.80000000000001</v>
      </c>
      <c r="AE477" s="1">
        <f t="shared" si="102"/>
        <v>0</v>
      </c>
      <c r="AF477" s="1">
        <f t="shared" si="103"/>
        <v>161.80000000000001</v>
      </c>
      <c r="AG477" s="1">
        <f t="shared" si="104"/>
        <v>0.66823400000000011</v>
      </c>
      <c r="AH477" s="1">
        <f t="shared" si="109"/>
        <v>0.67714285714285716</v>
      </c>
      <c r="AI477" s="1">
        <f t="shared" si="110"/>
        <v>1.272826666666667</v>
      </c>
    </row>
    <row r="478" spans="1:35" ht="20" customHeight="1">
      <c r="A478">
        <v>36</v>
      </c>
      <c r="B478">
        <v>49</v>
      </c>
      <c r="C478">
        <f t="shared" si="96"/>
        <v>220.9</v>
      </c>
      <c r="D478">
        <v>3.31</v>
      </c>
      <c r="E478">
        <f t="shared" si="107"/>
        <v>224.21</v>
      </c>
      <c r="F478">
        <v>7</v>
      </c>
      <c r="G478">
        <v>3</v>
      </c>
      <c r="H478">
        <v>72</v>
      </c>
      <c r="I478">
        <f>COUNTIF($E$407:E477,"&lt;"&amp;C478)</f>
        <v>67</v>
      </c>
      <c r="J478">
        <f t="shared" si="105"/>
        <v>5</v>
      </c>
      <c r="K478">
        <v>0</v>
      </c>
      <c r="L478">
        <v>1</v>
      </c>
      <c r="M478">
        <v>0</v>
      </c>
      <c r="N478">
        <v>0</v>
      </c>
      <c r="O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25</v>
      </c>
      <c r="AB478">
        <f t="shared" si="106"/>
        <v>1</v>
      </c>
      <c r="AC478" s="1">
        <f t="shared" si="108"/>
        <v>1.4320241691842901</v>
      </c>
      <c r="AD478" s="1">
        <f t="shared" si="101"/>
        <v>161.80000000000001</v>
      </c>
      <c r="AE478" s="1">
        <f t="shared" si="102"/>
        <v>0</v>
      </c>
      <c r="AF478" s="1">
        <f t="shared" si="103"/>
        <v>161.80000000000001</v>
      </c>
      <c r="AG478" s="1">
        <f t="shared" si="104"/>
        <v>0.66823400000000011</v>
      </c>
      <c r="AH478" s="1">
        <f t="shared" si="109"/>
        <v>0.67714285714285716</v>
      </c>
      <c r="AI478" s="1">
        <f t="shared" si="110"/>
        <v>1.3364680000000002</v>
      </c>
    </row>
    <row r="479" spans="1:35" ht="20" customHeight="1">
      <c r="A479">
        <v>36</v>
      </c>
      <c r="B479">
        <v>57</v>
      </c>
      <c r="C479">
        <f t="shared" si="96"/>
        <v>221.7</v>
      </c>
      <c r="D479">
        <v>3.1</v>
      </c>
      <c r="E479">
        <f t="shared" si="107"/>
        <v>224.79999999999998</v>
      </c>
      <c r="F479">
        <v>6</v>
      </c>
      <c r="G479">
        <v>3.07</v>
      </c>
      <c r="H479">
        <v>73</v>
      </c>
      <c r="I479">
        <f>COUNTIF($E$407:E478,"&lt;"&amp;C479)</f>
        <v>67</v>
      </c>
      <c r="J479">
        <f t="shared" si="105"/>
        <v>6</v>
      </c>
      <c r="K479">
        <v>0</v>
      </c>
      <c r="L479">
        <v>0</v>
      </c>
      <c r="M479">
        <v>0</v>
      </c>
      <c r="N479">
        <v>0</v>
      </c>
      <c r="O479">
        <v>0</v>
      </c>
      <c r="Q479">
        <v>1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30</v>
      </c>
      <c r="AB479">
        <f t="shared" si="106"/>
        <v>1</v>
      </c>
      <c r="AC479" s="1">
        <f t="shared" si="108"/>
        <v>1.5290322580645161</v>
      </c>
      <c r="AD479" s="1">
        <f t="shared" si="101"/>
        <v>175.6</v>
      </c>
      <c r="AE479" s="1">
        <f t="shared" si="102"/>
        <v>0</v>
      </c>
      <c r="AF479" s="1">
        <f t="shared" si="103"/>
        <v>175.6</v>
      </c>
      <c r="AG479" s="1">
        <f t="shared" si="104"/>
        <v>0.72522799999999987</v>
      </c>
      <c r="AH479" s="1">
        <f t="shared" si="109"/>
        <v>0.79</v>
      </c>
      <c r="AI479" s="1">
        <f t="shared" si="110"/>
        <v>1.4173837133550486</v>
      </c>
    </row>
    <row r="480" spans="1:35" ht="20" customHeight="1">
      <c r="A480">
        <v>37</v>
      </c>
      <c r="B480">
        <v>1</v>
      </c>
      <c r="C480">
        <f t="shared" ref="C480:C500" si="111">B480/10+A480*60/10</f>
        <v>222.1</v>
      </c>
      <c r="D480">
        <v>3.82</v>
      </c>
      <c r="E480">
        <f t="shared" si="107"/>
        <v>225.92</v>
      </c>
      <c r="F480">
        <v>8</v>
      </c>
      <c r="G480">
        <v>3.13</v>
      </c>
      <c r="H480">
        <v>74</v>
      </c>
      <c r="I480">
        <f>COUNTIF($E$407:E479,"&lt;"&amp;C480)</f>
        <v>68</v>
      </c>
      <c r="J480">
        <f t="shared" si="105"/>
        <v>6</v>
      </c>
      <c r="K480">
        <v>0</v>
      </c>
      <c r="L480">
        <v>0</v>
      </c>
      <c r="M480">
        <v>0</v>
      </c>
      <c r="N480">
        <v>0</v>
      </c>
      <c r="O480">
        <v>0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30</v>
      </c>
      <c r="AB480">
        <f t="shared" si="106"/>
        <v>1</v>
      </c>
      <c r="AC480" s="1">
        <f t="shared" si="108"/>
        <v>1.2408376963350787</v>
      </c>
      <c r="AD480" s="1">
        <f t="shared" si="101"/>
        <v>161.80000000000001</v>
      </c>
      <c r="AE480" s="1">
        <f t="shared" si="102"/>
        <v>0</v>
      </c>
      <c r="AF480" s="1">
        <f t="shared" si="103"/>
        <v>161.80000000000001</v>
      </c>
      <c r="AG480" s="1">
        <f t="shared" si="104"/>
        <v>0.66823400000000011</v>
      </c>
      <c r="AH480" s="1">
        <f t="shared" si="109"/>
        <v>0.59250000000000003</v>
      </c>
      <c r="AI480" s="1">
        <f t="shared" si="110"/>
        <v>1.280959744408946</v>
      </c>
    </row>
    <row r="481" spans="1:35" ht="20" customHeight="1">
      <c r="A481">
        <v>37</v>
      </c>
      <c r="B481">
        <v>9</v>
      </c>
      <c r="C481">
        <f t="shared" si="111"/>
        <v>222.9</v>
      </c>
      <c r="D481">
        <v>4.45</v>
      </c>
      <c r="E481">
        <f t="shared" si="107"/>
        <v>227.35</v>
      </c>
      <c r="F481">
        <v>8</v>
      </c>
      <c r="G481">
        <v>3.77</v>
      </c>
      <c r="H481">
        <v>75</v>
      </c>
      <c r="I481">
        <f>COUNTIF($E$407:E480,"&lt;"&amp;C481)</f>
        <v>69</v>
      </c>
      <c r="J481">
        <f t="shared" si="105"/>
        <v>6</v>
      </c>
      <c r="K481">
        <v>0</v>
      </c>
      <c r="L481">
        <v>0</v>
      </c>
      <c r="M481">
        <v>1</v>
      </c>
      <c r="N481">
        <v>0</v>
      </c>
      <c r="O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30</v>
      </c>
      <c r="AB481">
        <f t="shared" si="106"/>
        <v>3</v>
      </c>
      <c r="AC481" s="1">
        <f t="shared" si="108"/>
        <v>1.0651685393258428</v>
      </c>
      <c r="AD481" s="1">
        <f t="shared" si="101"/>
        <v>175.6</v>
      </c>
      <c r="AE481" s="1">
        <f t="shared" si="102"/>
        <v>0</v>
      </c>
      <c r="AF481" s="1">
        <f t="shared" si="103"/>
        <v>175.6</v>
      </c>
      <c r="AG481" s="1">
        <f t="shared" si="104"/>
        <v>0.72522799999999987</v>
      </c>
      <c r="AH481" s="1">
        <f t="shared" si="109"/>
        <v>0.59250000000000003</v>
      </c>
      <c r="AI481" s="1">
        <f t="shared" si="110"/>
        <v>1.154209018567639</v>
      </c>
    </row>
    <row r="482" spans="1:35" ht="20" customHeight="1">
      <c r="A482">
        <v>37</v>
      </c>
      <c r="B482">
        <v>10</v>
      </c>
      <c r="C482">
        <f t="shared" si="111"/>
        <v>223</v>
      </c>
      <c r="D482">
        <v>3.9</v>
      </c>
      <c r="E482">
        <f t="shared" si="107"/>
        <v>226.9</v>
      </c>
      <c r="F482">
        <v>7</v>
      </c>
      <c r="G482">
        <v>2.98</v>
      </c>
      <c r="H482">
        <v>76</v>
      </c>
      <c r="I482">
        <f>COUNTIF($E$407:E481,"&lt;"&amp;C482)</f>
        <v>69</v>
      </c>
      <c r="J482">
        <f t="shared" si="105"/>
        <v>7</v>
      </c>
      <c r="K482">
        <v>0</v>
      </c>
      <c r="L482">
        <v>1</v>
      </c>
      <c r="M482">
        <v>0</v>
      </c>
      <c r="N482">
        <v>0</v>
      </c>
      <c r="O482">
        <v>0</v>
      </c>
      <c r="Q482">
        <v>1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25</v>
      </c>
      <c r="AB482">
        <f t="shared" si="106"/>
        <v>1</v>
      </c>
      <c r="AC482" s="1">
        <f t="shared" si="108"/>
        <v>1.2153846153846155</v>
      </c>
      <c r="AD482" s="1">
        <f t="shared" si="101"/>
        <v>175.6</v>
      </c>
      <c r="AE482" s="1">
        <f t="shared" si="102"/>
        <v>0</v>
      </c>
      <c r="AF482" s="1">
        <f t="shared" si="103"/>
        <v>175.6</v>
      </c>
      <c r="AG482" s="1">
        <f t="shared" si="104"/>
        <v>0.72522799999999987</v>
      </c>
      <c r="AH482" s="1">
        <f t="shared" si="109"/>
        <v>0.67714285714285716</v>
      </c>
      <c r="AI482" s="1">
        <f t="shared" si="110"/>
        <v>1.4601906040268453</v>
      </c>
    </row>
    <row r="483" spans="1:35" ht="20" customHeight="1">
      <c r="A483">
        <v>37</v>
      </c>
      <c r="B483">
        <v>20</v>
      </c>
      <c r="C483">
        <f t="shared" si="111"/>
        <v>224</v>
      </c>
      <c r="D483">
        <v>3.52</v>
      </c>
      <c r="E483">
        <f t="shared" si="107"/>
        <v>227.52</v>
      </c>
      <c r="F483">
        <v>7</v>
      </c>
      <c r="G483">
        <v>2.97</v>
      </c>
      <c r="H483">
        <v>77</v>
      </c>
      <c r="I483">
        <f>COUNTIF($E$407:E482,"&lt;"&amp;C483)</f>
        <v>71</v>
      </c>
      <c r="J483">
        <f t="shared" si="105"/>
        <v>6</v>
      </c>
      <c r="K483">
        <v>0</v>
      </c>
      <c r="L483">
        <v>1</v>
      </c>
      <c r="M483">
        <v>0</v>
      </c>
      <c r="N483">
        <v>0</v>
      </c>
      <c r="O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25</v>
      </c>
      <c r="AB483">
        <f t="shared" si="106"/>
        <v>1</v>
      </c>
      <c r="AC483" s="1">
        <f t="shared" si="108"/>
        <v>1.3465909090909092</v>
      </c>
      <c r="AD483" s="1">
        <f t="shared" si="101"/>
        <v>161.80000000000001</v>
      </c>
      <c r="AE483" s="1">
        <f t="shared" si="102"/>
        <v>0</v>
      </c>
      <c r="AF483" s="1">
        <f t="shared" si="103"/>
        <v>161.80000000000001</v>
      </c>
      <c r="AG483" s="1">
        <f t="shared" si="104"/>
        <v>0.66823400000000011</v>
      </c>
      <c r="AH483" s="1">
        <f t="shared" si="109"/>
        <v>0.67714285714285716</v>
      </c>
      <c r="AI483" s="1">
        <f t="shared" si="110"/>
        <v>1.3499676767676769</v>
      </c>
    </row>
    <row r="484" spans="1:35" ht="20" customHeight="1">
      <c r="A484">
        <v>37</v>
      </c>
      <c r="B484">
        <v>21</v>
      </c>
      <c r="C484">
        <f t="shared" si="111"/>
        <v>224.1</v>
      </c>
      <c r="D484">
        <v>4</v>
      </c>
      <c r="E484">
        <f t="shared" si="107"/>
        <v>228.1</v>
      </c>
      <c r="F484">
        <v>8</v>
      </c>
      <c r="G484">
        <v>2.95</v>
      </c>
      <c r="H484">
        <v>78</v>
      </c>
      <c r="I484">
        <f>COUNTIF($E$407:E483,"&lt;"&amp;C484)</f>
        <v>71</v>
      </c>
      <c r="J484">
        <f t="shared" si="105"/>
        <v>7</v>
      </c>
      <c r="K484">
        <v>0</v>
      </c>
      <c r="L484">
        <v>1</v>
      </c>
      <c r="M484">
        <v>1</v>
      </c>
      <c r="N484">
        <v>0</v>
      </c>
      <c r="O484">
        <v>0</v>
      </c>
      <c r="Q484">
        <v>0</v>
      </c>
      <c r="R484">
        <v>0</v>
      </c>
      <c r="S484">
        <v>0</v>
      </c>
      <c r="T484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25</v>
      </c>
      <c r="AB484">
        <f t="shared" si="106"/>
        <v>3</v>
      </c>
      <c r="AC484" s="1">
        <f t="shared" si="108"/>
        <v>1.1850000000000001</v>
      </c>
      <c r="AD484" s="1">
        <f t="shared" si="101"/>
        <v>161.80000000000001</v>
      </c>
      <c r="AE484" s="1">
        <f t="shared" si="102"/>
        <v>0</v>
      </c>
      <c r="AF484" s="1">
        <f t="shared" si="103"/>
        <v>161.80000000000001</v>
      </c>
      <c r="AG484" s="1">
        <f t="shared" si="104"/>
        <v>0.66823400000000011</v>
      </c>
      <c r="AH484" s="1">
        <f t="shared" si="109"/>
        <v>0.59250000000000003</v>
      </c>
      <c r="AI484" s="1">
        <f t="shared" si="110"/>
        <v>1.3591200000000001</v>
      </c>
    </row>
    <row r="485" spans="1:35" ht="20" customHeight="1">
      <c r="A485">
        <v>37</v>
      </c>
      <c r="B485">
        <v>49</v>
      </c>
      <c r="C485">
        <f t="shared" si="111"/>
        <v>226.9</v>
      </c>
      <c r="D485">
        <v>3.71</v>
      </c>
      <c r="E485">
        <f t="shared" si="107"/>
        <v>230.61</v>
      </c>
      <c r="F485">
        <v>7</v>
      </c>
      <c r="G485">
        <v>3.04</v>
      </c>
      <c r="H485">
        <v>79</v>
      </c>
      <c r="I485">
        <f>COUNTIF($E$407:E484,"&lt;"&amp;C485)</f>
        <v>74</v>
      </c>
      <c r="J485">
        <f t="shared" si="105"/>
        <v>5</v>
      </c>
      <c r="K485">
        <v>0</v>
      </c>
      <c r="L485">
        <v>1</v>
      </c>
      <c r="M485">
        <v>0</v>
      </c>
      <c r="N485">
        <v>0</v>
      </c>
      <c r="O485">
        <f>C485-$C$484</f>
        <v>2.8000000000000114</v>
      </c>
      <c r="P485" s="1">
        <f>AC485-$AC$484</f>
        <v>9.2628032345013489E-2</v>
      </c>
      <c r="Q485">
        <v>1</v>
      </c>
      <c r="R485">
        <v>0</v>
      </c>
      <c r="S485">
        <v>0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40</v>
      </c>
      <c r="AB485">
        <f t="shared" si="106"/>
        <v>2</v>
      </c>
      <c r="AC485" s="1">
        <f t="shared" si="108"/>
        <v>1.2776280323450135</v>
      </c>
      <c r="AD485" s="1">
        <f t="shared" si="101"/>
        <v>175.6</v>
      </c>
      <c r="AE485" s="1">
        <f t="shared" si="102"/>
        <v>0</v>
      </c>
      <c r="AF485" s="1">
        <f t="shared" si="103"/>
        <v>175.6</v>
      </c>
      <c r="AG485" s="1">
        <f t="shared" si="104"/>
        <v>0.72522799999999987</v>
      </c>
      <c r="AH485" s="1">
        <f t="shared" si="109"/>
        <v>0.67714285714285716</v>
      </c>
      <c r="AI485" s="1">
        <f t="shared" si="110"/>
        <v>1.4313710526315786</v>
      </c>
    </row>
    <row r="486" spans="1:35" ht="20" customHeight="1">
      <c r="A486">
        <v>38</v>
      </c>
      <c r="B486">
        <v>4</v>
      </c>
      <c r="C486">
        <f t="shared" si="111"/>
        <v>228.4</v>
      </c>
      <c r="D486">
        <v>4.03</v>
      </c>
      <c r="E486">
        <f t="shared" si="107"/>
        <v>232.43</v>
      </c>
      <c r="F486">
        <v>8</v>
      </c>
      <c r="G486">
        <v>3.34</v>
      </c>
      <c r="H486">
        <v>80</v>
      </c>
      <c r="I486">
        <f>COUNTIF($E$407:E485,"&lt;"&amp;C486)</f>
        <v>78</v>
      </c>
      <c r="J486">
        <f t="shared" si="105"/>
        <v>2</v>
      </c>
      <c r="K486">
        <v>0</v>
      </c>
      <c r="L486">
        <v>1</v>
      </c>
      <c r="M486">
        <v>0</v>
      </c>
      <c r="N486">
        <v>0</v>
      </c>
      <c r="O486">
        <f>C486-$C$484</f>
        <v>4.3000000000000114</v>
      </c>
      <c r="P486" s="1">
        <f>AC486-$AC$484</f>
        <v>-8.8213399503722645E-3</v>
      </c>
      <c r="Q486">
        <v>1</v>
      </c>
      <c r="R486">
        <v>0</v>
      </c>
      <c r="S486">
        <v>0</v>
      </c>
      <c r="T486">
        <v>71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25</v>
      </c>
      <c r="AB486">
        <f t="shared" si="106"/>
        <v>2</v>
      </c>
      <c r="AC486" s="1">
        <f t="shared" si="108"/>
        <v>1.1761786600496278</v>
      </c>
      <c r="AD486" s="1">
        <f t="shared" si="101"/>
        <v>175.6</v>
      </c>
      <c r="AE486" s="1">
        <f t="shared" si="102"/>
        <v>0</v>
      </c>
      <c r="AF486" s="1">
        <f t="shared" si="103"/>
        <v>175.6</v>
      </c>
      <c r="AG486" s="1">
        <f t="shared" si="104"/>
        <v>0.72522799999999987</v>
      </c>
      <c r="AH486" s="1">
        <f t="shared" si="109"/>
        <v>0.59250000000000003</v>
      </c>
      <c r="AI486" s="1">
        <f t="shared" si="110"/>
        <v>1.3028047904191615</v>
      </c>
    </row>
    <row r="487" spans="1:35" ht="20" customHeight="1">
      <c r="A487">
        <v>38</v>
      </c>
      <c r="B487">
        <v>5</v>
      </c>
      <c r="C487">
        <f t="shared" si="111"/>
        <v>228.5</v>
      </c>
      <c r="D487">
        <v>3.97</v>
      </c>
      <c r="E487">
        <f t="shared" si="107"/>
        <v>232.47</v>
      </c>
      <c r="F487">
        <v>7</v>
      </c>
      <c r="G487">
        <v>3.37</v>
      </c>
      <c r="H487">
        <v>81</v>
      </c>
      <c r="I487">
        <f>COUNTIF($E$407:E486,"&lt;"&amp;C487)</f>
        <v>78</v>
      </c>
      <c r="J487">
        <f t="shared" si="105"/>
        <v>3</v>
      </c>
      <c r="K487">
        <v>0</v>
      </c>
      <c r="L487">
        <v>1</v>
      </c>
      <c r="M487">
        <v>0</v>
      </c>
      <c r="N487">
        <v>0</v>
      </c>
      <c r="O487">
        <f>C487-$C$484</f>
        <v>4.4000000000000057</v>
      </c>
      <c r="P487" s="1">
        <f>AC487-$AC$484</f>
        <v>8.9546599496221901E-3</v>
      </c>
      <c r="Q487">
        <v>0</v>
      </c>
      <c r="R487">
        <v>0</v>
      </c>
      <c r="S487">
        <v>0</v>
      </c>
      <c r="T487">
        <v>71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25</v>
      </c>
      <c r="AB487">
        <f t="shared" si="106"/>
        <v>2</v>
      </c>
      <c r="AC487" s="1">
        <f t="shared" si="108"/>
        <v>1.1939546599496222</v>
      </c>
      <c r="AD487" s="1">
        <f t="shared" si="101"/>
        <v>161.80000000000001</v>
      </c>
      <c r="AE487" s="1">
        <f t="shared" si="102"/>
        <v>0</v>
      </c>
      <c r="AF487" s="1">
        <f t="shared" si="103"/>
        <v>161.80000000000001</v>
      </c>
      <c r="AG487" s="1">
        <f t="shared" si="104"/>
        <v>0.66823400000000011</v>
      </c>
      <c r="AH487" s="1">
        <f t="shared" si="109"/>
        <v>0.67714285714285716</v>
      </c>
      <c r="AI487" s="1">
        <f t="shared" si="110"/>
        <v>1.1897341246290802</v>
      </c>
    </row>
    <row r="488" spans="1:35" ht="20" customHeight="1">
      <c r="A488">
        <v>38</v>
      </c>
      <c r="B488">
        <v>7</v>
      </c>
      <c r="C488">
        <f t="shared" si="111"/>
        <v>228.7</v>
      </c>
      <c r="D488">
        <v>3.57</v>
      </c>
      <c r="E488">
        <f t="shared" si="107"/>
        <v>232.26999999999998</v>
      </c>
      <c r="F488">
        <v>7</v>
      </c>
      <c r="G488">
        <v>2.86</v>
      </c>
      <c r="H488">
        <v>82</v>
      </c>
      <c r="I488">
        <f>COUNTIF($E$407:E487,"&lt;"&amp;C488)</f>
        <v>78</v>
      </c>
      <c r="J488">
        <f t="shared" si="105"/>
        <v>4</v>
      </c>
      <c r="K488">
        <v>0</v>
      </c>
      <c r="L488">
        <v>0</v>
      </c>
      <c r="M488">
        <v>1</v>
      </c>
      <c r="N488">
        <v>0</v>
      </c>
      <c r="O488">
        <f>C488-C481</f>
        <v>5.7999999999999829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0</v>
      </c>
      <c r="Z488">
        <v>0</v>
      </c>
      <c r="AA488">
        <v>30</v>
      </c>
      <c r="AB488">
        <f t="shared" si="106"/>
        <v>3</v>
      </c>
      <c r="AC488" s="1">
        <f t="shared" si="108"/>
        <v>1.327731092436975</v>
      </c>
      <c r="AD488" s="1">
        <f t="shared" si="101"/>
        <v>161.80000000000001</v>
      </c>
      <c r="AE488" s="1">
        <f t="shared" si="102"/>
        <v>0</v>
      </c>
      <c r="AF488" s="1">
        <f t="shared" si="103"/>
        <v>161.80000000000001</v>
      </c>
      <c r="AG488" s="1">
        <f t="shared" si="104"/>
        <v>0.66823400000000011</v>
      </c>
      <c r="AH488" s="1">
        <f t="shared" si="109"/>
        <v>0.67714285714285716</v>
      </c>
      <c r="AI488" s="1">
        <f t="shared" si="110"/>
        <v>1.4018895104895108</v>
      </c>
    </row>
    <row r="489" spans="1:35" ht="20" customHeight="1">
      <c r="A489">
        <v>38</v>
      </c>
      <c r="B489">
        <v>21</v>
      </c>
      <c r="C489">
        <f t="shared" si="111"/>
        <v>230.1</v>
      </c>
      <c r="D489">
        <v>4.09</v>
      </c>
      <c r="E489">
        <f t="shared" si="107"/>
        <v>234.19</v>
      </c>
      <c r="F489">
        <v>8</v>
      </c>
      <c r="G489">
        <v>2.96</v>
      </c>
      <c r="H489">
        <v>83</v>
      </c>
      <c r="I489">
        <f>COUNTIF($E$407:E488,"&lt;"&amp;C489)</f>
        <v>78</v>
      </c>
      <c r="J489">
        <f t="shared" si="105"/>
        <v>5</v>
      </c>
      <c r="K489">
        <v>0</v>
      </c>
      <c r="L489">
        <v>1</v>
      </c>
      <c r="M489">
        <v>0</v>
      </c>
      <c r="N489">
        <v>0</v>
      </c>
      <c r="O489">
        <f>C489-$C$484</f>
        <v>6</v>
      </c>
      <c r="Q489">
        <v>0</v>
      </c>
      <c r="R489">
        <v>0</v>
      </c>
      <c r="S489">
        <v>0</v>
      </c>
      <c r="T489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25</v>
      </c>
      <c r="AB489">
        <f t="shared" si="106"/>
        <v>1</v>
      </c>
      <c r="AC489" s="1">
        <f t="shared" si="108"/>
        <v>1.1589242053789732</v>
      </c>
      <c r="AD489" s="1">
        <f t="shared" si="101"/>
        <v>161.80000000000001</v>
      </c>
      <c r="AE489" s="1">
        <f t="shared" si="102"/>
        <v>0</v>
      </c>
      <c r="AF489" s="1">
        <f t="shared" si="103"/>
        <v>161.80000000000001</v>
      </c>
      <c r="AG489" s="1">
        <f t="shared" si="104"/>
        <v>0.66823400000000011</v>
      </c>
      <c r="AH489" s="1">
        <f t="shared" si="109"/>
        <v>0.59250000000000003</v>
      </c>
      <c r="AI489" s="1">
        <f t="shared" si="110"/>
        <v>1.3545283783783786</v>
      </c>
    </row>
    <row r="490" spans="1:35" ht="20" customHeight="1">
      <c r="A490">
        <v>38</v>
      </c>
      <c r="B490">
        <v>29</v>
      </c>
      <c r="C490">
        <f t="shared" si="111"/>
        <v>230.9</v>
      </c>
      <c r="D490">
        <v>3.52</v>
      </c>
      <c r="E490">
        <f t="shared" si="107"/>
        <v>234.42000000000002</v>
      </c>
      <c r="F490">
        <v>7</v>
      </c>
      <c r="G490">
        <v>2.84</v>
      </c>
      <c r="H490">
        <v>84</v>
      </c>
      <c r="I490">
        <f>COUNTIF($E$407:E489,"&lt;"&amp;C490)</f>
        <v>79</v>
      </c>
      <c r="J490">
        <f t="shared" si="105"/>
        <v>5</v>
      </c>
      <c r="K490">
        <v>0</v>
      </c>
      <c r="L490">
        <v>1</v>
      </c>
      <c r="M490">
        <v>0</v>
      </c>
      <c r="N490">
        <v>0</v>
      </c>
      <c r="O490">
        <f>C490-$C$484</f>
        <v>6.8000000000000114</v>
      </c>
      <c r="Q490">
        <v>0</v>
      </c>
      <c r="R490">
        <v>0</v>
      </c>
      <c r="S490">
        <v>0</v>
      </c>
      <c r="T490">
        <v>72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25</v>
      </c>
      <c r="AB490">
        <f t="shared" si="106"/>
        <v>1</v>
      </c>
      <c r="AC490" s="1">
        <f t="shared" si="108"/>
        <v>1.3465909090909092</v>
      </c>
      <c r="AD490" s="1">
        <f t="shared" si="101"/>
        <v>161.80000000000001</v>
      </c>
      <c r="AE490" s="1">
        <f t="shared" si="102"/>
        <v>0</v>
      </c>
      <c r="AF490" s="1">
        <f t="shared" si="103"/>
        <v>161.80000000000001</v>
      </c>
      <c r="AG490" s="1">
        <f t="shared" si="104"/>
        <v>0.66823400000000011</v>
      </c>
      <c r="AH490" s="1">
        <f t="shared" si="109"/>
        <v>0.67714285714285716</v>
      </c>
      <c r="AI490" s="1">
        <f t="shared" si="110"/>
        <v>1.4117619718309864</v>
      </c>
    </row>
    <row r="491" spans="1:35" ht="20" customHeight="1">
      <c r="A491">
        <v>38</v>
      </c>
      <c r="B491">
        <v>29</v>
      </c>
      <c r="C491">
        <f t="shared" si="111"/>
        <v>230.9</v>
      </c>
      <c r="D491">
        <v>3.8</v>
      </c>
      <c r="E491">
        <f t="shared" si="107"/>
        <v>234.70000000000002</v>
      </c>
      <c r="F491">
        <v>7</v>
      </c>
      <c r="G491">
        <v>3.23</v>
      </c>
      <c r="H491">
        <v>85</v>
      </c>
      <c r="I491">
        <f>COUNTIF($E$407:E490,"&lt;"&amp;C491)</f>
        <v>79</v>
      </c>
      <c r="J491">
        <f t="shared" si="105"/>
        <v>6</v>
      </c>
      <c r="K491">
        <v>0</v>
      </c>
      <c r="L491">
        <v>1</v>
      </c>
      <c r="M491">
        <v>0</v>
      </c>
      <c r="N491">
        <v>0</v>
      </c>
      <c r="O491">
        <f>C491-$C$484</f>
        <v>6.8000000000000114</v>
      </c>
      <c r="Q491">
        <v>1</v>
      </c>
      <c r="R491">
        <v>0</v>
      </c>
      <c r="S491">
        <v>0</v>
      </c>
      <c r="T491">
        <v>72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25</v>
      </c>
      <c r="AB491">
        <f t="shared" si="106"/>
        <v>1</v>
      </c>
      <c r="AC491" s="1">
        <f t="shared" si="108"/>
        <v>1.2473684210526317</v>
      </c>
      <c r="AD491" s="1">
        <f t="shared" si="101"/>
        <v>175.6</v>
      </c>
      <c r="AE491" s="1">
        <f t="shared" si="102"/>
        <v>0</v>
      </c>
      <c r="AF491" s="1">
        <f t="shared" si="103"/>
        <v>175.6</v>
      </c>
      <c r="AG491" s="1">
        <f t="shared" si="104"/>
        <v>0.72522799999999987</v>
      </c>
      <c r="AH491" s="1">
        <f t="shared" si="109"/>
        <v>0.67714285714285716</v>
      </c>
      <c r="AI491" s="1">
        <f t="shared" si="110"/>
        <v>1.3471727554179564</v>
      </c>
    </row>
    <row r="492" spans="1:35" ht="20" customHeight="1">
      <c r="A492">
        <v>38</v>
      </c>
      <c r="B492">
        <v>47</v>
      </c>
      <c r="C492">
        <f t="shared" si="111"/>
        <v>232.7</v>
      </c>
      <c r="D492">
        <v>3.94</v>
      </c>
      <c r="E492">
        <f t="shared" si="107"/>
        <v>236.64</v>
      </c>
      <c r="F492">
        <v>7</v>
      </c>
      <c r="G492">
        <v>3.28</v>
      </c>
      <c r="H492">
        <v>86</v>
      </c>
      <c r="I492">
        <f>COUNTIF($E$407:E491,"&lt;"&amp;C492)</f>
        <v>82</v>
      </c>
      <c r="J492">
        <f t="shared" si="105"/>
        <v>4</v>
      </c>
      <c r="K492">
        <v>0</v>
      </c>
      <c r="L492">
        <v>1</v>
      </c>
      <c r="M492">
        <v>0</v>
      </c>
      <c r="N492">
        <v>0</v>
      </c>
      <c r="O492">
        <f>C492-$C$484</f>
        <v>8.5999999999999943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30</v>
      </c>
      <c r="AB492">
        <f t="shared" si="106"/>
        <v>1</v>
      </c>
      <c r="AC492" s="1">
        <f t="shared" si="108"/>
        <v>1.203045685279188</v>
      </c>
      <c r="AD492" s="1">
        <f t="shared" si="101"/>
        <v>161.80000000000001</v>
      </c>
      <c r="AE492" s="1">
        <f t="shared" si="102"/>
        <v>0</v>
      </c>
      <c r="AF492" s="1">
        <f t="shared" si="103"/>
        <v>161.80000000000001</v>
      </c>
      <c r="AG492" s="1">
        <f t="shared" si="104"/>
        <v>0.66823400000000011</v>
      </c>
      <c r="AH492" s="1">
        <f t="shared" si="109"/>
        <v>0.67714285714285716</v>
      </c>
      <c r="AI492" s="1">
        <f t="shared" si="110"/>
        <v>1.2223792682926833</v>
      </c>
    </row>
    <row r="493" spans="1:35" ht="20" customHeight="1">
      <c r="A493">
        <v>39</v>
      </c>
      <c r="B493">
        <v>6</v>
      </c>
      <c r="C493">
        <f t="shared" si="111"/>
        <v>234.6</v>
      </c>
      <c r="D493">
        <v>4.12</v>
      </c>
      <c r="E493">
        <f t="shared" si="107"/>
        <v>238.72</v>
      </c>
      <c r="F493">
        <v>8</v>
      </c>
      <c r="G493">
        <v>3.17</v>
      </c>
      <c r="H493">
        <v>87</v>
      </c>
      <c r="I493">
        <f>COUNTIF($E$407:E492,"&lt;"&amp;C493)</f>
        <v>84</v>
      </c>
      <c r="J493">
        <f t="shared" si="105"/>
        <v>3</v>
      </c>
      <c r="K493">
        <v>0</v>
      </c>
      <c r="L493">
        <v>1</v>
      </c>
      <c r="M493">
        <v>0</v>
      </c>
      <c r="N493">
        <v>0</v>
      </c>
      <c r="O493">
        <v>0</v>
      </c>
      <c r="Q493">
        <v>0</v>
      </c>
      <c r="R493">
        <v>0</v>
      </c>
      <c r="S493">
        <v>0</v>
      </c>
      <c r="T493">
        <v>73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25</v>
      </c>
      <c r="AB493">
        <f t="shared" si="106"/>
        <v>1</v>
      </c>
      <c r="AC493" s="1">
        <f t="shared" si="108"/>
        <v>1.1504854368932038</v>
      </c>
      <c r="AD493" s="1">
        <f t="shared" si="101"/>
        <v>161.80000000000001</v>
      </c>
      <c r="AE493" s="1">
        <f t="shared" si="102"/>
        <v>0</v>
      </c>
      <c r="AF493" s="1">
        <f t="shared" si="103"/>
        <v>161.80000000000001</v>
      </c>
      <c r="AG493" s="1">
        <f t="shared" si="104"/>
        <v>0.66823400000000011</v>
      </c>
      <c r="AH493" s="1">
        <f t="shared" si="109"/>
        <v>0.59250000000000003</v>
      </c>
      <c r="AI493" s="1">
        <f t="shared" si="110"/>
        <v>1.2647962145110414</v>
      </c>
    </row>
    <row r="494" spans="1:35" ht="20" customHeight="1">
      <c r="A494">
        <v>39</v>
      </c>
      <c r="B494">
        <v>8</v>
      </c>
      <c r="C494">
        <f t="shared" si="111"/>
        <v>234.8</v>
      </c>
      <c r="D494">
        <v>3.88</v>
      </c>
      <c r="E494">
        <f t="shared" si="107"/>
        <v>238.68</v>
      </c>
      <c r="F494">
        <v>8</v>
      </c>
      <c r="G494">
        <v>3.22</v>
      </c>
      <c r="H494">
        <v>88</v>
      </c>
      <c r="I494">
        <f>COUNTIF($E$407:E493,"&lt;"&amp;C494)</f>
        <v>85</v>
      </c>
      <c r="J494">
        <f t="shared" si="105"/>
        <v>3</v>
      </c>
      <c r="K494">
        <v>0</v>
      </c>
      <c r="L494">
        <v>1</v>
      </c>
      <c r="M494">
        <v>0</v>
      </c>
      <c r="N494">
        <v>0</v>
      </c>
      <c r="O494">
        <v>0</v>
      </c>
      <c r="Q494">
        <v>0</v>
      </c>
      <c r="R494">
        <v>0</v>
      </c>
      <c r="S494">
        <v>0</v>
      </c>
      <c r="T494">
        <v>73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25</v>
      </c>
      <c r="AB494">
        <f t="shared" si="106"/>
        <v>1</v>
      </c>
      <c r="AC494" s="1">
        <f t="shared" si="108"/>
        <v>1.2216494845360826</v>
      </c>
      <c r="AD494" s="1">
        <f t="shared" si="101"/>
        <v>161.80000000000001</v>
      </c>
      <c r="AE494" s="1">
        <f t="shared" si="102"/>
        <v>0</v>
      </c>
      <c r="AF494" s="1">
        <f t="shared" si="103"/>
        <v>161.80000000000001</v>
      </c>
      <c r="AG494" s="1">
        <f t="shared" si="104"/>
        <v>0.66823400000000011</v>
      </c>
      <c r="AH494" s="1">
        <f t="shared" si="109"/>
        <v>0.59250000000000003</v>
      </c>
      <c r="AI494" s="1">
        <f t="shared" si="110"/>
        <v>1.2451565217391307</v>
      </c>
    </row>
    <row r="495" spans="1:35" ht="20" customHeight="1">
      <c r="A495">
        <v>39</v>
      </c>
      <c r="B495">
        <v>39</v>
      </c>
      <c r="C495">
        <f t="shared" si="111"/>
        <v>237.9</v>
      </c>
      <c r="D495">
        <v>3.15</v>
      </c>
      <c r="E495">
        <f t="shared" si="107"/>
        <v>241.05</v>
      </c>
      <c r="F495">
        <v>6</v>
      </c>
      <c r="G495">
        <v>3.1</v>
      </c>
      <c r="H495">
        <v>89</v>
      </c>
      <c r="I495">
        <f>COUNTIF($E$407:E494,"&lt;"&amp;C495)</f>
        <v>86</v>
      </c>
      <c r="J495">
        <f t="shared" si="105"/>
        <v>3</v>
      </c>
      <c r="K495">
        <v>0</v>
      </c>
      <c r="L495">
        <v>0</v>
      </c>
      <c r="M495">
        <v>0</v>
      </c>
      <c r="N495">
        <v>0</v>
      </c>
      <c r="O495">
        <f>C495-C488</f>
        <v>9.2000000000000171</v>
      </c>
      <c r="Q495">
        <v>1</v>
      </c>
      <c r="R495">
        <v>0</v>
      </c>
      <c r="S495">
        <v>0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30</v>
      </c>
      <c r="AB495">
        <f t="shared" si="106"/>
        <v>1</v>
      </c>
      <c r="AC495" s="1">
        <f t="shared" si="108"/>
        <v>1.504761904761905</v>
      </c>
      <c r="AD495" s="1">
        <f t="shared" si="101"/>
        <v>175.6</v>
      </c>
      <c r="AE495" s="1">
        <f t="shared" si="102"/>
        <v>0</v>
      </c>
      <c r="AF495" s="1">
        <f t="shared" si="103"/>
        <v>175.6</v>
      </c>
      <c r="AG495" s="1">
        <f t="shared" si="104"/>
        <v>0.72522799999999987</v>
      </c>
      <c r="AH495" s="1">
        <f t="shared" si="109"/>
        <v>0.79</v>
      </c>
      <c r="AI495" s="1">
        <f t="shared" si="110"/>
        <v>1.4036670967741931</v>
      </c>
    </row>
    <row r="496" spans="1:35" ht="20" customHeight="1">
      <c r="A496">
        <v>40</v>
      </c>
      <c r="B496">
        <v>29</v>
      </c>
      <c r="C496">
        <f t="shared" si="111"/>
        <v>242.9</v>
      </c>
      <c r="D496">
        <v>4.9800000000000004</v>
      </c>
      <c r="E496">
        <f t="shared" si="107"/>
        <v>247.88</v>
      </c>
      <c r="F496">
        <v>9</v>
      </c>
      <c r="G496">
        <v>3.42</v>
      </c>
      <c r="H496">
        <v>90</v>
      </c>
      <c r="I496">
        <f>COUNTIF($E$407:E495,"&lt;"&amp;C496)</f>
        <v>89</v>
      </c>
      <c r="J496">
        <f t="shared" si="105"/>
        <v>1</v>
      </c>
      <c r="K496">
        <v>0</v>
      </c>
      <c r="L496">
        <v>1</v>
      </c>
      <c r="M496">
        <v>0</v>
      </c>
      <c r="N496">
        <v>0</v>
      </c>
      <c r="O496">
        <v>0</v>
      </c>
      <c r="Q496">
        <v>0</v>
      </c>
      <c r="R496">
        <v>0</v>
      </c>
      <c r="S496">
        <v>0</v>
      </c>
      <c r="T496">
        <v>1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25</v>
      </c>
      <c r="AB496">
        <f t="shared" si="106"/>
        <v>1</v>
      </c>
      <c r="AC496" s="1">
        <f t="shared" si="108"/>
        <v>0.95180722891566261</v>
      </c>
      <c r="AD496" s="1">
        <f t="shared" si="101"/>
        <v>161.80000000000001</v>
      </c>
      <c r="AE496" s="1">
        <f t="shared" si="102"/>
        <v>0</v>
      </c>
      <c r="AF496" s="1">
        <f t="shared" si="103"/>
        <v>161.80000000000001</v>
      </c>
      <c r="AG496" s="1">
        <f t="shared" si="104"/>
        <v>0.66823400000000011</v>
      </c>
      <c r="AH496" s="1">
        <f t="shared" si="109"/>
        <v>0.52666666666666673</v>
      </c>
      <c r="AI496" s="1">
        <f t="shared" si="110"/>
        <v>1.1723403508771932</v>
      </c>
    </row>
    <row r="497" spans="1:35" ht="20" customHeight="1">
      <c r="A497">
        <v>41</v>
      </c>
      <c r="B497">
        <v>48</v>
      </c>
      <c r="C497">
        <f t="shared" si="111"/>
        <v>250.8</v>
      </c>
      <c r="D497">
        <v>2.66</v>
      </c>
      <c r="E497">
        <f t="shared" si="107"/>
        <v>253.46</v>
      </c>
      <c r="F497">
        <v>6</v>
      </c>
      <c r="G497">
        <v>2.69</v>
      </c>
      <c r="H497">
        <v>91</v>
      </c>
      <c r="I497">
        <f>COUNTIF($E$407:E496,"&lt;"&amp;C497)</f>
        <v>90</v>
      </c>
      <c r="J497">
        <f t="shared" si="105"/>
        <v>1</v>
      </c>
      <c r="K497">
        <v>0</v>
      </c>
      <c r="L497">
        <v>0</v>
      </c>
      <c r="M497">
        <v>0</v>
      </c>
      <c r="N497">
        <v>0</v>
      </c>
      <c r="O497">
        <v>0</v>
      </c>
      <c r="Q497">
        <v>0</v>
      </c>
      <c r="R497">
        <v>0</v>
      </c>
      <c r="S497">
        <v>0</v>
      </c>
      <c r="T497">
        <v>1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35</v>
      </c>
      <c r="AB497">
        <f t="shared" si="106"/>
        <v>1</v>
      </c>
      <c r="AC497" s="1">
        <f t="shared" si="108"/>
        <v>1.7819548872180451</v>
      </c>
      <c r="AD497" s="1">
        <f t="shared" si="101"/>
        <v>161.80000000000001</v>
      </c>
      <c r="AE497" s="1">
        <f t="shared" si="102"/>
        <v>0</v>
      </c>
      <c r="AF497" s="1">
        <f t="shared" si="103"/>
        <v>161.80000000000001</v>
      </c>
      <c r="AG497" s="1">
        <f t="shared" si="104"/>
        <v>0.66823400000000011</v>
      </c>
      <c r="AH497" s="1">
        <f t="shared" si="109"/>
        <v>0.79</v>
      </c>
      <c r="AI497" s="1">
        <f t="shared" si="110"/>
        <v>1.4904847583643126</v>
      </c>
    </row>
    <row r="498" spans="1:35" ht="20" customHeight="1">
      <c r="A498">
        <v>42</v>
      </c>
      <c r="B498">
        <v>14</v>
      </c>
      <c r="C498">
        <f t="shared" si="111"/>
        <v>253.4</v>
      </c>
      <c r="D498">
        <v>3.87</v>
      </c>
      <c r="E498">
        <f t="shared" si="107"/>
        <v>257.27</v>
      </c>
      <c r="F498">
        <v>8</v>
      </c>
      <c r="G498">
        <v>3.44</v>
      </c>
      <c r="H498">
        <v>92</v>
      </c>
      <c r="I498">
        <f>COUNTIF($E$407:E497,"&lt;"&amp;C498)</f>
        <v>90</v>
      </c>
      <c r="J498">
        <f t="shared" si="105"/>
        <v>2</v>
      </c>
      <c r="K498">
        <v>0</v>
      </c>
      <c r="L498">
        <v>0</v>
      </c>
      <c r="M498">
        <v>0</v>
      </c>
      <c r="N498">
        <v>0</v>
      </c>
      <c r="O498">
        <v>0</v>
      </c>
      <c r="Q498">
        <v>0</v>
      </c>
      <c r="R498">
        <v>0</v>
      </c>
      <c r="S498">
        <v>0</v>
      </c>
      <c r="T498">
        <v>1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40</v>
      </c>
      <c r="AB498">
        <f t="shared" si="106"/>
        <v>1</v>
      </c>
      <c r="AC498" s="1">
        <f t="shared" si="108"/>
        <v>1.2248062015503876</v>
      </c>
      <c r="AD498" s="1">
        <f t="shared" si="101"/>
        <v>161.80000000000001</v>
      </c>
      <c r="AE498" s="1">
        <f t="shared" si="102"/>
        <v>0</v>
      </c>
      <c r="AF498" s="1">
        <f t="shared" si="103"/>
        <v>161.80000000000001</v>
      </c>
      <c r="AG498" s="1">
        <f t="shared" si="104"/>
        <v>0.66823400000000011</v>
      </c>
      <c r="AH498" s="1">
        <f t="shared" si="109"/>
        <v>0.59250000000000003</v>
      </c>
      <c r="AI498" s="1">
        <f t="shared" si="110"/>
        <v>1.1655244186046514</v>
      </c>
    </row>
    <row r="499" spans="1:35" ht="20" customHeight="1">
      <c r="A499">
        <v>43</v>
      </c>
      <c r="B499">
        <v>36</v>
      </c>
      <c r="C499">
        <f t="shared" si="111"/>
        <v>261.60000000000002</v>
      </c>
      <c r="D499">
        <v>4.45</v>
      </c>
      <c r="E499">
        <f t="shared" si="107"/>
        <v>266.05</v>
      </c>
      <c r="F499">
        <v>8</v>
      </c>
      <c r="G499">
        <v>3.76</v>
      </c>
      <c r="H499">
        <v>93</v>
      </c>
      <c r="I499">
        <f>COUNTIF($E$407:E498,"&lt;"&amp;C499)</f>
        <v>92</v>
      </c>
      <c r="J499">
        <f t="shared" si="105"/>
        <v>1</v>
      </c>
      <c r="K499">
        <v>0</v>
      </c>
      <c r="L499">
        <v>0</v>
      </c>
      <c r="M499">
        <v>0</v>
      </c>
      <c r="N499">
        <v>0</v>
      </c>
      <c r="O499">
        <v>0</v>
      </c>
      <c r="Q499">
        <v>1</v>
      </c>
      <c r="R499">
        <v>0</v>
      </c>
      <c r="S499">
        <v>0</v>
      </c>
      <c r="T499">
        <v>74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30</v>
      </c>
      <c r="AB499">
        <f t="shared" si="106"/>
        <v>1</v>
      </c>
      <c r="AC499" s="1">
        <f t="shared" si="108"/>
        <v>1.0651685393258428</v>
      </c>
      <c r="AD499" s="1">
        <f t="shared" si="101"/>
        <v>175.6</v>
      </c>
      <c r="AE499" s="1">
        <f t="shared" si="102"/>
        <v>0</v>
      </c>
      <c r="AF499" s="1">
        <f t="shared" si="103"/>
        <v>175.6</v>
      </c>
      <c r="AG499" s="1">
        <f t="shared" si="104"/>
        <v>0.72522799999999987</v>
      </c>
      <c r="AH499" s="1">
        <f t="shared" si="109"/>
        <v>0.59250000000000003</v>
      </c>
      <c r="AI499" s="1">
        <f t="shared" si="110"/>
        <v>1.1572787234042552</v>
      </c>
    </row>
    <row r="500" spans="1:35" ht="20" customHeight="1">
      <c r="A500">
        <v>43</v>
      </c>
      <c r="B500">
        <v>36</v>
      </c>
      <c r="C500">
        <f t="shared" si="111"/>
        <v>261.60000000000002</v>
      </c>
      <c r="D500">
        <v>4.79</v>
      </c>
      <c r="E500">
        <f t="shared" si="107"/>
        <v>266.39000000000004</v>
      </c>
      <c r="F500">
        <v>7</v>
      </c>
      <c r="G500">
        <v>3.8</v>
      </c>
      <c r="H500">
        <v>94</v>
      </c>
      <c r="I500">
        <f>COUNTIF($E$407:E499,"&lt;"&amp;C500)</f>
        <v>92</v>
      </c>
      <c r="J500">
        <f t="shared" si="105"/>
        <v>2</v>
      </c>
      <c r="K500">
        <v>0</v>
      </c>
      <c r="L500">
        <v>0</v>
      </c>
      <c r="M500">
        <v>0</v>
      </c>
      <c r="N500">
        <v>0</v>
      </c>
      <c r="O500">
        <v>0</v>
      </c>
      <c r="Q500">
        <v>0</v>
      </c>
      <c r="R500">
        <v>0</v>
      </c>
      <c r="S500">
        <v>0</v>
      </c>
      <c r="T500">
        <v>74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25</v>
      </c>
      <c r="AB500">
        <f t="shared" si="106"/>
        <v>1</v>
      </c>
      <c r="AC500" s="1">
        <f t="shared" si="108"/>
        <v>0.98956158663883098</v>
      </c>
      <c r="AD500" s="1">
        <f t="shared" si="101"/>
        <v>161.80000000000001</v>
      </c>
      <c r="AE500" s="1">
        <f t="shared" si="102"/>
        <v>0</v>
      </c>
      <c r="AF500" s="1">
        <f t="shared" si="103"/>
        <v>161.80000000000001</v>
      </c>
      <c r="AG500" s="1">
        <f t="shared" si="104"/>
        <v>0.66823400000000011</v>
      </c>
      <c r="AH500" s="1">
        <f t="shared" si="109"/>
        <v>0.67714285714285716</v>
      </c>
      <c r="AI500" s="1">
        <f t="shared" si="110"/>
        <v>1.055106315789474</v>
      </c>
    </row>
  </sheetData>
  <conditionalFormatting sqref="Z6:Z7 K6:O7 Q9:X46 O9:O159 K9:N160 K161:O202 K203:N500 Q287:AA500 O203:O206 O208:O211 O214:O217 O230:O233 O239 O243:O244 O247:O261 O264:O269 O273:O311 O317:O365 O368 Q47:Z286 Q6:X7">
    <cfRule type="cellIs" dxfId="669" priority="26" operator="equal">
      <formula>1</formula>
    </cfRule>
    <cfRule type="cellIs" dxfId="668" priority="27" operator="equal">
      <formula>0</formula>
    </cfRule>
  </conditionalFormatting>
  <conditionalFormatting sqref="K6:O7 AA40:AA103 Q9:Y46 O9:O159 K9:N160 K161:O202 K203:N500 Q287:AA500 O203:O206 O208:O211 O214:O217 O230:O233 O239 O243:O244 O247:O261 O264:O269 O273:O311 O317:O365 O368 Q47:Z286 Q6:Z7">
    <cfRule type="cellIs" dxfId="667" priority="24" operator="equal">
      <formula>0</formula>
    </cfRule>
    <cfRule type="cellIs" dxfId="666" priority="25" operator="equal">
      <formula>1</formula>
    </cfRule>
  </conditionalFormatting>
  <conditionalFormatting sqref="AA40:AA103 K160:N160 K8:O159 K161:O202 K203:N500 Q287:AA500 O203:O206 O208:O211 O214:O217 O230:O233 O239 O243:O244 O247:O261 O264:O269 O273:O311 O317:O365 O368 Q8:Z286">
    <cfRule type="cellIs" dxfId="665" priority="22" operator="equal">
      <formula>1</formula>
    </cfRule>
    <cfRule type="cellIs" dxfId="664" priority="23" operator="equal">
      <formula>0</formula>
    </cfRule>
  </conditionalFormatting>
  <conditionalFormatting sqref="K2:O5 U2:X5 Q2:S5">
    <cfRule type="cellIs" dxfId="663" priority="20" operator="equal">
      <formula>1</formula>
    </cfRule>
    <cfRule type="cellIs" dxfId="662" priority="21" operator="equal">
      <formula>0</formula>
    </cfRule>
  </conditionalFormatting>
  <conditionalFormatting sqref="K2:O5 U2:Y5 AA3:AA5 Q2:S5">
    <cfRule type="cellIs" dxfId="661" priority="18" operator="equal">
      <formula>0</formula>
    </cfRule>
    <cfRule type="cellIs" dxfId="660" priority="19" operator="equal">
      <formula>1</formula>
    </cfRule>
  </conditionalFormatting>
  <conditionalFormatting sqref="K2:O5 U2:AA5 Q2:S5">
    <cfRule type="cellIs" dxfId="659" priority="16" operator="equal">
      <formula>1</formula>
    </cfRule>
    <cfRule type="cellIs" dxfId="658" priority="17" operator="equal">
      <formula>0</formula>
    </cfRule>
  </conditionalFormatting>
  <conditionalFormatting sqref="G104:J104">
    <cfRule type="containsText" dxfId="657" priority="14" operator="containsText" text="CM">
      <formula>NOT(ISERROR(SEARCH("CM",G104)))</formula>
    </cfRule>
    <cfRule type="containsText" dxfId="656" priority="15" operator="containsText" text="DK">
      <formula>NOT(ISERROR(SEARCH("DK",G104)))</formula>
    </cfRule>
  </conditionalFormatting>
  <conditionalFormatting sqref="A202:G248 A249:E249 A303:C334 F324:G336 F338:G353 F355:G369 G371:G372 F371 F373:G381 F383:G384 F385:F401 D303:D401 G387:G401 A335:B406 D403:D406 F403:G406 K203:N500 A250:G288 AJ286 C335:C500 A289:D302 F289:G322 E289:E500 H202:J500 O203:O206 O208:O211 O214:O217 O230:O233 O239 O243:O244 O247:O261 O264:O269 O273:O311 O317:O365 O368 A17:J201 K17:O159 K161:O202 K160:N160 A2:O16 AC2:AI500 Q2:AA500">
    <cfRule type="cellIs" dxfId="655" priority="12" operator="equal">
      <formula>"CM"</formula>
    </cfRule>
    <cfRule type="containsText" dxfId="654" priority="13" operator="containsText" text="DK">
      <formula>NOT(ISERROR(SEARCH("DK",A2)))</formula>
    </cfRule>
  </conditionalFormatting>
  <conditionalFormatting sqref="AJ406">
    <cfRule type="cellIs" dxfId="653" priority="10" operator="equal">
      <formula>"CM"</formula>
    </cfRule>
    <cfRule type="containsText" dxfId="652" priority="11" operator="containsText" text="DK">
      <formula>NOT(ISERROR(SEARCH("DK",AJ406)))</formula>
    </cfRule>
  </conditionalFormatting>
  <conditionalFormatting sqref="O370:O500 P417:P419 P426 P437 P445:P446 P485:P487">
    <cfRule type="cellIs" dxfId="651" priority="9" operator="equal">
      <formula>0</formula>
    </cfRule>
  </conditionalFormatting>
  <conditionalFormatting sqref="AB1:AB1048576">
    <cfRule type="cellIs" dxfId="650" priority="6" operator="equal">
      <formula>3</formula>
    </cfRule>
    <cfRule type="cellIs" dxfId="649" priority="7" operator="equal">
      <formula>2</formula>
    </cfRule>
    <cfRule type="cellIs" dxfId="648" priority="8" operator="equal">
      <formula>1</formula>
    </cfRule>
  </conditionalFormatting>
  <conditionalFormatting sqref="P1:P206 P208:P211 P214:P217 P230:P233 P239 P241:P269 P271 P273:P312 P315:P365 P368 P370:P416 P420:P425 P427:P436 P438:P444 P447:P484 P488:P1048576">
    <cfRule type="cellIs" dxfId="647" priority="3" operator="equal">
      <formula>" "</formula>
    </cfRule>
  </conditionalFormatting>
  <conditionalFormatting sqref="P1:P206 P208:P211 P214:P217 P230:P233 P239 P241:P269 P271 P273:P312 P315:P365 P368 P370:P416 P420:P425 P427:P436 P438:P444 P447:P484 P488:P500">
    <cfRule type="containsBlanks" dxfId="646" priority="2">
      <formula>LEN(TRIM(P1))=0</formula>
    </cfRule>
  </conditionalFormatting>
  <conditionalFormatting sqref="O6:O500 P234:P238 P240 P270 P272 P313:P314 P366:P367 P369 P417:P419 P426 P437 P445:P446 P485:P487">
    <cfRule type="cellIs" dxfId="645" priority="1" operator="greaterThan">
      <formula>5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7CA9-4743-DC45-AFA1-9561A768414E}">
  <dimension ref="A1:AJ482"/>
  <sheetViews>
    <sheetView zoomScale="75" workbookViewId="0">
      <pane ySplit="1" topLeftCell="A449" activePane="bottomLeft" state="frozen"/>
      <selection pane="bottomLeft" activeCell="S491" sqref="S491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0</v>
      </c>
      <c r="B3">
        <v>26</v>
      </c>
      <c r="C3">
        <v>2.6</v>
      </c>
      <c r="D3">
        <v>3.51</v>
      </c>
      <c r="E3">
        <v>6.1099999999999994</v>
      </c>
      <c r="F3">
        <v>7</v>
      </c>
      <c r="G3">
        <v>3.23</v>
      </c>
      <c r="H3">
        <v>6</v>
      </c>
      <c r="I3">
        <v>0</v>
      </c>
      <c r="J3">
        <v>6</v>
      </c>
      <c r="K3">
        <v>0</v>
      </c>
      <c r="L3">
        <v>1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1.3504273504273505</v>
      </c>
      <c r="AD3" s="1">
        <v>161.80000000000001</v>
      </c>
      <c r="AE3" s="1">
        <v>10</v>
      </c>
      <c r="AF3" s="1">
        <v>171.8</v>
      </c>
      <c r="AG3" s="1">
        <v>0.709534</v>
      </c>
      <c r="AH3" s="1">
        <v>0.67714285714285716</v>
      </c>
      <c r="AI3" s="1">
        <v>1.3180198142414861</v>
      </c>
    </row>
    <row r="4" spans="1:36">
      <c r="A4">
        <v>0</v>
      </c>
      <c r="B4">
        <v>37</v>
      </c>
      <c r="C4">
        <v>3.7</v>
      </c>
      <c r="D4">
        <v>3.08</v>
      </c>
      <c r="E4">
        <v>6.78</v>
      </c>
      <c r="F4">
        <v>6</v>
      </c>
      <c r="G4">
        <v>3.22</v>
      </c>
      <c r="H4">
        <v>7</v>
      </c>
      <c r="I4">
        <v>0</v>
      </c>
      <c r="J4">
        <v>7</v>
      </c>
      <c r="K4">
        <v>0</v>
      </c>
      <c r="L4">
        <v>1</v>
      </c>
      <c r="M4">
        <v>0</v>
      </c>
      <c r="N4">
        <v>0</v>
      </c>
      <c r="O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35</v>
      </c>
      <c r="AB4">
        <v>1</v>
      </c>
      <c r="AC4" s="1">
        <v>1.5389610389610391</v>
      </c>
      <c r="AD4" s="1">
        <v>175.6</v>
      </c>
      <c r="AE4" s="1">
        <v>10</v>
      </c>
      <c r="AF4" s="1">
        <v>185.6</v>
      </c>
      <c r="AG4" s="1">
        <v>0.76652799999999999</v>
      </c>
      <c r="AH4" s="1">
        <v>0.79</v>
      </c>
      <c r="AI4" s="1">
        <v>1.4283130434782607</v>
      </c>
    </row>
    <row r="5" spans="1:36">
      <c r="A5">
        <v>1</v>
      </c>
      <c r="B5">
        <v>24</v>
      </c>
      <c r="C5">
        <v>8.4</v>
      </c>
      <c r="D5">
        <v>4.4000000000000004</v>
      </c>
      <c r="E5">
        <v>12.8</v>
      </c>
      <c r="F5">
        <v>8</v>
      </c>
      <c r="G5">
        <v>3.35</v>
      </c>
      <c r="H5">
        <v>8</v>
      </c>
      <c r="I5">
        <v>3</v>
      </c>
      <c r="J5">
        <v>5</v>
      </c>
      <c r="K5">
        <v>0</v>
      </c>
      <c r="L5">
        <v>0</v>
      </c>
      <c r="M5">
        <v>0</v>
      </c>
      <c r="N5">
        <v>0</v>
      </c>
      <c r="O5">
        <v>6.9</v>
      </c>
      <c r="P5" s="1">
        <v>-0.17338690333413309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20</v>
      </c>
      <c r="AB5">
        <v>1</v>
      </c>
      <c r="AC5" s="1">
        <v>1.0772727272727272</v>
      </c>
      <c r="AD5" s="1">
        <v>161.80000000000001</v>
      </c>
      <c r="AE5" s="1">
        <v>-10</v>
      </c>
      <c r="AF5" s="1">
        <v>151.80000000000001</v>
      </c>
      <c r="AG5" s="1">
        <v>0.6269340000000001</v>
      </c>
      <c r="AH5" s="1">
        <v>0.59250000000000003</v>
      </c>
      <c r="AI5" s="1">
        <v>1.1228668656716418</v>
      </c>
    </row>
    <row r="6" spans="1:36">
      <c r="A6">
        <v>1</v>
      </c>
      <c r="B6">
        <v>48</v>
      </c>
      <c r="C6">
        <v>10.8</v>
      </c>
      <c r="D6">
        <v>3.3</v>
      </c>
      <c r="E6">
        <v>14.100000000000001</v>
      </c>
      <c r="F6">
        <v>6</v>
      </c>
      <c r="G6">
        <v>3.29</v>
      </c>
      <c r="H6">
        <v>9</v>
      </c>
      <c r="I6">
        <v>3</v>
      </c>
      <c r="J6">
        <v>6</v>
      </c>
      <c r="K6" s="2">
        <v>0</v>
      </c>
      <c r="L6" s="2">
        <v>0</v>
      </c>
      <c r="M6" s="2">
        <v>0</v>
      </c>
      <c r="N6" s="2">
        <v>0</v>
      </c>
      <c r="O6">
        <v>9.3000000000000007</v>
      </c>
      <c r="P6" s="1">
        <v>0.18570400575677626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3">
        <v>25</v>
      </c>
      <c r="AB6">
        <v>1</v>
      </c>
      <c r="AC6" s="1">
        <v>1.4363636363636365</v>
      </c>
      <c r="AD6" s="1">
        <v>175.6</v>
      </c>
      <c r="AE6" s="1">
        <v>10</v>
      </c>
      <c r="AF6" s="1">
        <v>185.6</v>
      </c>
      <c r="AG6" s="1">
        <v>0.76652799999999999</v>
      </c>
      <c r="AH6" s="1">
        <v>0.79</v>
      </c>
      <c r="AI6" s="1">
        <v>1.397923404255319</v>
      </c>
    </row>
    <row r="7" spans="1:36">
      <c r="A7">
        <v>3</v>
      </c>
      <c r="B7">
        <v>49</v>
      </c>
      <c r="C7">
        <v>22.9</v>
      </c>
      <c r="D7">
        <v>3.45</v>
      </c>
      <c r="E7">
        <v>26.349999999999998</v>
      </c>
      <c r="F7">
        <v>7</v>
      </c>
      <c r="G7">
        <v>3.3</v>
      </c>
      <c r="H7">
        <v>10</v>
      </c>
      <c r="I7">
        <v>5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20</v>
      </c>
      <c r="AB7">
        <v>1</v>
      </c>
      <c r="AC7" s="1">
        <v>1.3739130434782609</v>
      </c>
      <c r="AD7" s="1">
        <v>161.80000000000001</v>
      </c>
      <c r="AE7" s="1">
        <v>0</v>
      </c>
      <c r="AF7" s="1">
        <v>161.80000000000001</v>
      </c>
      <c r="AG7" s="1">
        <v>0.66823400000000011</v>
      </c>
      <c r="AH7" s="1">
        <v>0.67714285714285716</v>
      </c>
      <c r="AI7" s="1">
        <v>1.2149709090909093</v>
      </c>
    </row>
    <row r="8" spans="1:36">
      <c r="A8">
        <v>4</v>
      </c>
      <c r="B8">
        <v>4</v>
      </c>
      <c r="C8">
        <v>24.4</v>
      </c>
      <c r="D8">
        <v>3.52</v>
      </c>
      <c r="E8">
        <v>27.919999999999998</v>
      </c>
      <c r="F8">
        <v>7</v>
      </c>
      <c r="G8">
        <v>2.98</v>
      </c>
      <c r="H8">
        <v>11</v>
      </c>
      <c r="I8">
        <v>5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45</v>
      </c>
      <c r="AB8">
        <v>1</v>
      </c>
      <c r="AC8" s="1">
        <v>1.3465909090909092</v>
      </c>
      <c r="AD8" s="1">
        <v>175.6</v>
      </c>
      <c r="AE8" s="1">
        <v>0</v>
      </c>
      <c r="AF8" s="1">
        <v>175.6</v>
      </c>
      <c r="AG8" s="1">
        <v>0.72522799999999987</v>
      </c>
      <c r="AH8" s="1">
        <v>0.67714285714285716</v>
      </c>
      <c r="AI8" s="1">
        <v>1.4601906040268453</v>
      </c>
    </row>
    <row r="9" spans="1:36">
      <c r="A9">
        <v>4</v>
      </c>
      <c r="B9">
        <v>8</v>
      </c>
      <c r="C9">
        <v>24.8</v>
      </c>
      <c r="D9">
        <v>3.75</v>
      </c>
      <c r="E9">
        <v>28.55</v>
      </c>
      <c r="F9">
        <v>8</v>
      </c>
      <c r="G9">
        <v>2.83</v>
      </c>
      <c r="H9">
        <v>12</v>
      </c>
      <c r="I9">
        <v>5</v>
      </c>
      <c r="J9">
        <v>7</v>
      </c>
      <c r="K9">
        <v>0</v>
      </c>
      <c r="L9">
        <v>1</v>
      </c>
      <c r="M9">
        <v>0</v>
      </c>
      <c r="N9">
        <v>0</v>
      </c>
      <c r="O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25</v>
      </c>
      <c r="AB9">
        <v>1</v>
      </c>
      <c r="AC9" s="1">
        <v>1.264</v>
      </c>
      <c r="AD9" s="1">
        <v>161.80000000000001</v>
      </c>
      <c r="AE9" s="1">
        <v>-10</v>
      </c>
      <c r="AF9" s="1">
        <v>151.80000000000001</v>
      </c>
      <c r="AG9" s="1">
        <v>0.6269340000000001</v>
      </c>
      <c r="AH9" s="1">
        <v>0.59250000000000003</v>
      </c>
      <c r="AI9" s="1">
        <v>1.3291886925795056</v>
      </c>
    </row>
    <row r="10" spans="1:36">
      <c r="A10">
        <v>4</v>
      </c>
      <c r="B10">
        <v>20</v>
      </c>
      <c r="C10">
        <v>26</v>
      </c>
      <c r="D10">
        <v>3.73</v>
      </c>
      <c r="E10">
        <v>29.73</v>
      </c>
      <c r="F10">
        <v>7</v>
      </c>
      <c r="G10">
        <v>3.31</v>
      </c>
      <c r="H10">
        <v>13</v>
      </c>
      <c r="I10">
        <v>5</v>
      </c>
      <c r="J10">
        <v>8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35</v>
      </c>
      <c r="AB10">
        <v>1</v>
      </c>
      <c r="AC10" s="1">
        <v>1.2707774798927614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1.2113003021148039</v>
      </c>
    </row>
    <row r="11" spans="1:36">
      <c r="A11">
        <v>4</v>
      </c>
      <c r="B11">
        <v>38</v>
      </c>
      <c r="C11">
        <v>27.8</v>
      </c>
      <c r="D11">
        <v>3.49</v>
      </c>
      <c r="E11">
        <v>31.29</v>
      </c>
      <c r="F11">
        <v>6</v>
      </c>
      <c r="G11">
        <v>3.51</v>
      </c>
      <c r="H11">
        <v>14</v>
      </c>
      <c r="I11">
        <v>6</v>
      </c>
      <c r="J11">
        <v>8</v>
      </c>
      <c r="K11">
        <v>0</v>
      </c>
      <c r="L11">
        <v>0</v>
      </c>
      <c r="M11">
        <v>0</v>
      </c>
      <c r="N11">
        <v>0</v>
      </c>
      <c r="O11">
        <v>0</v>
      </c>
      <c r="Q11">
        <v>1</v>
      </c>
      <c r="R11">
        <v>0</v>
      </c>
      <c r="S11">
        <v>0</v>
      </c>
      <c r="T11">
        <v>2</v>
      </c>
      <c r="U11">
        <v>1</v>
      </c>
      <c r="V11">
        <v>1</v>
      </c>
      <c r="W11">
        <v>1</v>
      </c>
      <c r="X11">
        <v>0</v>
      </c>
      <c r="Y11">
        <v>1</v>
      </c>
      <c r="Z11">
        <v>0</v>
      </c>
      <c r="AA11">
        <v>25</v>
      </c>
      <c r="AB11">
        <v>1</v>
      </c>
      <c r="AC11" s="1">
        <v>1.3581661891117478</v>
      </c>
      <c r="AD11" s="1">
        <v>175.6</v>
      </c>
      <c r="AE11" s="1">
        <v>10</v>
      </c>
      <c r="AF11" s="1">
        <v>185.6</v>
      </c>
      <c r="AG11" s="1">
        <v>0.76652799999999999</v>
      </c>
      <c r="AH11" s="1">
        <v>0.79</v>
      </c>
      <c r="AI11" s="1">
        <v>1.3103042735042736</v>
      </c>
    </row>
    <row r="12" spans="1:36">
      <c r="A12">
        <v>4</v>
      </c>
      <c r="B12">
        <v>41</v>
      </c>
      <c r="C12">
        <v>28.1</v>
      </c>
      <c r="D12">
        <v>3.05</v>
      </c>
      <c r="E12">
        <v>31.150000000000002</v>
      </c>
      <c r="F12">
        <v>7</v>
      </c>
      <c r="G12">
        <v>2.96</v>
      </c>
      <c r="H12">
        <v>15</v>
      </c>
      <c r="I12">
        <v>7</v>
      </c>
      <c r="J12">
        <v>8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25</v>
      </c>
      <c r="AB12">
        <v>1</v>
      </c>
      <c r="AC12" s="1">
        <v>1.5540983606557379</v>
      </c>
      <c r="AD12" s="1">
        <v>161.80000000000001</v>
      </c>
      <c r="AE12" s="1">
        <v>10</v>
      </c>
      <c r="AF12" s="1">
        <v>171.8</v>
      </c>
      <c r="AG12" s="1">
        <v>0.709534</v>
      </c>
      <c r="AH12" s="1">
        <v>0.67714285714285716</v>
      </c>
      <c r="AI12" s="1">
        <v>1.4382445945945945</v>
      </c>
    </row>
    <row r="13" spans="1:36">
      <c r="A13">
        <v>5</v>
      </c>
      <c r="B13">
        <v>26</v>
      </c>
      <c r="C13">
        <v>32.6</v>
      </c>
      <c r="D13">
        <v>3.42</v>
      </c>
      <c r="E13">
        <v>36.020000000000003</v>
      </c>
      <c r="F13">
        <v>6</v>
      </c>
      <c r="G13">
        <v>3.15</v>
      </c>
      <c r="H13">
        <v>17</v>
      </c>
      <c r="I13">
        <v>11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30</v>
      </c>
      <c r="AB13">
        <v>1</v>
      </c>
      <c r="AC13" s="1">
        <v>1.3859649122807018</v>
      </c>
      <c r="AD13" s="1">
        <v>161.80000000000001</v>
      </c>
      <c r="AE13" s="1">
        <v>10</v>
      </c>
      <c r="AF13" s="1">
        <v>171.8</v>
      </c>
      <c r="AG13" s="1">
        <v>0.709534</v>
      </c>
      <c r="AH13" s="1">
        <v>0.79</v>
      </c>
      <c r="AI13" s="1">
        <v>1.3514933333333332</v>
      </c>
    </row>
    <row r="14" spans="1:36">
      <c r="A14">
        <v>5</v>
      </c>
      <c r="B14">
        <v>31</v>
      </c>
      <c r="C14">
        <v>33.1</v>
      </c>
      <c r="D14">
        <v>5.68</v>
      </c>
      <c r="E14">
        <v>38.78</v>
      </c>
      <c r="F14">
        <v>11</v>
      </c>
      <c r="G14">
        <v>3.61</v>
      </c>
      <c r="H14">
        <v>18</v>
      </c>
      <c r="I14">
        <v>11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4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80</v>
      </c>
      <c r="AB14">
        <v>1</v>
      </c>
      <c r="AC14" s="1">
        <v>0.83450704225352124</v>
      </c>
      <c r="AD14" s="1">
        <v>161.80000000000001</v>
      </c>
      <c r="AE14" s="1">
        <v>-10</v>
      </c>
      <c r="AF14" s="1">
        <v>151.80000000000001</v>
      </c>
      <c r="AG14" s="1">
        <v>0.6269340000000001</v>
      </c>
      <c r="AH14" s="1">
        <v>0.43090909090909091</v>
      </c>
      <c r="AI14" s="1">
        <v>1.0419955678670363</v>
      </c>
    </row>
    <row r="15" spans="1:36">
      <c r="A15">
        <v>5</v>
      </c>
      <c r="B15">
        <v>32</v>
      </c>
      <c r="C15">
        <v>33.200000000000003</v>
      </c>
      <c r="D15">
        <v>5.29</v>
      </c>
      <c r="E15">
        <v>38.49</v>
      </c>
      <c r="F15">
        <v>11</v>
      </c>
      <c r="G15">
        <v>3.1</v>
      </c>
      <c r="H15">
        <v>19</v>
      </c>
      <c r="I15">
        <v>11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4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80</v>
      </c>
      <c r="AB15">
        <v>1</v>
      </c>
      <c r="AC15" s="1">
        <v>0.89603024574669188</v>
      </c>
      <c r="AD15" s="1">
        <v>175.6</v>
      </c>
      <c r="AE15" s="1">
        <v>-10</v>
      </c>
      <c r="AF15" s="1">
        <v>165.6</v>
      </c>
      <c r="AG15" s="1">
        <v>0.68392799999999998</v>
      </c>
      <c r="AH15" s="1">
        <v>0.43090909090909091</v>
      </c>
      <c r="AI15" s="1">
        <v>1.3237316129032257</v>
      </c>
      <c r="AJ15" t="s">
        <v>43</v>
      </c>
    </row>
    <row r="16" spans="1:36">
      <c r="A16">
        <v>5</v>
      </c>
      <c r="B16">
        <v>36</v>
      </c>
      <c r="C16">
        <v>33.6</v>
      </c>
      <c r="D16">
        <v>3.06</v>
      </c>
      <c r="E16">
        <v>36.660000000000004</v>
      </c>
      <c r="F16">
        <v>6</v>
      </c>
      <c r="G16">
        <v>3.04</v>
      </c>
      <c r="H16">
        <v>20</v>
      </c>
      <c r="I16">
        <v>11</v>
      </c>
      <c r="J16">
        <v>9</v>
      </c>
      <c r="K16">
        <v>0</v>
      </c>
      <c r="L16">
        <v>0</v>
      </c>
      <c r="M16">
        <v>0</v>
      </c>
      <c r="N16">
        <v>0</v>
      </c>
      <c r="O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30</v>
      </c>
      <c r="AB16">
        <v>1</v>
      </c>
      <c r="AC16" s="1">
        <v>1.5490196078431373</v>
      </c>
      <c r="AD16" s="1">
        <v>175.6</v>
      </c>
      <c r="AE16" s="1">
        <v>10</v>
      </c>
      <c r="AF16" s="1">
        <v>185.6</v>
      </c>
      <c r="AG16" s="1">
        <v>0.76652799999999999</v>
      </c>
      <c r="AH16" s="1">
        <v>0.79</v>
      </c>
      <c r="AI16" s="1">
        <v>1.5128842105263156</v>
      </c>
    </row>
    <row r="17" spans="1:36">
      <c r="A17">
        <v>5</v>
      </c>
      <c r="B17">
        <v>49</v>
      </c>
      <c r="C17">
        <v>34.9</v>
      </c>
      <c r="D17">
        <v>5.77</v>
      </c>
      <c r="E17">
        <v>40.67</v>
      </c>
      <c r="F17">
        <v>10</v>
      </c>
      <c r="G17">
        <v>3.74</v>
      </c>
      <c r="H17">
        <v>21</v>
      </c>
      <c r="I17">
        <v>11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35</v>
      </c>
      <c r="AB17">
        <v>1</v>
      </c>
      <c r="AC17" s="1">
        <v>0.82149046793760838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0.47400000000000003</v>
      </c>
      <c r="AI17" s="1">
        <v>1.072033155080214</v>
      </c>
      <c r="AJ17" t="s">
        <v>44</v>
      </c>
    </row>
    <row r="18" spans="1:36">
      <c r="A18">
        <v>6</v>
      </c>
      <c r="B18">
        <v>7</v>
      </c>
      <c r="C18">
        <v>36.700000000000003</v>
      </c>
      <c r="D18">
        <v>5.68</v>
      </c>
      <c r="E18">
        <v>42.38</v>
      </c>
      <c r="F18">
        <v>8</v>
      </c>
      <c r="G18">
        <v>4.13</v>
      </c>
      <c r="H18">
        <v>22</v>
      </c>
      <c r="I18">
        <v>14</v>
      </c>
      <c r="J18">
        <v>8</v>
      </c>
      <c r="K18">
        <v>0</v>
      </c>
      <c r="L18">
        <v>0</v>
      </c>
      <c r="M18">
        <v>1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25</v>
      </c>
      <c r="AB18">
        <v>3</v>
      </c>
      <c r="AC18" s="1">
        <v>0.83450704225352124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0.59250000000000003</v>
      </c>
      <c r="AI18" s="1">
        <v>0.91080000000000017</v>
      </c>
    </row>
    <row r="19" spans="1:36">
      <c r="A19">
        <v>6</v>
      </c>
      <c r="B19">
        <v>9</v>
      </c>
      <c r="C19">
        <v>36.9</v>
      </c>
      <c r="D19">
        <v>3.67</v>
      </c>
      <c r="E19">
        <v>40.57</v>
      </c>
      <c r="F19">
        <v>6</v>
      </c>
      <c r="G19">
        <v>3.07</v>
      </c>
      <c r="H19">
        <v>23</v>
      </c>
      <c r="I19">
        <v>14</v>
      </c>
      <c r="J19">
        <v>9</v>
      </c>
      <c r="K19">
        <v>0</v>
      </c>
      <c r="L19">
        <v>0</v>
      </c>
      <c r="M19">
        <v>0</v>
      </c>
      <c r="N19">
        <v>0</v>
      </c>
      <c r="O19">
        <v>0.19999999999999574</v>
      </c>
      <c r="P19" s="1">
        <v>0.45704609126146511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25</v>
      </c>
      <c r="AB19">
        <v>2</v>
      </c>
      <c r="AC19" s="1">
        <v>1.2915531335149864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0.79</v>
      </c>
      <c r="AI19" s="1">
        <v>1.305994788273616</v>
      </c>
    </row>
    <row r="20" spans="1:36">
      <c r="A20">
        <v>8</v>
      </c>
      <c r="B20">
        <v>14</v>
      </c>
      <c r="C20">
        <v>49.4</v>
      </c>
      <c r="D20">
        <v>3.05</v>
      </c>
      <c r="E20">
        <v>52.449999999999996</v>
      </c>
      <c r="F20">
        <v>6</v>
      </c>
      <c r="G20">
        <v>2.81</v>
      </c>
      <c r="H20">
        <v>24</v>
      </c>
      <c r="I20">
        <v>19</v>
      </c>
      <c r="J20">
        <v>5</v>
      </c>
      <c r="K20">
        <v>0</v>
      </c>
      <c r="L20">
        <v>0</v>
      </c>
      <c r="M20">
        <v>0</v>
      </c>
      <c r="N20">
        <v>0</v>
      </c>
      <c r="O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20</v>
      </c>
      <c r="AB20">
        <v>1</v>
      </c>
      <c r="AC20" s="1">
        <v>1.5540983606557379</v>
      </c>
      <c r="AD20" s="1">
        <v>175.6</v>
      </c>
      <c r="AE20" s="1">
        <v>0</v>
      </c>
      <c r="AF20" s="1">
        <v>175.6</v>
      </c>
      <c r="AG20" s="1">
        <v>0.72522799999999987</v>
      </c>
      <c r="AH20" s="1">
        <v>0.79</v>
      </c>
      <c r="AI20" s="1">
        <v>1.5485295373665477</v>
      </c>
    </row>
    <row r="21" spans="1:36">
      <c r="A21">
        <v>8</v>
      </c>
      <c r="B21">
        <v>48</v>
      </c>
      <c r="C21">
        <v>52.8</v>
      </c>
      <c r="D21">
        <v>3.41</v>
      </c>
      <c r="E21">
        <v>56.209999999999994</v>
      </c>
      <c r="F21">
        <v>7</v>
      </c>
      <c r="G21">
        <v>2.97</v>
      </c>
      <c r="H21">
        <v>25</v>
      </c>
      <c r="I21">
        <v>20</v>
      </c>
      <c r="J21">
        <v>5</v>
      </c>
      <c r="K21">
        <v>0</v>
      </c>
      <c r="L21">
        <v>1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15</v>
      </c>
      <c r="AB21">
        <v>1</v>
      </c>
      <c r="AC21" s="1">
        <v>1.3900293255131966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0.67714285714285716</v>
      </c>
      <c r="AI21" s="1">
        <v>1.3499676767676769</v>
      </c>
    </row>
    <row r="22" spans="1:36">
      <c r="A22">
        <v>8</v>
      </c>
      <c r="B22">
        <v>50</v>
      </c>
      <c r="C22">
        <v>53</v>
      </c>
      <c r="D22">
        <v>3.48</v>
      </c>
      <c r="E22">
        <v>56.48</v>
      </c>
      <c r="F22">
        <v>6</v>
      </c>
      <c r="G22">
        <v>3.38</v>
      </c>
      <c r="H22">
        <v>26</v>
      </c>
      <c r="I22">
        <v>20</v>
      </c>
      <c r="J22">
        <v>6</v>
      </c>
      <c r="K22">
        <v>0</v>
      </c>
      <c r="L22">
        <v>0</v>
      </c>
      <c r="M22">
        <v>0</v>
      </c>
      <c r="N22">
        <v>0</v>
      </c>
      <c r="O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30</v>
      </c>
      <c r="AB22">
        <v>1</v>
      </c>
      <c r="AC22" s="1">
        <v>1.3620689655172415</v>
      </c>
      <c r="AD22" s="1">
        <v>175.6</v>
      </c>
      <c r="AE22" s="1">
        <v>10</v>
      </c>
      <c r="AF22" s="1">
        <v>185.6</v>
      </c>
      <c r="AG22" s="1">
        <v>0.76652799999999999</v>
      </c>
      <c r="AH22" s="1">
        <v>0.79</v>
      </c>
      <c r="AI22" s="1">
        <v>1.3607005917159762</v>
      </c>
    </row>
    <row r="23" spans="1:36">
      <c r="A23">
        <v>9</v>
      </c>
      <c r="B23">
        <v>4</v>
      </c>
      <c r="C23">
        <v>54.4</v>
      </c>
      <c r="D23">
        <v>3.5</v>
      </c>
      <c r="E23">
        <v>57.9</v>
      </c>
      <c r="F23">
        <v>8</v>
      </c>
      <c r="G23">
        <v>2.63</v>
      </c>
      <c r="H23">
        <v>27</v>
      </c>
      <c r="I23">
        <v>20</v>
      </c>
      <c r="J23">
        <v>7</v>
      </c>
      <c r="K23">
        <v>0</v>
      </c>
      <c r="L23">
        <v>1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1</v>
      </c>
      <c r="AA23">
        <v>30</v>
      </c>
      <c r="AB23">
        <v>1</v>
      </c>
      <c r="AC23" s="1">
        <v>1.3542857142857143</v>
      </c>
      <c r="AD23" s="1">
        <v>161.80000000000001</v>
      </c>
      <c r="AE23" s="1">
        <v>-10</v>
      </c>
      <c r="AF23" s="1">
        <v>151.80000000000001</v>
      </c>
      <c r="AG23" s="1">
        <v>0.6269340000000001</v>
      </c>
      <c r="AH23" s="1">
        <v>0.59250000000000003</v>
      </c>
      <c r="AI23" s="1">
        <v>1.4302676806083654</v>
      </c>
    </row>
    <row r="24" spans="1:36">
      <c r="A24">
        <v>9</v>
      </c>
      <c r="B24">
        <v>12</v>
      </c>
      <c r="C24">
        <v>55.2</v>
      </c>
      <c r="D24">
        <v>3.61</v>
      </c>
      <c r="E24">
        <v>58.81</v>
      </c>
      <c r="F24">
        <v>7</v>
      </c>
      <c r="G24">
        <v>3.02</v>
      </c>
      <c r="H24">
        <v>28</v>
      </c>
      <c r="I24">
        <v>20</v>
      </c>
      <c r="J24">
        <v>8</v>
      </c>
      <c r="K24">
        <v>0</v>
      </c>
      <c r="L24">
        <v>1</v>
      </c>
      <c r="M24">
        <v>0</v>
      </c>
      <c r="N24">
        <v>0</v>
      </c>
      <c r="O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30</v>
      </c>
      <c r="AB24">
        <v>1</v>
      </c>
      <c r="AC24" s="1">
        <v>1.3130193905817176</v>
      </c>
      <c r="AD24" s="1">
        <v>175.6</v>
      </c>
      <c r="AE24" s="1">
        <v>-10</v>
      </c>
      <c r="AF24" s="1">
        <v>165.6</v>
      </c>
      <c r="AG24" s="1">
        <v>0.68392799999999998</v>
      </c>
      <c r="AH24" s="1">
        <v>0.67714285714285716</v>
      </c>
      <c r="AI24" s="1">
        <v>1.3587973509933775</v>
      </c>
    </row>
    <row r="25" spans="1:36">
      <c r="A25">
        <v>9</v>
      </c>
      <c r="B25">
        <v>19</v>
      </c>
      <c r="C25">
        <v>55.9</v>
      </c>
      <c r="D25">
        <v>3.42</v>
      </c>
      <c r="E25">
        <v>59.32</v>
      </c>
      <c r="F25">
        <v>7</v>
      </c>
      <c r="G25">
        <v>3.04</v>
      </c>
      <c r="H25">
        <v>29</v>
      </c>
      <c r="I25">
        <v>20</v>
      </c>
      <c r="J25">
        <v>9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40</v>
      </c>
      <c r="AB25">
        <v>1</v>
      </c>
      <c r="AC25" s="1">
        <v>1.3859649122807018</v>
      </c>
      <c r="AD25" s="1">
        <v>161.80000000000001</v>
      </c>
      <c r="AE25" s="1">
        <v>0</v>
      </c>
      <c r="AF25" s="1">
        <v>161.80000000000001</v>
      </c>
      <c r="AG25" s="1">
        <v>0.66823400000000011</v>
      </c>
      <c r="AH25" s="1">
        <v>0.67714285714285716</v>
      </c>
      <c r="AI25" s="1">
        <v>1.3188828947368423</v>
      </c>
    </row>
    <row r="26" spans="1:36">
      <c r="A26">
        <v>9</v>
      </c>
      <c r="B26">
        <v>19</v>
      </c>
      <c r="C26">
        <v>55.9</v>
      </c>
      <c r="D26">
        <v>3.68</v>
      </c>
      <c r="E26">
        <v>59.58</v>
      </c>
      <c r="F26">
        <v>7</v>
      </c>
      <c r="G26">
        <v>3.17</v>
      </c>
      <c r="H26">
        <v>30</v>
      </c>
      <c r="I26">
        <v>20</v>
      </c>
      <c r="J26">
        <v>10</v>
      </c>
      <c r="K26">
        <v>0</v>
      </c>
      <c r="L26">
        <v>1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20</v>
      </c>
      <c r="AB26">
        <v>1</v>
      </c>
      <c r="AC26" s="1">
        <v>1.2880434782608696</v>
      </c>
      <c r="AD26" s="1">
        <v>161.80000000000001</v>
      </c>
      <c r="AE26" s="1">
        <v>0</v>
      </c>
      <c r="AF26" s="1">
        <v>161.80000000000001</v>
      </c>
      <c r="AG26" s="1">
        <v>0.66823400000000011</v>
      </c>
      <c r="AH26" s="1">
        <v>0.67714285714285716</v>
      </c>
      <c r="AI26" s="1">
        <v>1.2647962145110414</v>
      </c>
    </row>
    <row r="27" spans="1:36">
      <c r="A27">
        <v>9</v>
      </c>
      <c r="B27">
        <v>30</v>
      </c>
      <c r="C27">
        <v>57</v>
      </c>
      <c r="D27">
        <v>3.92</v>
      </c>
      <c r="E27">
        <v>60.92</v>
      </c>
      <c r="F27">
        <v>7</v>
      </c>
      <c r="G27">
        <v>3.13</v>
      </c>
      <c r="H27">
        <v>31</v>
      </c>
      <c r="I27">
        <v>22</v>
      </c>
      <c r="J27">
        <v>9</v>
      </c>
      <c r="K27">
        <v>0</v>
      </c>
      <c r="L27">
        <v>1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30</v>
      </c>
      <c r="AB27">
        <v>1</v>
      </c>
      <c r="AC27" s="1">
        <v>1.2091836734693879</v>
      </c>
      <c r="AD27" s="1">
        <v>161.80000000000001</v>
      </c>
      <c r="AE27" s="1">
        <v>0</v>
      </c>
      <c r="AF27" s="1">
        <v>161.80000000000001</v>
      </c>
      <c r="AG27" s="1">
        <v>0.66823400000000011</v>
      </c>
      <c r="AH27" s="1">
        <v>0.67714285714285716</v>
      </c>
      <c r="AI27" s="1">
        <v>1.280959744408946</v>
      </c>
    </row>
    <row r="28" spans="1:36">
      <c r="A28">
        <v>9</v>
      </c>
      <c r="B28">
        <v>43</v>
      </c>
      <c r="C28">
        <v>58.3</v>
      </c>
      <c r="D28">
        <v>4.03</v>
      </c>
      <c r="E28">
        <v>62.33</v>
      </c>
      <c r="F28">
        <v>7</v>
      </c>
      <c r="G28">
        <v>3.04</v>
      </c>
      <c r="H28">
        <v>32</v>
      </c>
      <c r="I28">
        <v>23</v>
      </c>
      <c r="J28">
        <v>9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50</v>
      </c>
      <c r="AB28">
        <v>1</v>
      </c>
      <c r="AC28" s="1">
        <v>1.1761786600496278</v>
      </c>
      <c r="AD28" s="1">
        <v>161.80000000000001</v>
      </c>
      <c r="AE28" s="1">
        <v>-10</v>
      </c>
      <c r="AF28" s="1">
        <v>151.80000000000001</v>
      </c>
      <c r="AG28" s="1">
        <v>0.6269340000000001</v>
      </c>
      <c r="AH28" s="1">
        <v>0.67714285714285716</v>
      </c>
      <c r="AI28" s="1">
        <v>1.2373697368421055</v>
      </c>
    </row>
    <row r="29" spans="1:36">
      <c r="A29">
        <v>9</v>
      </c>
      <c r="B29">
        <v>50</v>
      </c>
      <c r="C29">
        <v>59</v>
      </c>
      <c r="D29">
        <v>3.55</v>
      </c>
      <c r="E29">
        <v>62.55</v>
      </c>
      <c r="F29">
        <v>7</v>
      </c>
      <c r="G29">
        <v>3.02</v>
      </c>
      <c r="H29">
        <v>33</v>
      </c>
      <c r="I29">
        <v>24</v>
      </c>
      <c r="J29">
        <v>9</v>
      </c>
      <c r="K29">
        <v>0</v>
      </c>
      <c r="L29">
        <v>1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5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25</v>
      </c>
      <c r="AB29">
        <v>1</v>
      </c>
      <c r="AC29" s="1">
        <v>1.335211267605634</v>
      </c>
      <c r="AD29" s="1">
        <v>175.6</v>
      </c>
      <c r="AE29" s="1">
        <v>-10</v>
      </c>
      <c r="AF29" s="1">
        <v>165.6</v>
      </c>
      <c r="AG29" s="1">
        <v>0.68392799999999998</v>
      </c>
      <c r="AH29" s="1">
        <v>0.67714285714285716</v>
      </c>
      <c r="AI29" s="1">
        <v>1.3587973509933775</v>
      </c>
    </row>
    <row r="30" spans="1:36">
      <c r="A30">
        <v>9</v>
      </c>
      <c r="B30">
        <v>52</v>
      </c>
      <c r="C30">
        <v>59.2</v>
      </c>
      <c r="D30">
        <v>3.48</v>
      </c>
      <c r="E30">
        <v>62.68</v>
      </c>
      <c r="F30">
        <v>7</v>
      </c>
      <c r="G30">
        <v>3.02</v>
      </c>
      <c r="H30">
        <v>34</v>
      </c>
      <c r="I30">
        <v>24</v>
      </c>
      <c r="J30">
        <v>10</v>
      </c>
      <c r="K30">
        <v>0</v>
      </c>
      <c r="L30">
        <v>1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5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25</v>
      </c>
      <c r="AB30">
        <v>1</v>
      </c>
      <c r="AC30" s="1">
        <v>1.3620689655172415</v>
      </c>
      <c r="AD30" s="1">
        <v>161.80000000000001</v>
      </c>
      <c r="AE30" s="1">
        <v>0</v>
      </c>
      <c r="AF30" s="1">
        <v>161.80000000000001</v>
      </c>
      <c r="AG30" s="1">
        <v>0.66823400000000011</v>
      </c>
      <c r="AH30" s="1">
        <v>0.67714285714285716</v>
      </c>
      <c r="AI30" s="1">
        <v>1.3276172185430466</v>
      </c>
    </row>
    <row r="31" spans="1:36">
      <c r="A31">
        <v>10</v>
      </c>
      <c r="B31">
        <v>1</v>
      </c>
      <c r="C31">
        <v>60.1</v>
      </c>
      <c r="D31">
        <v>4.1900000000000004</v>
      </c>
      <c r="E31">
        <v>64.290000000000006</v>
      </c>
      <c r="F31">
        <v>7</v>
      </c>
      <c r="G31">
        <v>3.31</v>
      </c>
      <c r="H31">
        <v>35</v>
      </c>
      <c r="I31">
        <v>26</v>
      </c>
      <c r="J31">
        <v>9</v>
      </c>
      <c r="K31">
        <v>0</v>
      </c>
      <c r="L31">
        <v>1</v>
      </c>
      <c r="M31">
        <v>0</v>
      </c>
      <c r="N31">
        <v>1</v>
      </c>
      <c r="O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30</v>
      </c>
      <c r="AB31">
        <v>1</v>
      </c>
      <c r="AC31" s="1">
        <v>1.1312649164677804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0.67714285714285716</v>
      </c>
      <c r="AI31" s="1">
        <v>1.314612688821752</v>
      </c>
    </row>
    <row r="32" spans="1:36">
      <c r="A32">
        <v>10</v>
      </c>
      <c r="B32">
        <v>10</v>
      </c>
      <c r="C32">
        <v>61</v>
      </c>
      <c r="D32">
        <v>4.13</v>
      </c>
      <c r="E32">
        <v>65.13</v>
      </c>
      <c r="F32">
        <v>7</v>
      </c>
      <c r="G32">
        <v>3.12</v>
      </c>
      <c r="H32">
        <v>36</v>
      </c>
      <c r="I32">
        <v>27</v>
      </c>
      <c r="J32">
        <v>9</v>
      </c>
      <c r="K32">
        <v>0</v>
      </c>
      <c r="L32">
        <v>1</v>
      </c>
      <c r="M32">
        <v>0</v>
      </c>
      <c r="N32">
        <v>0</v>
      </c>
      <c r="O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25</v>
      </c>
      <c r="AB32">
        <v>1</v>
      </c>
      <c r="AC32" s="1">
        <v>1.1476997578692494</v>
      </c>
      <c r="AD32" s="1">
        <v>175.6</v>
      </c>
      <c r="AE32" s="1">
        <v>-10</v>
      </c>
      <c r="AF32" s="1">
        <v>165.6</v>
      </c>
      <c r="AG32" s="1">
        <v>0.68392799999999998</v>
      </c>
      <c r="AH32" s="1">
        <v>0.67714285714285716</v>
      </c>
      <c r="AI32" s="1">
        <v>1.3152461538461537</v>
      </c>
    </row>
    <row r="33" spans="1:35">
      <c r="A33">
        <v>10</v>
      </c>
      <c r="B33">
        <v>22</v>
      </c>
      <c r="C33">
        <v>62.2</v>
      </c>
      <c r="D33">
        <v>3.96</v>
      </c>
      <c r="E33">
        <v>66.16</v>
      </c>
      <c r="F33">
        <v>9</v>
      </c>
      <c r="G33">
        <v>2.71</v>
      </c>
      <c r="H33">
        <v>37</v>
      </c>
      <c r="I33">
        <v>27</v>
      </c>
      <c r="J33">
        <v>10</v>
      </c>
      <c r="K33">
        <v>0</v>
      </c>
      <c r="L33">
        <v>1</v>
      </c>
      <c r="M33">
        <v>0</v>
      </c>
      <c r="N33">
        <v>0</v>
      </c>
      <c r="O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30</v>
      </c>
      <c r="AB33">
        <v>1</v>
      </c>
      <c r="AC33" s="1">
        <v>1.196969696969697</v>
      </c>
      <c r="AD33" s="1">
        <v>161.80000000000001</v>
      </c>
      <c r="AE33" s="1">
        <v>-10</v>
      </c>
      <c r="AF33" s="1">
        <v>151.80000000000001</v>
      </c>
      <c r="AG33" s="1">
        <v>0.6269340000000001</v>
      </c>
      <c r="AH33" s="1">
        <v>0.52666666666666673</v>
      </c>
      <c r="AI33" s="1">
        <v>1.3880457564575648</v>
      </c>
    </row>
    <row r="34" spans="1:35">
      <c r="A34">
        <v>10</v>
      </c>
      <c r="B34">
        <v>34</v>
      </c>
      <c r="C34">
        <v>63.4</v>
      </c>
      <c r="D34">
        <v>3.85</v>
      </c>
      <c r="E34">
        <v>67.25</v>
      </c>
      <c r="F34">
        <v>7</v>
      </c>
      <c r="G34">
        <v>3.13</v>
      </c>
      <c r="H34">
        <v>38</v>
      </c>
      <c r="I34">
        <v>30</v>
      </c>
      <c r="J34">
        <v>8</v>
      </c>
      <c r="K34">
        <v>0</v>
      </c>
      <c r="L34">
        <v>1</v>
      </c>
      <c r="M34">
        <v>1</v>
      </c>
      <c r="N34">
        <v>0</v>
      </c>
      <c r="O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30</v>
      </c>
      <c r="AB34">
        <v>3</v>
      </c>
      <c r="AC34" s="1">
        <v>1.2311688311688311</v>
      </c>
      <c r="AD34" s="1">
        <v>161.80000000000001</v>
      </c>
      <c r="AE34" s="1">
        <v>-10</v>
      </c>
      <c r="AF34" s="1">
        <v>151.80000000000001</v>
      </c>
      <c r="AG34" s="1">
        <v>0.6269340000000001</v>
      </c>
      <c r="AH34" s="1">
        <v>0.67714285714285716</v>
      </c>
      <c r="AI34" s="1">
        <v>1.2017904153354635</v>
      </c>
    </row>
    <row r="35" spans="1:35">
      <c r="A35">
        <v>10</v>
      </c>
      <c r="B35">
        <v>43</v>
      </c>
      <c r="C35">
        <v>64.3</v>
      </c>
      <c r="D35">
        <v>3.44</v>
      </c>
      <c r="E35">
        <v>67.739999999999995</v>
      </c>
      <c r="F35">
        <v>7</v>
      </c>
      <c r="G35">
        <v>2.89</v>
      </c>
      <c r="H35">
        <v>39</v>
      </c>
      <c r="I35">
        <v>31</v>
      </c>
      <c r="J35">
        <v>8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30</v>
      </c>
      <c r="AB35">
        <v>1</v>
      </c>
      <c r="AC35" s="1">
        <v>1.3779069767441861</v>
      </c>
      <c r="AD35" s="1">
        <v>161.80000000000001</v>
      </c>
      <c r="AE35" s="1">
        <v>0</v>
      </c>
      <c r="AF35" s="1">
        <v>161.80000000000001</v>
      </c>
      <c r="AG35" s="1">
        <v>0.66823400000000011</v>
      </c>
      <c r="AH35" s="1">
        <v>0.67714285714285716</v>
      </c>
      <c r="AI35" s="1">
        <v>1.3873370242214536</v>
      </c>
    </row>
    <row r="36" spans="1:35">
      <c r="A36">
        <v>10</v>
      </c>
      <c r="B36">
        <v>52</v>
      </c>
      <c r="C36">
        <v>65.2</v>
      </c>
      <c r="D36">
        <v>5</v>
      </c>
      <c r="E36">
        <v>70.2</v>
      </c>
      <c r="F36">
        <v>10</v>
      </c>
      <c r="G36">
        <v>3.07</v>
      </c>
      <c r="H36">
        <v>40</v>
      </c>
      <c r="I36">
        <v>32</v>
      </c>
      <c r="J36">
        <v>8</v>
      </c>
      <c r="K36">
        <v>0</v>
      </c>
      <c r="L36">
        <v>1</v>
      </c>
      <c r="M36">
        <v>0</v>
      </c>
      <c r="N36">
        <v>0</v>
      </c>
      <c r="O36">
        <v>1.8000000000000043</v>
      </c>
      <c r="P36" s="1">
        <v>-0.28316883116883107</v>
      </c>
      <c r="Q36">
        <v>0</v>
      </c>
      <c r="R36">
        <v>0</v>
      </c>
      <c r="S36">
        <v>0</v>
      </c>
      <c r="T36">
        <v>6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60</v>
      </c>
      <c r="AB36">
        <v>2</v>
      </c>
      <c r="AC36" s="1">
        <v>0.94800000000000006</v>
      </c>
      <c r="AD36" s="1">
        <v>161.80000000000001</v>
      </c>
      <c r="AE36" s="1">
        <v>0</v>
      </c>
      <c r="AF36" s="1">
        <v>161.80000000000001</v>
      </c>
      <c r="AG36" s="1">
        <v>0.66823400000000011</v>
      </c>
      <c r="AH36" s="1">
        <v>0.47400000000000003</v>
      </c>
      <c r="AI36" s="1">
        <v>1.305994788273616</v>
      </c>
    </row>
    <row r="37" spans="1:35">
      <c r="A37">
        <v>10</v>
      </c>
      <c r="B37">
        <v>56</v>
      </c>
      <c r="C37">
        <v>65.599999999999994</v>
      </c>
      <c r="D37">
        <v>3.97</v>
      </c>
      <c r="E37">
        <v>69.569999999999993</v>
      </c>
      <c r="F37">
        <v>8</v>
      </c>
      <c r="G37">
        <v>3.12</v>
      </c>
      <c r="H37">
        <v>41</v>
      </c>
      <c r="I37">
        <v>32</v>
      </c>
      <c r="J37">
        <v>9</v>
      </c>
      <c r="K37">
        <v>0</v>
      </c>
      <c r="L37">
        <v>1</v>
      </c>
      <c r="M37">
        <v>0</v>
      </c>
      <c r="N37">
        <v>0</v>
      </c>
      <c r="O37">
        <v>2.1999999999999957</v>
      </c>
      <c r="P37" s="1">
        <v>-3.7214171219208891E-2</v>
      </c>
      <c r="Q37">
        <v>0</v>
      </c>
      <c r="R37">
        <v>0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1</v>
      </c>
      <c r="AA37">
        <v>25</v>
      </c>
      <c r="AB37">
        <v>2</v>
      </c>
      <c r="AC37" s="1">
        <v>1.1939546599496222</v>
      </c>
      <c r="AD37" s="1">
        <v>161.80000000000001</v>
      </c>
      <c r="AE37" s="1">
        <v>-10</v>
      </c>
      <c r="AF37" s="1">
        <v>151.80000000000001</v>
      </c>
      <c r="AG37" s="1">
        <v>0.6269340000000001</v>
      </c>
      <c r="AH37" s="1">
        <v>0.59250000000000003</v>
      </c>
      <c r="AI37" s="1">
        <v>1.205642307692308</v>
      </c>
    </row>
    <row r="38" spans="1:35">
      <c r="A38">
        <v>10</v>
      </c>
      <c r="B38">
        <v>56</v>
      </c>
      <c r="C38">
        <v>65.599999999999994</v>
      </c>
      <c r="D38">
        <v>4.74</v>
      </c>
      <c r="E38">
        <v>70.339999999999989</v>
      </c>
      <c r="F38">
        <v>8</v>
      </c>
      <c r="G38">
        <v>3.02</v>
      </c>
      <c r="H38">
        <v>42</v>
      </c>
      <c r="I38">
        <v>32</v>
      </c>
      <c r="J38">
        <v>10</v>
      </c>
      <c r="K38">
        <v>0</v>
      </c>
      <c r="L38">
        <v>1</v>
      </c>
      <c r="M38">
        <v>0</v>
      </c>
      <c r="N38">
        <v>0</v>
      </c>
      <c r="O38">
        <v>2.1999999999999957</v>
      </c>
      <c r="P38" s="1">
        <v>-0.23116883116883113</v>
      </c>
      <c r="Q38">
        <v>1</v>
      </c>
      <c r="R38">
        <v>0</v>
      </c>
      <c r="S38">
        <v>0</v>
      </c>
      <c r="T38">
        <v>6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65</v>
      </c>
      <c r="AB38">
        <v>2</v>
      </c>
      <c r="AC38" s="1">
        <v>1</v>
      </c>
      <c r="AD38" s="1">
        <v>175.6</v>
      </c>
      <c r="AE38" s="1">
        <v>-10</v>
      </c>
      <c r="AF38" s="1">
        <v>165.6</v>
      </c>
      <c r="AG38" s="1">
        <v>0.68392799999999998</v>
      </c>
      <c r="AH38" s="1">
        <v>0.59250000000000003</v>
      </c>
      <c r="AI38" s="1">
        <v>1.3587973509933775</v>
      </c>
    </row>
    <row r="39" spans="1:35">
      <c r="A39">
        <v>11</v>
      </c>
      <c r="B39">
        <v>5</v>
      </c>
      <c r="C39">
        <v>66.5</v>
      </c>
      <c r="D39">
        <v>4.96</v>
      </c>
      <c r="E39">
        <v>71.459999999999994</v>
      </c>
      <c r="F39">
        <v>9</v>
      </c>
      <c r="G39">
        <v>3.3</v>
      </c>
      <c r="H39">
        <v>43</v>
      </c>
      <c r="I39">
        <v>33</v>
      </c>
      <c r="J39">
        <v>10</v>
      </c>
      <c r="K39">
        <v>0</v>
      </c>
      <c r="L39">
        <v>1</v>
      </c>
      <c r="M39">
        <v>0</v>
      </c>
      <c r="N39">
        <v>0</v>
      </c>
      <c r="O39">
        <v>3.1000000000000014</v>
      </c>
      <c r="P39" s="1">
        <v>-0.27552366987850851</v>
      </c>
      <c r="Q39">
        <v>0</v>
      </c>
      <c r="R39">
        <v>0</v>
      </c>
      <c r="S39">
        <v>0</v>
      </c>
      <c r="T39">
        <v>7</v>
      </c>
      <c r="U39">
        <v>0</v>
      </c>
      <c r="V39">
        <v>1</v>
      </c>
      <c r="W39">
        <v>0</v>
      </c>
      <c r="X39">
        <v>0</v>
      </c>
      <c r="Y39">
        <v>0</v>
      </c>
      <c r="Z39">
        <v>1</v>
      </c>
      <c r="AA39">
        <v>25</v>
      </c>
      <c r="AB39">
        <v>2</v>
      </c>
      <c r="AC39" s="1">
        <v>0.95564516129032262</v>
      </c>
      <c r="AD39" s="1">
        <v>161.80000000000001</v>
      </c>
      <c r="AE39" s="1">
        <v>-10</v>
      </c>
      <c r="AF39" s="1">
        <v>151.80000000000001</v>
      </c>
      <c r="AG39" s="1">
        <v>0.6269340000000001</v>
      </c>
      <c r="AH39" s="1">
        <v>0.52666666666666673</v>
      </c>
      <c r="AI39" s="1">
        <v>1.1398800000000002</v>
      </c>
    </row>
    <row r="40" spans="1:35">
      <c r="A40">
        <v>11</v>
      </c>
      <c r="B40">
        <v>5</v>
      </c>
      <c r="C40">
        <v>66.5</v>
      </c>
      <c r="D40">
        <v>4.96</v>
      </c>
      <c r="E40">
        <v>71.459999999999994</v>
      </c>
      <c r="F40">
        <v>9</v>
      </c>
      <c r="G40">
        <v>3.3</v>
      </c>
      <c r="H40">
        <v>44</v>
      </c>
      <c r="I40">
        <v>33</v>
      </c>
      <c r="J40">
        <v>11</v>
      </c>
      <c r="K40">
        <v>0</v>
      </c>
      <c r="L40">
        <v>1</v>
      </c>
      <c r="M40">
        <v>0</v>
      </c>
      <c r="N40">
        <v>0</v>
      </c>
      <c r="O40">
        <v>3.1000000000000014</v>
      </c>
      <c r="P40" s="1">
        <v>-0.27552366987850851</v>
      </c>
      <c r="Q40">
        <v>0</v>
      </c>
      <c r="R40">
        <v>0</v>
      </c>
      <c r="S40">
        <v>0</v>
      </c>
      <c r="T40">
        <v>7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25</v>
      </c>
      <c r="AB40">
        <v>2</v>
      </c>
      <c r="AC40" s="1">
        <v>0.95564516129032262</v>
      </c>
      <c r="AD40" s="1">
        <v>161.80000000000001</v>
      </c>
      <c r="AE40" s="1">
        <v>-10</v>
      </c>
      <c r="AF40" s="1">
        <v>151.80000000000001</v>
      </c>
      <c r="AG40" s="1">
        <v>0.6269340000000001</v>
      </c>
      <c r="AH40" s="1">
        <v>0.52666666666666673</v>
      </c>
      <c r="AI40" s="1">
        <v>1.1398800000000002</v>
      </c>
    </row>
    <row r="41" spans="1:35">
      <c r="A41">
        <v>11</v>
      </c>
      <c r="B41">
        <v>9</v>
      </c>
      <c r="C41">
        <v>66.900000000000006</v>
      </c>
      <c r="D41">
        <v>3.91</v>
      </c>
      <c r="E41">
        <v>70.81</v>
      </c>
      <c r="F41">
        <v>7</v>
      </c>
      <c r="G41">
        <v>3.4</v>
      </c>
      <c r="H41">
        <v>45</v>
      </c>
      <c r="I41">
        <v>33</v>
      </c>
      <c r="J41">
        <v>12</v>
      </c>
      <c r="K41">
        <v>0</v>
      </c>
      <c r="L41">
        <v>1</v>
      </c>
      <c r="M41">
        <v>0</v>
      </c>
      <c r="N41">
        <v>0</v>
      </c>
      <c r="O41">
        <v>3.5000000000000071</v>
      </c>
      <c r="P41" s="1">
        <v>-1.8892616335071555E-2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25</v>
      </c>
      <c r="AB41">
        <v>2</v>
      </c>
      <c r="AC41" s="1">
        <v>1.2122762148337596</v>
      </c>
      <c r="AD41" s="1">
        <v>175.6</v>
      </c>
      <c r="AE41" s="1">
        <v>0</v>
      </c>
      <c r="AF41" s="1">
        <v>175.6</v>
      </c>
      <c r="AG41" s="1">
        <v>0.72522799999999987</v>
      </c>
      <c r="AH41" s="1">
        <v>0.67714285714285716</v>
      </c>
      <c r="AI41" s="1">
        <v>1.2798141176470585</v>
      </c>
    </row>
    <row r="42" spans="1:35">
      <c r="A42">
        <v>11</v>
      </c>
      <c r="B42">
        <v>34</v>
      </c>
      <c r="C42">
        <v>69.400000000000006</v>
      </c>
      <c r="D42">
        <v>4.97</v>
      </c>
      <c r="E42">
        <v>74.37</v>
      </c>
      <c r="F42">
        <v>9</v>
      </c>
      <c r="G42">
        <v>2.94</v>
      </c>
      <c r="H42">
        <v>46</v>
      </c>
      <c r="I42">
        <v>35</v>
      </c>
      <c r="J42">
        <v>11</v>
      </c>
      <c r="K42">
        <v>0</v>
      </c>
      <c r="L42">
        <v>1</v>
      </c>
      <c r="M42">
        <v>0</v>
      </c>
      <c r="N42">
        <v>0</v>
      </c>
      <c r="O42">
        <v>6.0000000000000071</v>
      </c>
      <c r="P42" s="1">
        <v>-0.27744649716480685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60</v>
      </c>
      <c r="AB42">
        <v>1</v>
      </c>
      <c r="AC42" s="1">
        <v>0.95372233400402429</v>
      </c>
      <c r="AD42" s="1">
        <v>161.80000000000001</v>
      </c>
      <c r="AE42" s="1">
        <v>-10</v>
      </c>
      <c r="AF42" s="1">
        <v>151.80000000000001</v>
      </c>
      <c r="AG42" s="1">
        <v>0.6269340000000001</v>
      </c>
      <c r="AH42" s="1">
        <v>0.52666666666666673</v>
      </c>
      <c r="AI42" s="1">
        <v>1.2794571428571431</v>
      </c>
    </row>
    <row r="43" spans="1:35">
      <c r="A43">
        <v>11</v>
      </c>
      <c r="B43">
        <v>35</v>
      </c>
      <c r="C43">
        <v>69.5</v>
      </c>
      <c r="D43">
        <v>3.5</v>
      </c>
      <c r="E43">
        <v>73</v>
      </c>
      <c r="F43">
        <v>8</v>
      </c>
      <c r="G43">
        <v>2.84</v>
      </c>
      <c r="H43">
        <v>47</v>
      </c>
      <c r="I43">
        <v>35</v>
      </c>
      <c r="J43">
        <v>12</v>
      </c>
      <c r="K43">
        <v>0</v>
      </c>
      <c r="L43">
        <v>1</v>
      </c>
      <c r="M43">
        <v>0</v>
      </c>
      <c r="N43">
        <v>0</v>
      </c>
      <c r="O43">
        <v>6.1000000000000014</v>
      </c>
      <c r="P43" s="1">
        <v>0.12311688311688318</v>
      </c>
      <c r="Q43">
        <v>0</v>
      </c>
      <c r="R43">
        <v>0</v>
      </c>
      <c r="S43">
        <v>0</v>
      </c>
      <c r="T43">
        <v>8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30</v>
      </c>
      <c r="AB43">
        <v>1</v>
      </c>
      <c r="AC43" s="1">
        <v>1.3542857142857143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0.59250000000000003</v>
      </c>
      <c r="AI43" s="1">
        <v>1.4117619718309864</v>
      </c>
    </row>
    <row r="44" spans="1:35">
      <c r="A44">
        <v>11</v>
      </c>
      <c r="B44">
        <v>35</v>
      </c>
      <c r="C44">
        <v>69.5</v>
      </c>
      <c r="D44">
        <v>3.52</v>
      </c>
      <c r="E44">
        <v>73.02</v>
      </c>
      <c r="F44">
        <v>8</v>
      </c>
      <c r="G44">
        <v>2.89</v>
      </c>
      <c r="H44">
        <v>48</v>
      </c>
      <c r="I44">
        <v>35</v>
      </c>
      <c r="J44">
        <v>13</v>
      </c>
      <c r="K44">
        <v>0</v>
      </c>
      <c r="L44">
        <v>1</v>
      </c>
      <c r="M44">
        <v>0</v>
      </c>
      <c r="N44">
        <v>0</v>
      </c>
      <c r="O44">
        <v>6.1000000000000014</v>
      </c>
      <c r="P44" s="1">
        <v>0.11542207792207804</v>
      </c>
      <c r="Q44">
        <v>0</v>
      </c>
      <c r="R44">
        <v>0</v>
      </c>
      <c r="S44">
        <v>0</v>
      </c>
      <c r="T44">
        <v>8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30</v>
      </c>
      <c r="AB44">
        <v>1</v>
      </c>
      <c r="AC44" s="1">
        <v>1.3465909090909092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0.59250000000000003</v>
      </c>
      <c r="AI44" s="1">
        <v>1.3873370242214536</v>
      </c>
    </row>
    <row r="45" spans="1:35">
      <c r="A45">
        <v>11</v>
      </c>
      <c r="B45">
        <v>47</v>
      </c>
      <c r="C45">
        <v>70.7</v>
      </c>
      <c r="D45">
        <v>4.8</v>
      </c>
      <c r="E45">
        <v>75.5</v>
      </c>
      <c r="F45">
        <v>8</v>
      </c>
      <c r="G45">
        <v>3.64</v>
      </c>
      <c r="H45">
        <v>49</v>
      </c>
      <c r="I45">
        <v>38</v>
      </c>
      <c r="J45">
        <v>11</v>
      </c>
      <c r="K45">
        <v>0</v>
      </c>
      <c r="L45">
        <v>1</v>
      </c>
      <c r="M45">
        <v>0</v>
      </c>
      <c r="N45">
        <v>0</v>
      </c>
      <c r="O45">
        <v>7.3000000000000043</v>
      </c>
      <c r="P45" s="1">
        <v>-0.24366883116883109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30</v>
      </c>
      <c r="AB45">
        <v>1</v>
      </c>
      <c r="AC45" s="1">
        <v>0.98750000000000004</v>
      </c>
      <c r="AD45" s="1">
        <v>161.80000000000001</v>
      </c>
      <c r="AE45" s="1">
        <v>-10</v>
      </c>
      <c r="AF45" s="1">
        <v>151.80000000000001</v>
      </c>
      <c r="AG45" s="1">
        <v>0.6269340000000001</v>
      </c>
      <c r="AH45" s="1">
        <v>0.59250000000000003</v>
      </c>
      <c r="AI45" s="1">
        <v>1.0334076923076925</v>
      </c>
    </row>
    <row r="46" spans="1:35">
      <c r="A46">
        <v>11</v>
      </c>
      <c r="B46">
        <v>56</v>
      </c>
      <c r="C46">
        <v>71.599999999999994</v>
      </c>
      <c r="D46">
        <v>5.26</v>
      </c>
      <c r="E46">
        <v>76.86</v>
      </c>
      <c r="F46">
        <v>9</v>
      </c>
      <c r="G46">
        <v>3.6</v>
      </c>
      <c r="H46">
        <v>50</v>
      </c>
      <c r="I46">
        <v>41</v>
      </c>
      <c r="J46">
        <v>9</v>
      </c>
      <c r="K46">
        <v>0</v>
      </c>
      <c r="L46">
        <v>1</v>
      </c>
      <c r="M46">
        <v>1</v>
      </c>
      <c r="N46">
        <v>0</v>
      </c>
      <c r="O46">
        <v>8.1999999999999957</v>
      </c>
      <c r="P46" s="1">
        <v>-0.3300281467581847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25</v>
      </c>
      <c r="AB46">
        <v>3</v>
      </c>
      <c r="AC46" s="1">
        <v>0.90114068441064643</v>
      </c>
      <c r="AD46" s="1">
        <v>175.6</v>
      </c>
      <c r="AE46" s="1">
        <v>0</v>
      </c>
      <c r="AF46" s="1">
        <v>175.6</v>
      </c>
      <c r="AG46" s="1">
        <v>0.72522799999999987</v>
      </c>
      <c r="AH46" s="1">
        <v>0.52666666666666673</v>
      </c>
      <c r="AI46" s="1">
        <v>1.2087133333333331</v>
      </c>
    </row>
    <row r="47" spans="1:35">
      <c r="A47">
        <v>12</v>
      </c>
      <c r="B47">
        <v>8</v>
      </c>
      <c r="C47">
        <v>72.8</v>
      </c>
      <c r="D47">
        <v>4.7699999999999996</v>
      </c>
      <c r="E47">
        <v>77.569999999999993</v>
      </c>
      <c r="F47">
        <v>8</v>
      </c>
      <c r="G47">
        <v>3.52</v>
      </c>
      <c r="H47">
        <v>51</v>
      </c>
      <c r="I47">
        <v>41</v>
      </c>
      <c r="J47">
        <v>10</v>
      </c>
      <c r="K47">
        <v>0</v>
      </c>
      <c r="L47">
        <v>0</v>
      </c>
      <c r="M47">
        <v>1</v>
      </c>
      <c r="N47">
        <v>0</v>
      </c>
      <c r="O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>
        <v>20</v>
      </c>
      <c r="AB47">
        <v>3</v>
      </c>
      <c r="AC47" s="1">
        <v>0.99371069182389948</v>
      </c>
      <c r="AD47" s="1">
        <v>161.80000000000001</v>
      </c>
      <c r="AE47" s="1">
        <v>-10</v>
      </c>
      <c r="AF47" s="1">
        <v>151.80000000000001</v>
      </c>
      <c r="AG47" s="1">
        <v>0.6269340000000001</v>
      </c>
      <c r="AH47" s="1">
        <v>0.59250000000000003</v>
      </c>
      <c r="AI47" s="1">
        <v>1.0686375000000001</v>
      </c>
    </row>
    <row r="48" spans="1:35">
      <c r="A48">
        <v>12</v>
      </c>
      <c r="B48">
        <v>20</v>
      </c>
      <c r="C48">
        <v>74</v>
      </c>
      <c r="D48">
        <v>4.12</v>
      </c>
      <c r="E48">
        <v>78.12</v>
      </c>
      <c r="F48">
        <v>7</v>
      </c>
      <c r="G48">
        <v>3.54</v>
      </c>
      <c r="H48">
        <v>52</v>
      </c>
      <c r="I48">
        <v>43</v>
      </c>
      <c r="J48">
        <v>9</v>
      </c>
      <c r="K48">
        <v>0</v>
      </c>
      <c r="L48">
        <v>0</v>
      </c>
      <c r="M48">
        <v>0</v>
      </c>
      <c r="N48">
        <v>0</v>
      </c>
      <c r="O48">
        <v>1.2000000000000028</v>
      </c>
      <c r="P48" s="1">
        <v>0.15677474506930433</v>
      </c>
      <c r="Q48">
        <v>1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20</v>
      </c>
      <c r="AB48">
        <v>2</v>
      </c>
      <c r="AC48" s="1">
        <v>1.1504854368932038</v>
      </c>
      <c r="AD48" s="1">
        <v>175.6</v>
      </c>
      <c r="AE48" s="1">
        <v>0</v>
      </c>
      <c r="AF48" s="1">
        <v>175.6</v>
      </c>
      <c r="AG48" s="1">
        <v>0.72522799999999987</v>
      </c>
      <c r="AH48" s="1">
        <v>0.67714285714285716</v>
      </c>
      <c r="AI48" s="1">
        <v>1.2291999999999996</v>
      </c>
    </row>
    <row r="49" spans="1:36">
      <c r="A49">
        <v>12</v>
      </c>
      <c r="B49">
        <v>45</v>
      </c>
      <c r="C49">
        <v>76.5</v>
      </c>
      <c r="D49">
        <v>4.8</v>
      </c>
      <c r="E49">
        <v>81.3</v>
      </c>
      <c r="F49">
        <v>9</v>
      </c>
      <c r="G49">
        <v>3.32</v>
      </c>
      <c r="H49">
        <v>53</v>
      </c>
      <c r="I49">
        <v>45</v>
      </c>
      <c r="J49">
        <v>8</v>
      </c>
      <c r="K49">
        <v>0</v>
      </c>
      <c r="L49">
        <v>0</v>
      </c>
      <c r="M49">
        <v>0</v>
      </c>
      <c r="N49">
        <v>0</v>
      </c>
      <c r="O49">
        <v>3.7000000000000028</v>
      </c>
      <c r="P49" s="1">
        <v>-6.2106918238994391E-3</v>
      </c>
      <c r="Q49">
        <v>0</v>
      </c>
      <c r="R49">
        <v>0</v>
      </c>
      <c r="S49">
        <v>0</v>
      </c>
      <c r="T49">
        <v>9</v>
      </c>
      <c r="U49">
        <v>1</v>
      </c>
      <c r="V49">
        <v>1</v>
      </c>
      <c r="W49">
        <v>0</v>
      </c>
      <c r="X49">
        <v>0</v>
      </c>
      <c r="Y49">
        <v>0</v>
      </c>
      <c r="Z49">
        <v>1</v>
      </c>
      <c r="AA49">
        <v>55</v>
      </c>
      <c r="AB49">
        <v>2</v>
      </c>
      <c r="AC49" s="1">
        <v>0.98750000000000004</v>
      </c>
      <c r="AD49" s="1">
        <v>161.80000000000001</v>
      </c>
      <c r="AE49" s="1">
        <v>-10</v>
      </c>
      <c r="AF49" s="1">
        <v>151.80000000000001</v>
      </c>
      <c r="AG49" s="1">
        <v>0.6269340000000001</v>
      </c>
      <c r="AH49" s="1">
        <v>0.52666666666666673</v>
      </c>
      <c r="AI49" s="1">
        <v>1.1330132530120485</v>
      </c>
    </row>
    <row r="50" spans="1:36">
      <c r="A50">
        <v>12</v>
      </c>
      <c r="B50">
        <v>49</v>
      </c>
      <c r="C50">
        <v>76.900000000000006</v>
      </c>
      <c r="D50">
        <v>4.54</v>
      </c>
      <c r="E50">
        <v>81.440000000000012</v>
      </c>
      <c r="F50">
        <v>10</v>
      </c>
      <c r="G50">
        <v>3.29</v>
      </c>
      <c r="H50">
        <v>54</v>
      </c>
      <c r="I50">
        <v>46</v>
      </c>
      <c r="J50">
        <v>8</v>
      </c>
      <c r="K50">
        <v>0</v>
      </c>
      <c r="L50">
        <v>0</v>
      </c>
      <c r="M50">
        <v>0</v>
      </c>
      <c r="N50">
        <v>0</v>
      </c>
      <c r="O50">
        <v>4.1000000000000085</v>
      </c>
      <c r="P50" s="1">
        <v>5.0342171612223985E-2</v>
      </c>
      <c r="Q50">
        <v>0</v>
      </c>
      <c r="R50">
        <v>0</v>
      </c>
      <c r="S50">
        <v>1</v>
      </c>
      <c r="T50">
        <v>9</v>
      </c>
      <c r="U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55</v>
      </c>
      <c r="AB50">
        <v>2</v>
      </c>
      <c r="AC50" s="1">
        <v>1.0440528634361235</v>
      </c>
      <c r="AD50" s="1">
        <v>161.80000000000001</v>
      </c>
      <c r="AE50" s="1">
        <v>-10</v>
      </c>
      <c r="AF50" s="1">
        <v>151.80000000000001</v>
      </c>
      <c r="AG50" s="1">
        <v>0.6269340000000001</v>
      </c>
      <c r="AH50" s="1">
        <v>0.47400000000000003</v>
      </c>
      <c r="AI50" s="1">
        <v>1.1433446808510641</v>
      </c>
    </row>
    <row r="51" spans="1:36">
      <c r="A51">
        <v>13</v>
      </c>
      <c r="B51">
        <v>2</v>
      </c>
      <c r="C51">
        <v>78.2</v>
      </c>
      <c r="D51">
        <v>3.84</v>
      </c>
      <c r="E51">
        <v>82.04</v>
      </c>
      <c r="F51">
        <v>8</v>
      </c>
      <c r="G51">
        <v>2.94</v>
      </c>
      <c r="H51">
        <v>55</v>
      </c>
      <c r="I51">
        <v>48</v>
      </c>
      <c r="J51">
        <v>7</v>
      </c>
      <c r="K51">
        <v>0</v>
      </c>
      <c r="L51">
        <v>0</v>
      </c>
      <c r="M51">
        <v>0</v>
      </c>
      <c r="N51">
        <v>0</v>
      </c>
      <c r="O51">
        <v>5.4000000000000057</v>
      </c>
      <c r="P51" s="1">
        <v>0.24066430817610052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50</v>
      </c>
      <c r="AB51">
        <v>1</v>
      </c>
      <c r="AC51" s="1">
        <v>1.234375</v>
      </c>
      <c r="AD51" s="1">
        <v>175.6</v>
      </c>
      <c r="AE51" s="1">
        <v>0</v>
      </c>
      <c r="AF51" s="1">
        <v>175.6</v>
      </c>
      <c r="AG51" s="1">
        <v>0.72522799999999987</v>
      </c>
      <c r="AH51" s="1">
        <v>0.59250000000000003</v>
      </c>
      <c r="AI51" s="1">
        <v>1.4800571428571425</v>
      </c>
    </row>
    <row r="52" spans="1:36">
      <c r="A52">
        <v>13</v>
      </c>
      <c r="B52">
        <v>2</v>
      </c>
      <c r="C52">
        <v>78.2</v>
      </c>
      <c r="D52">
        <v>4.42</v>
      </c>
      <c r="E52">
        <v>82.62</v>
      </c>
      <c r="F52">
        <v>8</v>
      </c>
      <c r="G52">
        <v>3.19</v>
      </c>
      <c r="H52">
        <v>56</v>
      </c>
      <c r="I52">
        <v>48</v>
      </c>
      <c r="J52">
        <v>8</v>
      </c>
      <c r="K52">
        <v>0</v>
      </c>
      <c r="L52">
        <v>0</v>
      </c>
      <c r="M52">
        <v>1</v>
      </c>
      <c r="N52">
        <v>0</v>
      </c>
      <c r="O52">
        <v>5.4000000000000057</v>
      </c>
      <c r="P52" s="1">
        <v>7.868749822134935E-2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20</v>
      </c>
      <c r="AB52">
        <v>3</v>
      </c>
      <c r="AC52" s="1">
        <v>1.0723981900452488</v>
      </c>
      <c r="AD52" s="1">
        <v>161.80000000000001</v>
      </c>
      <c r="AE52" s="1">
        <v>-10</v>
      </c>
      <c r="AF52" s="1">
        <v>151.80000000000001</v>
      </c>
      <c r="AG52" s="1">
        <v>0.6269340000000001</v>
      </c>
      <c r="AH52" s="1">
        <v>0.59250000000000003</v>
      </c>
      <c r="AI52" s="1">
        <v>1.179186206896552</v>
      </c>
    </row>
    <row r="53" spans="1:36">
      <c r="A53">
        <v>13</v>
      </c>
      <c r="B53">
        <v>34</v>
      </c>
      <c r="C53">
        <v>81.400000000000006</v>
      </c>
      <c r="D53">
        <v>3.7</v>
      </c>
      <c r="E53">
        <v>85.100000000000009</v>
      </c>
      <c r="F53">
        <v>7</v>
      </c>
      <c r="G53">
        <v>2.98</v>
      </c>
      <c r="H53">
        <v>57</v>
      </c>
      <c r="I53">
        <v>49</v>
      </c>
      <c r="J53">
        <v>8</v>
      </c>
      <c r="K53">
        <v>0</v>
      </c>
      <c r="L53">
        <v>0</v>
      </c>
      <c r="M53">
        <v>0</v>
      </c>
      <c r="N53">
        <v>0</v>
      </c>
      <c r="O53">
        <v>3.2000000000000028</v>
      </c>
      <c r="P53" s="1">
        <v>0.20868289103583226</v>
      </c>
      <c r="Q53">
        <v>1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1</v>
      </c>
      <c r="AA53">
        <v>60</v>
      </c>
      <c r="AB53">
        <v>2</v>
      </c>
      <c r="AC53" s="1">
        <v>1.2810810810810811</v>
      </c>
      <c r="AD53" s="1">
        <v>175.6</v>
      </c>
      <c r="AE53" s="1">
        <v>-10</v>
      </c>
      <c r="AF53" s="1">
        <v>165.6</v>
      </c>
      <c r="AG53" s="1">
        <v>0.68392799999999998</v>
      </c>
      <c r="AH53" s="1">
        <v>0.67714285714285716</v>
      </c>
      <c r="AI53" s="1">
        <v>1.3770362416107382</v>
      </c>
    </row>
    <row r="54" spans="1:36">
      <c r="A54">
        <v>13</v>
      </c>
      <c r="B54">
        <v>41</v>
      </c>
      <c r="C54">
        <v>82.1</v>
      </c>
      <c r="D54">
        <v>4.43</v>
      </c>
      <c r="E54">
        <v>86.53</v>
      </c>
      <c r="F54">
        <v>9</v>
      </c>
      <c r="G54">
        <v>3</v>
      </c>
      <c r="H54">
        <v>58</v>
      </c>
      <c r="I54">
        <v>51</v>
      </c>
      <c r="J54">
        <v>7</v>
      </c>
      <c r="K54">
        <v>0</v>
      </c>
      <c r="L54">
        <v>1</v>
      </c>
      <c r="M54">
        <v>0</v>
      </c>
      <c r="N54">
        <v>0</v>
      </c>
      <c r="O54">
        <v>0</v>
      </c>
      <c r="P54" s="1"/>
      <c r="Q54">
        <v>0</v>
      </c>
      <c r="R54">
        <v>0</v>
      </c>
      <c r="S54">
        <v>0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  <c r="Z54">
        <v>1</v>
      </c>
      <c r="AA54">
        <v>30</v>
      </c>
      <c r="AB54">
        <v>1</v>
      </c>
      <c r="AC54" s="1">
        <v>1.0699774266365689</v>
      </c>
      <c r="AD54" s="1">
        <v>161.80000000000001</v>
      </c>
      <c r="AE54" s="1">
        <v>-10</v>
      </c>
      <c r="AF54" s="1">
        <v>151.80000000000001</v>
      </c>
      <c r="AG54" s="1">
        <v>0.6269340000000001</v>
      </c>
      <c r="AH54" s="1">
        <v>0.52666666666666673</v>
      </c>
      <c r="AI54" s="1">
        <v>1.2538680000000002</v>
      </c>
      <c r="AJ54" t="s">
        <v>45</v>
      </c>
    </row>
    <row r="55" spans="1:36">
      <c r="A55">
        <v>13</v>
      </c>
      <c r="B55">
        <v>42</v>
      </c>
      <c r="C55">
        <v>82.2</v>
      </c>
      <c r="D55">
        <v>3.82</v>
      </c>
      <c r="E55">
        <v>86.02</v>
      </c>
      <c r="F55">
        <v>6</v>
      </c>
      <c r="G55">
        <v>3.58</v>
      </c>
      <c r="H55">
        <v>59</v>
      </c>
      <c r="I55">
        <v>51</v>
      </c>
      <c r="J55">
        <v>8</v>
      </c>
      <c r="K55">
        <v>0</v>
      </c>
      <c r="L55">
        <v>0</v>
      </c>
      <c r="M55">
        <v>0</v>
      </c>
      <c r="N55">
        <v>0</v>
      </c>
      <c r="O55">
        <v>4</v>
      </c>
      <c r="P55" s="1">
        <v>0.16843950628982984</v>
      </c>
      <c r="Q55">
        <v>1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30</v>
      </c>
      <c r="AB55">
        <v>2</v>
      </c>
      <c r="AC55" s="1">
        <v>1.2408376963350787</v>
      </c>
      <c r="AD55" s="1">
        <v>175.6</v>
      </c>
      <c r="AE55" s="1">
        <v>10</v>
      </c>
      <c r="AF55" s="1">
        <v>185.6</v>
      </c>
      <c r="AG55" s="1">
        <v>0.76652799999999999</v>
      </c>
      <c r="AH55" s="1">
        <v>0.79</v>
      </c>
      <c r="AI55" s="1">
        <v>1.2846837988826814</v>
      </c>
    </row>
    <row r="56" spans="1:36">
      <c r="A56">
        <v>13</v>
      </c>
      <c r="B56">
        <v>52</v>
      </c>
      <c r="C56">
        <v>83.2</v>
      </c>
      <c r="D56">
        <v>3.93</v>
      </c>
      <c r="E56">
        <v>87.13000000000001</v>
      </c>
      <c r="F56">
        <v>7</v>
      </c>
      <c r="G56">
        <v>3.28</v>
      </c>
      <c r="H56">
        <v>60</v>
      </c>
      <c r="I56">
        <v>52</v>
      </c>
      <c r="J56">
        <v>8</v>
      </c>
      <c r="K56">
        <v>0</v>
      </c>
      <c r="L56">
        <v>1</v>
      </c>
      <c r="M56">
        <v>0</v>
      </c>
      <c r="N56">
        <v>0</v>
      </c>
      <c r="O56">
        <v>0</v>
      </c>
      <c r="P56" s="1"/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50</v>
      </c>
      <c r="AB56">
        <v>1</v>
      </c>
      <c r="AC56" s="1">
        <v>1.2061068702290076</v>
      </c>
      <c r="AD56" s="1">
        <v>161.80000000000001</v>
      </c>
      <c r="AE56" s="1">
        <v>0</v>
      </c>
      <c r="AF56" s="1">
        <v>161.80000000000001</v>
      </c>
      <c r="AG56" s="1">
        <v>0.66823400000000011</v>
      </c>
      <c r="AH56" s="1">
        <v>0.67714285714285716</v>
      </c>
      <c r="AI56" s="1">
        <v>1.2223792682926833</v>
      </c>
    </row>
    <row r="57" spans="1:36">
      <c r="A57">
        <v>14</v>
      </c>
      <c r="B57">
        <v>21</v>
      </c>
      <c r="C57">
        <v>86.1</v>
      </c>
      <c r="D57">
        <v>4.26</v>
      </c>
      <c r="E57">
        <v>90.36</v>
      </c>
      <c r="F57">
        <v>7</v>
      </c>
      <c r="G57">
        <v>3.64</v>
      </c>
      <c r="H57">
        <v>61</v>
      </c>
      <c r="I57">
        <v>54</v>
      </c>
      <c r="J57">
        <v>7</v>
      </c>
      <c r="K57">
        <v>0</v>
      </c>
      <c r="L57">
        <v>0</v>
      </c>
      <c r="M57">
        <v>0</v>
      </c>
      <c r="N57">
        <v>0</v>
      </c>
      <c r="O57">
        <v>7.8999999999999915</v>
      </c>
      <c r="P57" s="1">
        <v>4.0277866292779407E-2</v>
      </c>
      <c r="Q57">
        <v>0</v>
      </c>
      <c r="R57">
        <v>0</v>
      </c>
      <c r="S57">
        <v>0</v>
      </c>
      <c r="T57">
        <v>10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15</v>
      </c>
      <c r="AB57">
        <v>1</v>
      </c>
      <c r="AC57" s="1">
        <v>1.1126760563380282</v>
      </c>
      <c r="AD57" s="1">
        <v>161.80000000000001</v>
      </c>
      <c r="AE57" s="1">
        <v>0</v>
      </c>
      <c r="AF57" s="1">
        <v>161.80000000000001</v>
      </c>
      <c r="AG57" s="1">
        <v>0.66823400000000011</v>
      </c>
      <c r="AH57" s="1">
        <v>0.67714285714285716</v>
      </c>
      <c r="AI57" s="1">
        <v>1.1014846153846156</v>
      </c>
    </row>
    <row r="58" spans="1:36">
      <c r="A58">
        <v>14</v>
      </c>
      <c r="B58">
        <v>22</v>
      </c>
      <c r="C58">
        <v>86.2</v>
      </c>
      <c r="D58">
        <v>3.79</v>
      </c>
      <c r="E58">
        <v>89.990000000000009</v>
      </c>
      <c r="F58">
        <v>6</v>
      </c>
      <c r="G58">
        <v>3.69</v>
      </c>
      <c r="H58">
        <v>62</v>
      </c>
      <c r="I58">
        <v>54</v>
      </c>
      <c r="J58">
        <v>8</v>
      </c>
      <c r="K58">
        <v>0</v>
      </c>
      <c r="L58">
        <v>0</v>
      </c>
      <c r="M58">
        <v>0</v>
      </c>
      <c r="N58">
        <v>0</v>
      </c>
      <c r="O58">
        <v>8</v>
      </c>
      <c r="P58" s="1">
        <v>0.17826144056161142</v>
      </c>
      <c r="Q58">
        <v>1</v>
      </c>
      <c r="R58">
        <v>0</v>
      </c>
      <c r="S58">
        <v>0</v>
      </c>
      <c r="T58">
        <v>10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>
        <v>18</v>
      </c>
      <c r="AB58">
        <v>1</v>
      </c>
      <c r="AC58" s="1">
        <v>1.2506596306068603</v>
      </c>
      <c r="AD58" s="1">
        <v>175.6</v>
      </c>
      <c r="AE58" s="1">
        <v>10</v>
      </c>
      <c r="AF58" s="1">
        <v>185.6</v>
      </c>
      <c r="AG58" s="1">
        <v>0.76652799999999999</v>
      </c>
      <c r="AH58" s="1">
        <v>0.79</v>
      </c>
      <c r="AI58" s="1">
        <v>1.2463869918699186</v>
      </c>
    </row>
    <row r="59" spans="1:36">
      <c r="A59">
        <v>14</v>
      </c>
      <c r="B59">
        <v>40</v>
      </c>
      <c r="C59">
        <v>88</v>
      </c>
      <c r="D59">
        <v>3.57</v>
      </c>
      <c r="E59">
        <v>91.57</v>
      </c>
      <c r="F59">
        <v>6</v>
      </c>
      <c r="G59">
        <v>3.5</v>
      </c>
      <c r="H59">
        <v>63</v>
      </c>
      <c r="I59">
        <v>56</v>
      </c>
      <c r="J59">
        <v>7</v>
      </c>
      <c r="K59">
        <v>0</v>
      </c>
      <c r="L59">
        <v>0</v>
      </c>
      <c r="M59">
        <v>0</v>
      </c>
      <c r="N59">
        <v>0</v>
      </c>
      <c r="O59">
        <v>9.7999999999999972</v>
      </c>
      <c r="P59" s="1">
        <v>0.25533290239172612</v>
      </c>
      <c r="Q59">
        <v>1</v>
      </c>
      <c r="R59">
        <v>0</v>
      </c>
      <c r="S59">
        <v>0</v>
      </c>
      <c r="T59">
        <v>11</v>
      </c>
      <c r="U59">
        <v>1</v>
      </c>
      <c r="V59">
        <v>0</v>
      </c>
      <c r="W59">
        <v>0</v>
      </c>
      <c r="X59">
        <v>0</v>
      </c>
      <c r="Y59">
        <v>1</v>
      </c>
      <c r="Z59">
        <v>0</v>
      </c>
      <c r="AA59">
        <v>25</v>
      </c>
      <c r="AB59">
        <v>1</v>
      </c>
      <c r="AC59" s="1">
        <v>1.327731092436975</v>
      </c>
      <c r="AD59" s="1">
        <v>175.6</v>
      </c>
      <c r="AE59" s="1">
        <v>10</v>
      </c>
      <c r="AF59" s="1">
        <v>185.6</v>
      </c>
      <c r="AG59" s="1">
        <v>0.76652799999999999</v>
      </c>
      <c r="AH59" s="1">
        <v>0.79</v>
      </c>
      <c r="AI59" s="1">
        <v>1.3140479999999999</v>
      </c>
    </row>
    <row r="60" spans="1:36">
      <c r="A60">
        <v>14</v>
      </c>
      <c r="B60">
        <v>41</v>
      </c>
      <c r="C60">
        <v>88.1</v>
      </c>
      <c r="D60">
        <v>4.1500000000000004</v>
      </c>
      <c r="E60">
        <v>92.25</v>
      </c>
      <c r="F60">
        <v>7</v>
      </c>
      <c r="G60">
        <v>3.31</v>
      </c>
      <c r="H60">
        <v>64</v>
      </c>
      <c r="I60">
        <v>56</v>
      </c>
      <c r="J60">
        <v>8</v>
      </c>
      <c r="K60">
        <v>0</v>
      </c>
      <c r="L60">
        <v>0</v>
      </c>
      <c r="M60">
        <v>0</v>
      </c>
      <c r="N60">
        <v>0</v>
      </c>
      <c r="O60">
        <v>9.8999999999999915</v>
      </c>
      <c r="P60" s="1">
        <v>6.9770484653546294E-2</v>
      </c>
      <c r="Q60">
        <v>1</v>
      </c>
      <c r="R60">
        <v>0</v>
      </c>
      <c r="S60">
        <v>0</v>
      </c>
      <c r="T60">
        <v>11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25</v>
      </c>
      <c r="AB60">
        <v>1</v>
      </c>
      <c r="AC60" s="1">
        <v>1.1421686746987951</v>
      </c>
      <c r="AD60" s="1">
        <v>175.6</v>
      </c>
      <c r="AE60" s="1">
        <v>-10</v>
      </c>
      <c r="AF60" s="1">
        <v>165.6</v>
      </c>
      <c r="AG60" s="1">
        <v>0.68392799999999998</v>
      </c>
      <c r="AH60" s="1">
        <v>0.67714285714285716</v>
      </c>
      <c r="AI60" s="1">
        <v>1.2397486404833837</v>
      </c>
    </row>
    <row r="61" spans="1:36">
      <c r="A61">
        <v>15</v>
      </c>
      <c r="B61">
        <v>3</v>
      </c>
      <c r="C61">
        <v>90.3</v>
      </c>
      <c r="D61">
        <v>3.58</v>
      </c>
      <c r="E61">
        <v>93.88</v>
      </c>
      <c r="F61">
        <v>5</v>
      </c>
      <c r="G61">
        <v>3.56</v>
      </c>
      <c r="H61">
        <v>65</v>
      </c>
      <c r="I61">
        <v>57</v>
      </c>
      <c r="J61">
        <v>8</v>
      </c>
      <c r="K61">
        <v>0</v>
      </c>
      <c r="L61">
        <v>0</v>
      </c>
      <c r="M61">
        <v>0</v>
      </c>
      <c r="N61">
        <v>1</v>
      </c>
      <c r="O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0</v>
      </c>
      <c r="Y61">
        <v>1</v>
      </c>
      <c r="Z61">
        <v>0</v>
      </c>
      <c r="AA61">
        <v>25</v>
      </c>
      <c r="AB61">
        <v>1</v>
      </c>
      <c r="AC61" s="1">
        <v>1.3240223463687151</v>
      </c>
      <c r="AD61" s="1">
        <v>161.80000000000001</v>
      </c>
      <c r="AE61" s="1">
        <v>10</v>
      </c>
      <c r="AF61" s="1">
        <v>171.8</v>
      </c>
      <c r="AG61" s="1">
        <v>0.709534</v>
      </c>
      <c r="AH61" s="1">
        <v>0.94800000000000006</v>
      </c>
      <c r="AI61" s="1">
        <v>1.195843820224719</v>
      </c>
    </row>
    <row r="62" spans="1:36">
      <c r="A62">
        <v>15</v>
      </c>
      <c r="B62">
        <v>28</v>
      </c>
      <c r="C62">
        <v>92.8</v>
      </c>
      <c r="D62">
        <v>3.19</v>
      </c>
      <c r="E62">
        <v>95.99</v>
      </c>
      <c r="F62">
        <v>6</v>
      </c>
      <c r="G62">
        <v>3.19</v>
      </c>
      <c r="H62">
        <v>66</v>
      </c>
      <c r="I62">
        <v>60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25</v>
      </c>
      <c r="AB62">
        <v>1</v>
      </c>
      <c r="AC62" s="1">
        <v>1.4858934169278997</v>
      </c>
      <c r="AD62" s="1">
        <v>161.80000000000001</v>
      </c>
      <c r="AE62" s="1">
        <v>0</v>
      </c>
      <c r="AF62" s="1">
        <v>161.80000000000001</v>
      </c>
      <c r="AG62" s="1">
        <v>0.66823400000000011</v>
      </c>
      <c r="AH62" s="1">
        <v>0.79</v>
      </c>
      <c r="AI62" s="1">
        <v>1.2568664576802511</v>
      </c>
    </row>
    <row r="63" spans="1:36">
      <c r="A63">
        <v>16</v>
      </c>
      <c r="B63">
        <v>15</v>
      </c>
      <c r="C63">
        <v>97.5</v>
      </c>
      <c r="D63">
        <v>5.1109999999999998</v>
      </c>
      <c r="E63">
        <v>102.611</v>
      </c>
      <c r="F63">
        <v>7</v>
      </c>
      <c r="G63">
        <v>3.97</v>
      </c>
      <c r="H63">
        <v>67</v>
      </c>
      <c r="I63">
        <v>62</v>
      </c>
      <c r="J63">
        <v>5</v>
      </c>
      <c r="K63">
        <v>0</v>
      </c>
      <c r="L63">
        <v>0</v>
      </c>
      <c r="M63">
        <v>0</v>
      </c>
      <c r="N63">
        <v>0</v>
      </c>
      <c r="O63">
        <v>0</v>
      </c>
      <c r="Q63">
        <v>1</v>
      </c>
      <c r="R63">
        <v>0</v>
      </c>
      <c r="S63">
        <v>0</v>
      </c>
      <c r="T63">
        <v>12</v>
      </c>
      <c r="U63">
        <v>1</v>
      </c>
      <c r="V63">
        <v>0</v>
      </c>
      <c r="W63">
        <v>0</v>
      </c>
      <c r="X63">
        <v>0</v>
      </c>
      <c r="Y63">
        <v>0</v>
      </c>
      <c r="Z63">
        <v>1</v>
      </c>
      <c r="AA63">
        <v>8</v>
      </c>
      <c r="AB63">
        <v>1</v>
      </c>
      <c r="AC63" s="1">
        <v>0.92741146546664066</v>
      </c>
      <c r="AD63" s="1">
        <v>175.6</v>
      </c>
      <c r="AE63" s="1">
        <v>-10</v>
      </c>
      <c r="AF63" s="1">
        <v>165.6</v>
      </c>
      <c r="AG63" s="1">
        <v>0.68392799999999998</v>
      </c>
      <c r="AH63" s="1">
        <v>0.67714285714285716</v>
      </c>
      <c r="AI63" s="1">
        <v>1.0336443324937028</v>
      </c>
    </row>
    <row r="64" spans="1:36">
      <c r="A64">
        <v>16</v>
      </c>
      <c r="B64">
        <v>20</v>
      </c>
      <c r="C64">
        <v>98</v>
      </c>
      <c r="D64">
        <v>4.2699999999999996</v>
      </c>
      <c r="E64">
        <v>102.27</v>
      </c>
      <c r="F64">
        <v>8</v>
      </c>
      <c r="G64">
        <v>3.61</v>
      </c>
      <c r="H64">
        <v>68</v>
      </c>
      <c r="I64">
        <v>62</v>
      </c>
      <c r="J64">
        <v>6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1</v>
      </c>
      <c r="S64">
        <v>1</v>
      </c>
      <c r="T64">
        <v>12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30</v>
      </c>
      <c r="AB64">
        <v>1</v>
      </c>
      <c r="AC64" s="1">
        <v>1.1100702576112413</v>
      </c>
      <c r="AD64" s="1">
        <v>161.80000000000001</v>
      </c>
      <c r="AE64" s="1">
        <v>0</v>
      </c>
      <c r="AF64" s="1">
        <v>161.80000000000001</v>
      </c>
      <c r="AG64" s="1">
        <v>0.66823400000000011</v>
      </c>
      <c r="AH64" s="1">
        <v>0.59250000000000003</v>
      </c>
      <c r="AI64" s="1">
        <v>1.1106382271468147</v>
      </c>
    </row>
    <row r="65" spans="1:36">
      <c r="A65">
        <v>16</v>
      </c>
      <c r="B65">
        <v>21</v>
      </c>
      <c r="C65">
        <v>98.1</v>
      </c>
      <c r="D65">
        <v>4.55</v>
      </c>
      <c r="E65">
        <v>102.64999999999999</v>
      </c>
      <c r="F65">
        <v>9</v>
      </c>
      <c r="G65">
        <v>3.06</v>
      </c>
      <c r="H65">
        <v>69</v>
      </c>
      <c r="I65">
        <v>62</v>
      </c>
      <c r="J65">
        <v>7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12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6</v>
      </c>
      <c r="AB65">
        <v>1</v>
      </c>
      <c r="AC65" s="1">
        <v>1.0417582417582418</v>
      </c>
      <c r="AD65" s="1">
        <v>161.80000000000001</v>
      </c>
      <c r="AE65" s="1">
        <v>-10</v>
      </c>
      <c r="AF65" s="1">
        <v>151.80000000000001</v>
      </c>
      <c r="AG65" s="1">
        <v>0.6269340000000001</v>
      </c>
      <c r="AH65" s="1">
        <v>0.52666666666666673</v>
      </c>
      <c r="AI65" s="1">
        <v>1.2292823529411767</v>
      </c>
    </row>
    <row r="66" spans="1:36">
      <c r="A66">
        <v>16</v>
      </c>
      <c r="B66">
        <v>44</v>
      </c>
      <c r="C66">
        <v>100.4</v>
      </c>
      <c r="D66">
        <v>4.37</v>
      </c>
      <c r="E66">
        <v>104.77000000000001</v>
      </c>
      <c r="F66">
        <v>7</v>
      </c>
      <c r="G66">
        <v>3.28</v>
      </c>
      <c r="H66">
        <v>70</v>
      </c>
      <c r="I66">
        <v>62</v>
      </c>
      <c r="J66">
        <v>8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30</v>
      </c>
      <c r="AB66">
        <v>1</v>
      </c>
      <c r="AC66" s="1">
        <v>1.0846681922196797</v>
      </c>
      <c r="AD66" s="1">
        <v>161.80000000000001</v>
      </c>
      <c r="AE66" s="1">
        <v>0</v>
      </c>
      <c r="AF66" s="1">
        <v>161.80000000000001</v>
      </c>
      <c r="AG66" s="1">
        <v>0.66823400000000011</v>
      </c>
      <c r="AH66" s="1">
        <v>0.67714285714285716</v>
      </c>
      <c r="AI66" s="1">
        <v>1.2223792682926833</v>
      </c>
    </row>
    <row r="67" spans="1:36">
      <c r="A67">
        <v>18</v>
      </c>
      <c r="B67">
        <v>52</v>
      </c>
      <c r="C67">
        <v>113.2</v>
      </c>
      <c r="D67">
        <v>3.84</v>
      </c>
      <c r="E67">
        <v>117.04</v>
      </c>
      <c r="F67">
        <v>7</v>
      </c>
      <c r="G67">
        <v>3.43</v>
      </c>
      <c r="H67">
        <v>71</v>
      </c>
      <c r="I67">
        <v>66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25</v>
      </c>
      <c r="AB67">
        <v>1</v>
      </c>
      <c r="AC67" s="1">
        <v>1.234375</v>
      </c>
      <c r="AD67" s="1">
        <v>161.80000000000001</v>
      </c>
      <c r="AE67" s="1">
        <v>0</v>
      </c>
      <c r="AF67" s="1">
        <v>161.80000000000001</v>
      </c>
      <c r="AG67" s="1">
        <v>0.66823400000000011</v>
      </c>
      <c r="AH67" s="1">
        <v>0.67714285714285716</v>
      </c>
      <c r="AI67" s="1">
        <v>1.168922448979592</v>
      </c>
    </row>
    <row r="68" spans="1:36">
      <c r="A68">
        <v>19</v>
      </c>
      <c r="B68">
        <v>50</v>
      </c>
      <c r="C68">
        <v>119</v>
      </c>
      <c r="D68">
        <v>2.96</v>
      </c>
      <c r="E68">
        <v>121.96</v>
      </c>
      <c r="F68">
        <v>6</v>
      </c>
      <c r="G68">
        <v>2.98</v>
      </c>
      <c r="H68">
        <v>72</v>
      </c>
      <c r="I68">
        <v>67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30</v>
      </c>
      <c r="AB68">
        <v>1</v>
      </c>
      <c r="AC68" s="1">
        <v>1.6013513513513515</v>
      </c>
      <c r="AD68" s="1">
        <v>175.6</v>
      </c>
      <c r="AE68" s="1">
        <v>10</v>
      </c>
      <c r="AF68" s="1">
        <v>185.6</v>
      </c>
      <c r="AG68" s="1">
        <v>0.76652799999999999</v>
      </c>
      <c r="AH68" s="1">
        <v>0.79</v>
      </c>
      <c r="AI68" s="1">
        <v>1.5433449664429528</v>
      </c>
    </row>
    <row r="69" spans="1:36">
      <c r="A69">
        <v>19</v>
      </c>
      <c r="B69">
        <v>54</v>
      </c>
      <c r="C69">
        <v>119.4</v>
      </c>
      <c r="D69">
        <v>4.3099999999999996</v>
      </c>
      <c r="E69">
        <v>123.71000000000001</v>
      </c>
      <c r="F69">
        <v>8</v>
      </c>
      <c r="G69">
        <v>3.31</v>
      </c>
      <c r="H69">
        <v>73</v>
      </c>
      <c r="I69">
        <v>67</v>
      </c>
      <c r="J69">
        <v>6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40</v>
      </c>
      <c r="AB69">
        <v>1</v>
      </c>
      <c r="AC69" s="1">
        <v>1.0997679814385153</v>
      </c>
      <c r="AD69" s="1">
        <v>161.80000000000001</v>
      </c>
      <c r="AE69" s="1">
        <v>-10</v>
      </c>
      <c r="AF69" s="1">
        <v>151.80000000000001</v>
      </c>
      <c r="AG69" s="1">
        <v>0.6269340000000001</v>
      </c>
      <c r="AH69" s="1">
        <v>0.59250000000000003</v>
      </c>
      <c r="AI69" s="1">
        <v>1.1364362537764352</v>
      </c>
    </row>
    <row r="70" spans="1:36">
      <c r="A70">
        <v>20</v>
      </c>
      <c r="B70">
        <v>19</v>
      </c>
      <c r="C70">
        <v>121.9</v>
      </c>
      <c r="D70">
        <v>4.21</v>
      </c>
      <c r="E70">
        <v>126.11</v>
      </c>
      <c r="F70">
        <v>8</v>
      </c>
      <c r="G70">
        <v>3.06</v>
      </c>
      <c r="H70">
        <v>74</v>
      </c>
      <c r="I70">
        <v>67</v>
      </c>
      <c r="J70">
        <v>7</v>
      </c>
      <c r="K70">
        <v>0</v>
      </c>
      <c r="L70">
        <v>1</v>
      </c>
      <c r="M70">
        <v>0</v>
      </c>
      <c r="N70">
        <v>0</v>
      </c>
      <c r="O70">
        <v>0</v>
      </c>
      <c r="Q70">
        <v>1</v>
      </c>
      <c r="R70">
        <v>0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60</v>
      </c>
      <c r="AB70">
        <v>1</v>
      </c>
      <c r="AC70" s="1">
        <v>1.1258907363420427</v>
      </c>
      <c r="AD70" s="1">
        <v>175.6</v>
      </c>
      <c r="AE70" s="1">
        <v>-10</v>
      </c>
      <c r="AF70" s="1">
        <v>165.6</v>
      </c>
      <c r="AG70" s="1">
        <v>0.68392799999999998</v>
      </c>
      <c r="AH70" s="1">
        <v>0.59250000000000003</v>
      </c>
      <c r="AI70" s="1">
        <v>1.3410352941176471</v>
      </c>
    </row>
    <row r="71" spans="1:36">
      <c r="A71">
        <v>20</v>
      </c>
      <c r="B71">
        <v>40</v>
      </c>
      <c r="C71">
        <v>124</v>
      </c>
      <c r="D71">
        <v>3.79</v>
      </c>
      <c r="E71">
        <v>127.79</v>
      </c>
      <c r="F71">
        <v>6</v>
      </c>
      <c r="G71">
        <v>3.28</v>
      </c>
      <c r="H71">
        <v>75</v>
      </c>
      <c r="I71">
        <v>69</v>
      </c>
      <c r="J71">
        <v>6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25</v>
      </c>
      <c r="AB71">
        <v>1</v>
      </c>
      <c r="AC71" s="1">
        <v>1.2506596306068603</v>
      </c>
      <c r="AD71" s="1">
        <v>161.80000000000001</v>
      </c>
      <c r="AE71" s="1">
        <v>0</v>
      </c>
      <c r="AF71" s="1">
        <v>161.80000000000001</v>
      </c>
      <c r="AG71" s="1">
        <v>0.66823400000000011</v>
      </c>
      <c r="AH71" s="1">
        <v>0.79</v>
      </c>
      <c r="AI71" s="1">
        <v>1.2223792682926833</v>
      </c>
    </row>
    <row r="72" spans="1:36">
      <c r="A72">
        <v>21</v>
      </c>
      <c r="B72">
        <v>2</v>
      </c>
      <c r="C72">
        <v>126.2</v>
      </c>
      <c r="D72">
        <v>3.01</v>
      </c>
      <c r="E72">
        <v>129.21</v>
      </c>
      <c r="F72">
        <v>6</v>
      </c>
      <c r="G72">
        <v>3.01</v>
      </c>
      <c r="H72">
        <v>76</v>
      </c>
      <c r="I72">
        <v>70</v>
      </c>
      <c r="J72">
        <v>6</v>
      </c>
      <c r="K72">
        <v>0</v>
      </c>
      <c r="L72">
        <v>0</v>
      </c>
      <c r="M72">
        <v>0</v>
      </c>
      <c r="N72">
        <v>0</v>
      </c>
      <c r="O72">
        <v>0</v>
      </c>
      <c r="Q72">
        <v>1</v>
      </c>
      <c r="R72">
        <v>0</v>
      </c>
      <c r="S72">
        <v>0</v>
      </c>
      <c r="T72">
        <v>1</v>
      </c>
      <c r="U72">
        <v>1</v>
      </c>
      <c r="V72">
        <v>1</v>
      </c>
      <c r="W72">
        <v>0</v>
      </c>
      <c r="X72">
        <v>0</v>
      </c>
      <c r="Y72">
        <v>1</v>
      </c>
      <c r="Z72">
        <v>0</v>
      </c>
      <c r="AA72">
        <v>30</v>
      </c>
      <c r="AB72">
        <v>1</v>
      </c>
      <c r="AC72" s="1">
        <v>1.5747508305647842</v>
      </c>
      <c r="AD72" s="1">
        <v>175.6</v>
      </c>
      <c r="AE72" s="1">
        <v>10</v>
      </c>
      <c r="AF72" s="1">
        <v>185.6</v>
      </c>
      <c r="AG72" s="1">
        <v>0.76652799999999999</v>
      </c>
      <c r="AH72" s="1">
        <v>0.79</v>
      </c>
      <c r="AI72" s="1">
        <v>1.5279627906976745</v>
      </c>
    </row>
    <row r="73" spans="1:36">
      <c r="A73">
        <v>21</v>
      </c>
      <c r="B73">
        <v>56</v>
      </c>
      <c r="C73">
        <v>131.6</v>
      </c>
      <c r="D73">
        <v>2.99</v>
      </c>
      <c r="E73">
        <v>134.59</v>
      </c>
      <c r="F73">
        <v>6</v>
      </c>
      <c r="G73">
        <v>2.95</v>
      </c>
      <c r="H73">
        <v>77</v>
      </c>
      <c r="I73">
        <v>72</v>
      </c>
      <c r="J73">
        <v>5</v>
      </c>
      <c r="K73">
        <v>0</v>
      </c>
      <c r="L73">
        <v>0</v>
      </c>
      <c r="M73">
        <v>0</v>
      </c>
      <c r="N73">
        <v>0</v>
      </c>
      <c r="O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25</v>
      </c>
      <c r="AB73">
        <v>1</v>
      </c>
      <c r="AC73" s="1">
        <v>1.5852842809364549</v>
      </c>
      <c r="AD73" s="1">
        <v>175.6</v>
      </c>
      <c r="AE73" s="1">
        <v>0</v>
      </c>
      <c r="AF73" s="1">
        <v>175.6</v>
      </c>
      <c r="AG73" s="1">
        <v>0.72522799999999987</v>
      </c>
      <c r="AH73" s="1">
        <v>0.79</v>
      </c>
      <c r="AI73" s="1">
        <v>1.4750399999999997</v>
      </c>
    </row>
    <row r="74" spans="1:36">
      <c r="A74">
        <v>23</v>
      </c>
      <c r="B74">
        <v>6</v>
      </c>
      <c r="C74">
        <v>138.6</v>
      </c>
      <c r="D74">
        <v>3.21</v>
      </c>
      <c r="E74">
        <v>141.81</v>
      </c>
      <c r="F74">
        <v>7</v>
      </c>
      <c r="G74">
        <v>3.01</v>
      </c>
      <c r="H74">
        <v>78</v>
      </c>
      <c r="I74">
        <v>73</v>
      </c>
      <c r="J74">
        <v>5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13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20</v>
      </c>
      <c r="AB74">
        <v>1</v>
      </c>
      <c r="AC74" s="1">
        <v>1.4766355140186918</v>
      </c>
      <c r="AD74" s="1">
        <v>161.80000000000001</v>
      </c>
      <c r="AE74" s="1">
        <v>10</v>
      </c>
      <c r="AF74" s="1">
        <v>171.8</v>
      </c>
      <c r="AG74" s="1">
        <v>0.709534</v>
      </c>
      <c r="AH74" s="1">
        <v>0.67714285714285716</v>
      </c>
      <c r="AI74" s="1">
        <v>1.414353488372093</v>
      </c>
    </row>
    <row r="75" spans="1:36">
      <c r="A75">
        <v>23</v>
      </c>
      <c r="B75">
        <v>6</v>
      </c>
      <c r="C75">
        <v>138.6</v>
      </c>
      <c r="D75">
        <v>3.4</v>
      </c>
      <c r="E75">
        <v>142</v>
      </c>
      <c r="F75">
        <v>7</v>
      </c>
      <c r="G75">
        <v>3.25</v>
      </c>
      <c r="H75">
        <v>79</v>
      </c>
      <c r="I75">
        <v>73</v>
      </c>
      <c r="J75">
        <v>6</v>
      </c>
      <c r="K75">
        <v>0</v>
      </c>
      <c r="L75">
        <v>0</v>
      </c>
      <c r="M75">
        <v>0</v>
      </c>
      <c r="N75">
        <v>0</v>
      </c>
      <c r="O75">
        <v>0</v>
      </c>
      <c r="Q75">
        <v>1</v>
      </c>
      <c r="R75">
        <v>0</v>
      </c>
      <c r="S75">
        <v>0</v>
      </c>
      <c r="T75">
        <v>13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20</v>
      </c>
      <c r="AB75">
        <v>1</v>
      </c>
      <c r="AC75" s="1">
        <v>1.3941176470588237</v>
      </c>
      <c r="AD75" s="1">
        <v>175.6</v>
      </c>
      <c r="AE75" s="1">
        <v>0</v>
      </c>
      <c r="AF75" s="1">
        <v>175.6</v>
      </c>
      <c r="AG75" s="1">
        <v>0.72522799999999987</v>
      </c>
      <c r="AH75" s="1">
        <v>0.67714285714285716</v>
      </c>
      <c r="AI75" s="1">
        <v>1.3388824615384611</v>
      </c>
    </row>
    <row r="76" spans="1:36">
      <c r="A76">
        <v>23</v>
      </c>
      <c r="B76">
        <v>6</v>
      </c>
      <c r="C76">
        <v>138.6</v>
      </c>
      <c r="D76">
        <v>3.44</v>
      </c>
      <c r="E76">
        <v>142.04</v>
      </c>
      <c r="F76">
        <v>7</v>
      </c>
      <c r="G76">
        <v>3.26</v>
      </c>
      <c r="H76">
        <v>80</v>
      </c>
      <c r="I76">
        <v>73</v>
      </c>
      <c r="J76">
        <v>7</v>
      </c>
      <c r="K76">
        <v>0</v>
      </c>
      <c r="L76">
        <v>0</v>
      </c>
      <c r="M76">
        <v>0</v>
      </c>
      <c r="N76">
        <v>0</v>
      </c>
      <c r="O76">
        <v>0</v>
      </c>
      <c r="Q76">
        <v>1</v>
      </c>
      <c r="R76">
        <v>0</v>
      </c>
      <c r="S76">
        <v>0</v>
      </c>
      <c r="T76">
        <v>13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20</v>
      </c>
      <c r="AB76">
        <v>1</v>
      </c>
      <c r="AC76" s="1">
        <v>1.3779069767441861</v>
      </c>
      <c r="AD76" s="1">
        <v>175.6</v>
      </c>
      <c r="AE76" s="1">
        <v>0</v>
      </c>
      <c r="AF76" s="1">
        <v>175.6</v>
      </c>
      <c r="AG76" s="1">
        <v>0.72522799999999987</v>
      </c>
      <c r="AH76" s="1">
        <v>0.67714285714285716</v>
      </c>
      <c r="AI76" s="1">
        <v>1.3347754601226991</v>
      </c>
    </row>
    <row r="77" spans="1:36">
      <c r="A77">
        <v>23</v>
      </c>
      <c r="B77">
        <v>47</v>
      </c>
      <c r="C77">
        <v>142.69999999999999</v>
      </c>
      <c r="D77">
        <v>3.23</v>
      </c>
      <c r="E77">
        <v>145.92999999999998</v>
      </c>
      <c r="F77">
        <v>7</v>
      </c>
      <c r="G77">
        <v>3.02</v>
      </c>
      <c r="H77">
        <v>81</v>
      </c>
      <c r="I77">
        <v>76</v>
      </c>
      <c r="J77">
        <v>5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25</v>
      </c>
      <c r="AB77">
        <v>1</v>
      </c>
      <c r="AC77" s="1">
        <v>1.4674922600619196</v>
      </c>
      <c r="AD77" s="1">
        <v>161.80000000000001</v>
      </c>
      <c r="AE77" s="1">
        <v>0</v>
      </c>
      <c r="AF77" s="1">
        <v>161.80000000000001</v>
      </c>
      <c r="AG77" s="1">
        <v>0.66823400000000011</v>
      </c>
      <c r="AH77" s="1">
        <v>0.67714285714285716</v>
      </c>
      <c r="AI77" s="1">
        <v>1.3276172185430466</v>
      </c>
    </row>
    <row r="78" spans="1:36">
      <c r="A78">
        <v>23</v>
      </c>
      <c r="B78">
        <v>53</v>
      </c>
      <c r="C78">
        <v>143.30000000000001</v>
      </c>
      <c r="D78">
        <v>6.02</v>
      </c>
      <c r="E78">
        <v>149.32000000000002</v>
      </c>
      <c r="F78">
        <v>10</v>
      </c>
      <c r="G78">
        <v>3.58</v>
      </c>
      <c r="H78">
        <v>82</v>
      </c>
      <c r="I78">
        <v>76</v>
      </c>
      <c r="J78">
        <v>6</v>
      </c>
      <c r="K78">
        <v>0</v>
      </c>
      <c r="L78">
        <v>1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14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30</v>
      </c>
      <c r="AB78">
        <v>1</v>
      </c>
      <c r="AC78" s="1">
        <v>0.78737541528239208</v>
      </c>
      <c r="AD78" s="1">
        <v>161.80000000000001</v>
      </c>
      <c r="AE78" s="1">
        <v>-10</v>
      </c>
      <c r="AF78" s="1">
        <v>151.80000000000001</v>
      </c>
      <c r="AG78" s="1">
        <v>0.6269340000000001</v>
      </c>
      <c r="AH78" s="1">
        <v>0.47400000000000003</v>
      </c>
      <c r="AI78" s="1">
        <v>1.0507273743016761</v>
      </c>
    </row>
    <row r="79" spans="1:36">
      <c r="A79">
        <v>23</v>
      </c>
      <c r="B79">
        <v>58</v>
      </c>
      <c r="C79">
        <v>143.80000000000001</v>
      </c>
      <c r="D79">
        <v>5.95</v>
      </c>
      <c r="E79">
        <v>149.75</v>
      </c>
      <c r="F79">
        <v>10</v>
      </c>
      <c r="G79">
        <v>3.57</v>
      </c>
      <c r="H79">
        <v>83</v>
      </c>
      <c r="I79">
        <v>76</v>
      </c>
      <c r="J79">
        <v>7</v>
      </c>
      <c r="K79">
        <v>0</v>
      </c>
      <c r="L79">
        <v>1</v>
      </c>
      <c r="M79">
        <v>0</v>
      </c>
      <c r="N79">
        <v>0</v>
      </c>
      <c r="O79">
        <v>0</v>
      </c>
      <c r="Q79">
        <v>1</v>
      </c>
      <c r="R79">
        <v>0</v>
      </c>
      <c r="S79">
        <v>0</v>
      </c>
      <c r="T79">
        <v>14</v>
      </c>
      <c r="U79">
        <v>1</v>
      </c>
      <c r="V79">
        <v>1</v>
      </c>
      <c r="W79">
        <v>0</v>
      </c>
      <c r="X79">
        <v>0</v>
      </c>
      <c r="Y79">
        <v>0</v>
      </c>
      <c r="Z79">
        <v>1</v>
      </c>
      <c r="AA79">
        <v>30</v>
      </c>
      <c r="AB79">
        <v>1</v>
      </c>
      <c r="AC79" s="1">
        <v>0.79663865546218493</v>
      </c>
      <c r="AD79" s="1">
        <v>175.6</v>
      </c>
      <c r="AE79" s="1">
        <v>-10</v>
      </c>
      <c r="AF79" s="1">
        <v>165.6</v>
      </c>
      <c r="AG79" s="1">
        <v>0.68392799999999998</v>
      </c>
      <c r="AH79" s="1">
        <v>0.47400000000000003</v>
      </c>
      <c r="AI79" s="1">
        <v>1.1494588235294119</v>
      </c>
      <c r="AJ79" t="s">
        <v>46</v>
      </c>
    </row>
    <row r="80" spans="1:36">
      <c r="A80">
        <v>24</v>
      </c>
      <c r="B80">
        <v>39</v>
      </c>
      <c r="C80">
        <v>147.9</v>
      </c>
      <c r="D80">
        <v>2.9</v>
      </c>
      <c r="E80">
        <v>150.80000000000001</v>
      </c>
      <c r="F80">
        <v>6</v>
      </c>
      <c r="G80">
        <v>3.01</v>
      </c>
      <c r="H80">
        <v>84</v>
      </c>
      <c r="I80">
        <v>77</v>
      </c>
      <c r="J80">
        <v>7</v>
      </c>
      <c r="K80">
        <v>0</v>
      </c>
      <c r="L80">
        <v>0</v>
      </c>
      <c r="M80">
        <v>1</v>
      </c>
      <c r="N80">
        <v>0</v>
      </c>
      <c r="O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1</v>
      </c>
      <c r="Z80">
        <v>0</v>
      </c>
      <c r="AA80">
        <v>25</v>
      </c>
      <c r="AB80">
        <v>3</v>
      </c>
      <c r="AC80" s="1">
        <v>1.6344827586206898</v>
      </c>
      <c r="AD80" s="1">
        <v>175.6</v>
      </c>
      <c r="AE80" s="1">
        <v>10</v>
      </c>
      <c r="AF80" s="1">
        <v>185.6</v>
      </c>
      <c r="AG80" s="1">
        <v>0.76652799999999999</v>
      </c>
      <c r="AH80" s="1">
        <v>0.79</v>
      </c>
      <c r="AI80" s="1">
        <v>1.5279627906976745</v>
      </c>
    </row>
    <row r="81" spans="1:35">
      <c r="A81">
        <v>25</v>
      </c>
      <c r="B81">
        <v>2</v>
      </c>
      <c r="C81">
        <v>150.19999999999999</v>
      </c>
      <c r="D81">
        <v>3.47</v>
      </c>
      <c r="E81">
        <v>153.66999999999999</v>
      </c>
      <c r="F81">
        <v>7</v>
      </c>
      <c r="G81">
        <v>3.29</v>
      </c>
      <c r="H81">
        <v>85</v>
      </c>
      <c r="I81">
        <v>79</v>
      </c>
      <c r="J81">
        <v>6</v>
      </c>
      <c r="K81">
        <v>0</v>
      </c>
      <c r="L81">
        <v>0</v>
      </c>
      <c r="M81">
        <v>0</v>
      </c>
      <c r="N81">
        <v>0</v>
      </c>
      <c r="O81">
        <v>2.2999999999999829</v>
      </c>
      <c r="P81" s="1">
        <v>-0.26848852230945064</v>
      </c>
      <c r="Q81">
        <v>1</v>
      </c>
      <c r="R81">
        <v>0</v>
      </c>
      <c r="S81">
        <v>0</v>
      </c>
      <c r="T81">
        <v>15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25</v>
      </c>
      <c r="AB81">
        <v>2</v>
      </c>
      <c r="AC81" s="1">
        <v>1.3659942363112392</v>
      </c>
      <c r="AD81" s="1">
        <v>175.6</v>
      </c>
      <c r="AE81" s="1">
        <v>0</v>
      </c>
      <c r="AF81" s="1">
        <v>175.6</v>
      </c>
      <c r="AG81" s="1">
        <v>0.72522799999999987</v>
      </c>
      <c r="AH81" s="1">
        <v>0.67714285714285716</v>
      </c>
      <c r="AI81" s="1">
        <v>1.3226042553191486</v>
      </c>
    </row>
    <row r="82" spans="1:35">
      <c r="A82">
        <v>25</v>
      </c>
      <c r="B82">
        <v>4</v>
      </c>
      <c r="C82">
        <v>150.4</v>
      </c>
      <c r="D82">
        <v>3.52</v>
      </c>
      <c r="E82">
        <v>153.92000000000002</v>
      </c>
      <c r="F82">
        <v>7</v>
      </c>
      <c r="G82">
        <v>3.26</v>
      </c>
      <c r="H82">
        <v>86</v>
      </c>
      <c r="I82">
        <v>79</v>
      </c>
      <c r="J82">
        <v>7</v>
      </c>
      <c r="K82">
        <v>0</v>
      </c>
      <c r="L82">
        <v>0</v>
      </c>
      <c r="M82">
        <v>0</v>
      </c>
      <c r="N82">
        <v>0</v>
      </c>
      <c r="O82">
        <v>2.5</v>
      </c>
      <c r="P82" s="1">
        <v>-0.28789184952978064</v>
      </c>
      <c r="Q82">
        <v>0</v>
      </c>
      <c r="R82">
        <v>0</v>
      </c>
      <c r="S82">
        <v>0</v>
      </c>
      <c r="T82">
        <v>15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25</v>
      </c>
      <c r="AB82">
        <v>2</v>
      </c>
      <c r="AC82" s="1">
        <v>1.3465909090909092</v>
      </c>
      <c r="AD82" s="1">
        <v>161.80000000000001</v>
      </c>
      <c r="AE82" s="1">
        <v>0</v>
      </c>
      <c r="AF82" s="1">
        <v>161.80000000000001</v>
      </c>
      <c r="AG82" s="1">
        <v>0.66823400000000011</v>
      </c>
      <c r="AH82" s="1">
        <v>0.67714285714285716</v>
      </c>
      <c r="AI82" s="1">
        <v>1.2298785276073623</v>
      </c>
    </row>
    <row r="83" spans="1:35">
      <c r="A83">
        <v>25</v>
      </c>
      <c r="B83">
        <v>5</v>
      </c>
      <c r="C83">
        <v>150.5</v>
      </c>
      <c r="D83">
        <v>3.92</v>
      </c>
      <c r="E83">
        <v>154.41999999999999</v>
      </c>
      <c r="F83">
        <v>7</v>
      </c>
      <c r="G83">
        <v>3.28</v>
      </c>
      <c r="H83">
        <v>87</v>
      </c>
      <c r="I83">
        <v>79</v>
      </c>
      <c r="J83">
        <v>8</v>
      </c>
      <c r="K83">
        <v>0</v>
      </c>
      <c r="L83">
        <v>0</v>
      </c>
      <c r="M83">
        <v>0</v>
      </c>
      <c r="N83">
        <v>0</v>
      </c>
      <c r="O83">
        <v>2.5999999999999943</v>
      </c>
      <c r="P83" s="1">
        <v>-0.42529908515130188</v>
      </c>
      <c r="Q83">
        <v>1</v>
      </c>
      <c r="R83">
        <v>0</v>
      </c>
      <c r="S83">
        <v>0</v>
      </c>
      <c r="T83">
        <v>15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25</v>
      </c>
      <c r="AB83">
        <v>2</v>
      </c>
      <c r="AC83" s="1">
        <v>1.2091836734693879</v>
      </c>
      <c r="AD83" s="1">
        <v>175.6</v>
      </c>
      <c r="AE83" s="1">
        <v>0</v>
      </c>
      <c r="AF83" s="1">
        <v>175.6</v>
      </c>
      <c r="AG83" s="1">
        <v>0.72522799999999987</v>
      </c>
      <c r="AH83" s="1">
        <v>0.67714285714285716</v>
      </c>
      <c r="AI83" s="1">
        <v>1.3266365853658535</v>
      </c>
    </row>
    <row r="84" spans="1:35">
      <c r="A84">
        <v>25</v>
      </c>
      <c r="B84">
        <v>12</v>
      </c>
      <c r="C84">
        <v>151.19999999999999</v>
      </c>
      <c r="D84">
        <v>3.43</v>
      </c>
      <c r="E84">
        <v>154.63</v>
      </c>
      <c r="F84">
        <v>7</v>
      </c>
      <c r="G84">
        <v>3.1</v>
      </c>
      <c r="H84">
        <v>88</v>
      </c>
      <c r="I84">
        <v>80</v>
      </c>
      <c r="J84">
        <v>8</v>
      </c>
      <c r="K84">
        <v>0</v>
      </c>
      <c r="L84">
        <v>0</v>
      </c>
      <c r="M84">
        <v>0</v>
      </c>
      <c r="N84">
        <v>0</v>
      </c>
      <c r="O84">
        <v>3.2999999999999829</v>
      </c>
      <c r="P84" s="1">
        <v>-0.25255856036996094</v>
      </c>
      <c r="Q84">
        <v>1</v>
      </c>
      <c r="R84">
        <v>0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35</v>
      </c>
      <c r="AB84">
        <v>2</v>
      </c>
      <c r="AC84" s="1">
        <v>1.3819241982507289</v>
      </c>
      <c r="AD84" s="1">
        <v>175.6</v>
      </c>
      <c r="AE84" s="1">
        <v>0</v>
      </c>
      <c r="AF84" s="1">
        <v>175.6</v>
      </c>
      <c r="AG84" s="1">
        <v>0.72522799999999987</v>
      </c>
      <c r="AH84" s="1">
        <v>0.67714285714285716</v>
      </c>
      <c r="AI84" s="1">
        <v>1.4036670967741931</v>
      </c>
    </row>
    <row r="85" spans="1:35">
      <c r="A85">
        <v>25</v>
      </c>
      <c r="B85">
        <v>30</v>
      </c>
      <c r="C85">
        <v>153</v>
      </c>
      <c r="D85">
        <v>3.48</v>
      </c>
      <c r="E85">
        <v>156.47999999999999</v>
      </c>
      <c r="F85">
        <v>7</v>
      </c>
      <c r="G85">
        <v>2.97</v>
      </c>
      <c r="H85">
        <v>89</v>
      </c>
      <c r="I85">
        <v>80</v>
      </c>
      <c r="J85">
        <v>9</v>
      </c>
      <c r="K85">
        <v>0</v>
      </c>
      <c r="L85">
        <v>0</v>
      </c>
      <c r="M85">
        <v>0</v>
      </c>
      <c r="N85">
        <v>0</v>
      </c>
      <c r="O85">
        <v>5.0999999999999943</v>
      </c>
      <c r="P85" s="1">
        <v>-0.27241379310344827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25</v>
      </c>
      <c r="AB85">
        <v>1</v>
      </c>
      <c r="AC85" s="1">
        <v>1.3620689655172415</v>
      </c>
      <c r="AD85" s="1">
        <v>161.80000000000001</v>
      </c>
      <c r="AE85" s="1">
        <v>0</v>
      </c>
      <c r="AF85" s="1">
        <v>161.80000000000001</v>
      </c>
      <c r="AG85" s="1">
        <v>0.66823400000000011</v>
      </c>
      <c r="AH85" s="1">
        <v>0.67714285714285716</v>
      </c>
      <c r="AI85" s="1">
        <v>1.3499676767676769</v>
      </c>
    </row>
    <row r="86" spans="1:35">
      <c r="A86">
        <v>26</v>
      </c>
      <c r="B86">
        <v>0</v>
      </c>
      <c r="C86">
        <v>156</v>
      </c>
      <c r="D86">
        <v>3.07</v>
      </c>
      <c r="E86">
        <v>159.07</v>
      </c>
      <c r="F86">
        <v>6</v>
      </c>
      <c r="G86">
        <v>2.98</v>
      </c>
      <c r="H86">
        <v>90</v>
      </c>
      <c r="I86">
        <v>84</v>
      </c>
      <c r="J86">
        <v>6</v>
      </c>
      <c r="K86">
        <v>0</v>
      </c>
      <c r="L86">
        <v>0</v>
      </c>
      <c r="M86">
        <v>0</v>
      </c>
      <c r="N86">
        <v>0</v>
      </c>
      <c r="O86">
        <v>8.0999999999999943</v>
      </c>
      <c r="P86" s="1">
        <v>-9.0508817252611395E-2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30</v>
      </c>
      <c r="AB86">
        <v>1</v>
      </c>
      <c r="AC86" s="1">
        <v>1.5439739413680784</v>
      </c>
      <c r="AD86" s="1">
        <v>175.6</v>
      </c>
      <c r="AE86" s="1">
        <v>10</v>
      </c>
      <c r="AF86" s="1">
        <v>185.6</v>
      </c>
      <c r="AG86" s="1">
        <v>0.76652799999999999</v>
      </c>
      <c r="AH86" s="1">
        <v>0.79</v>
      </c>
      <c r="AI86" s="1">
        <v>1.5433449664429528</v>
      </c>
    </row>
    <row r="87" spans="1:35">
      <c r="A87">
        <v>27</v>
      </c>
      <c r="B87">
        <v>13</v>
      </c>
      <c r="C87">
        <v>163.30000000000001</v>
      </c>
      <c r="D87">
        <v>3.68</v>
      </c>
      <c r="E87">
        <v>166.98000000000002</v>
      </c>
      <c r="F87">
        <v>7</v>
      </c>
      <c r="G87">
        <v>3.41</v>
      </c>
      <c r="H87">
        <v>91</v>
      </c>
      <c r="I87">
        <v>86</v>
      </c>
      <c r="J87">
        <v>5</v>
      </c>
      <c r="K87">
        <v>0</v>
      </c>
      <c r="L87">
        <v>0</v>
      </c>
      <c r="M87">
        <v>0</v>
      </c>
      <c r="N87">
        <v>0</v>
      </c>
      <c r="O87">
        <v>0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35</v>
      </c>
      <c r="AB87">
        <v>1</v>
      </c>
      <c r="AC87" s="1">
        <v>1.2880434782608696</v>
      </c>
      <c r="AD87" s="1">
        <v>175.6</v>
      </c>
      <c r="AE87" s="1">
        <v>0</v>
      </c>
      <c r="AF87" s="1">
        <v>175.6</v>
      </c>
      <c r="AG87" s="1">
        <v>0.72522799999999987</v>
      </c>
      <c r="AH87" s="1">
        <v>0.67714285714285716</v>
      </c>
      <c r="AI87" s="1">
        <v>1.2760609970674484</v>
      </c>
    </row>
    <row r="88" spans="1:35">
      <c r="A88">
        <v>27</v>
      </c>
      <c r="B88">
        <v>28</v>
      </c>
      <c r="C88">
        <v>164.8</v>
      </c>
      <c r="D88">
        <v>3.9</v>
      </c>
      <c r="E88">
        <v>168.70000000000002</v>
      </c>
      <c r="F88">
        <v>8</v>
      </c>
      <c r="G88">
        <v>3.1</v>
      </c>
      <c r="H88">
        <v>92</v>
      </c>
      <c r="I88">
        <v>86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Q88">
        <v>1</v>
      </c>
      <c r="R88">
        <v>0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1</v>
      </c>
      <c r="AA88">
        <v>30</v>
      </c>
      <c r="AB88">
        <v>1</v>
      </c>
      <c r="AC88" s="1">
        <v>1.2153846153846155</v>
      </c>
      <c r="AD88" s="1">
        <v>175.6</v>
      </c>
      <c r="AE88" s="1">
        <v>-10</v>
      </c>
      <c r="AF88" s="1">
        <v>165.6</v>
      </c>
      <c r="AG88" s="1">
        <v>0.68392799999999998</v>
      </c>
      <c r="AH88" s="1">
        <v>0.59250000000000003</v>
      </c>
      <c r="AI88" s="1">
        <v>1.3237316129032257</v>
      </c>
    </row>
    <row r="89" spans="1:35">
      <c r="A89">
        <v>27</v>
      </c>
      <c r="B89">
        <v>51</v>
      </c>
      <c r="C89">
        <v>167.1</v>
      </c>
      <c r="D89">
        <v>3.46</v>
      </c>
      <c r="E89">
        <v>170.56</v>
      </c>
      <c r="F89">
        <v>7</v>
      </c>
      <c r="G89">
        <v>2.73</v>
      </c>
      <c r="H89">
        <v>93</v>
      </c>
      <c r="I89">
        <v>89</v>
      </c>
      <c r="J89">
        <v>4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16</v>
      </c>
      <c r="U89">
        <v>0</v>
      </c>
      <c r="V89">
        <v>1</v>
      </c>
      <c r="W89">
        <v>0</v>
      </c>
      <c r="X89">
        <v>0</v>
      </c>
      <c r="Y89">
        <v>0</v>
      </c>
      <c r="Z89">
        <v>1</v>
      </c>
      <c r="AA89">
        <v>50</v>
      </c>
      <c r="AB89">
        <v>1</v>
      </c>
      <c r="AC89" s="1">
        <v>1.3699421965317919</v>
      </c>
      <c r="AD89" s="1">
        <v>161.80000000000001</v>
      </c>
      <c r="AE89" s="1">
        <v>-10</v>
      </c>
      <c r="AF89" s="1">
        <v>151.80000000000001</v>
      </c>
      <c r="AG89" s="1">
        <v>0.6269340000000001</v>
      </c>
      <c r="AH89" s="1">
        <v>0.67714285714285716</v>
      </c>
      <c r="AI89" s="1">
        <v>1.3778769230769232</v>
      </c>
    </row>
    <row r="90" spans="1:35">
      <c r="A90">
        <v>27</v>
      </c>
      <c r="B90">
        <v>54</v>
      </c>
      <c r="C90">
        <v>167.4</v>
      </c>
      <c r="D90">
        <v>3.58</v>
      </c>
      <c r="E90">
        <v>170.98000000000002</v>
      </c>
      <c r="F90">
        <v>7</v>
      </c>
      <c r="G90">
        <v>2.98</v>
      </c>
      <c r="H90">
        <v>94</v>
      </c>
      <c r="I90">
        <v>89</v>
      </c>
      <c r="J90">
        <v>5</v>
      </c>
      <c r="K90">
        <v>0</v>
      </c>
      <c r="L90">
        <v>0</v>
      </c>
      <c r="M90">
        <v>1</v>
      </c>
      <c r="N90">
        <v>0</v>
      </c>
      <c r="O90">
        <v>0</v>
      </c>
      <c r="Q90">
        <v>0</v>
      </c>
      <c r="R90">
        <v>0</v>
      </c>
      <c r="S90">
        <v>0</v>
      </c>
      <c r="T90">
        <v>16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45</v>
      </c>
      <c r="AB90">
        <v>3</v>
      </c>
      <c r="AC90" s="1">
        <v>1.3240223463687151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0.67714285714285716</v>
      </c>
      <c r="AI90" s="1">
        <v>1.3454375838926178</v>
      </c>
    </row>
    <row r="91" spans="1:35">
      <c r="A91">
        <v>28</v>
      </c>
      <c r="B91">
        <v>8</v>
      </c>
      <c r="C91">
        <v>168.8</v>
      </c>
      <c r="D91">
        <v>2.98</v>
      </c>
      <c r="E91">
        <v>171.78</v>
      </c>
      <c r="F91">
        <v>6</v>
      </c>
      <c r="G91">
        <v>2.92</v>
      </c>
      <c r="H91">
        <v>95</v>
      </c>
      <c r="I91">
        <v>91</v>
      </c>
      <c r="J91">
        <v>4</v>
      </c>
      <c r="K91">
        <v>0</v>
      </c>
      <c r="L91">
        <v>1</v>
      </c>
      <c r="M91">
        <v>0</v>
      </c>
      <c r="N91">
        <v>0</v>
      </c>
      <c r="O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35</v>
      </c>
      <c r="AB91">
        <v>1</v>
      </c>
      <c r="AC91" s="1">
        <v>1.5906040268456376</v>
      </c>
      <c r="AD91" s="1">
        <v>175.6</v>
      </c>
      <c r="AE91" s="1">
        <v>0</v>
      </c>
      <c r="AF91" s="1">
        <v>175.6</v>
      </c>
      <c r="AG91" s="1">
        <v>0.72522799999999987</v>
      </c>
      <c r="AH91" s="1">
        <v>0.79</v>
      </c>
      <c r="AI91" s="1">
        <v>1.490194520547945</v>
      </c>
    </row>
    <row r="92" spans="1:35">
      <c r="A92">
        <v>28</v>
      </c>
      <c r="B92">
        <v>13</v>
      </c>
      <c r="C92">
        <v>169.3</v>
      </c>
      <c r="D92">
        <v>3.04</v>
      </c>
      <c r="E92">
        <v>172.34</v>
      </c>
      <c r="F92">
        <v>6</v>
      </c>
      <c r="G92">
        <v>2.81</v>
      </c>
      <c r="H92">
        <v>96</v>
      </c>
      <c r="I92">
        <v>91</v>
      </c>
      <c r="J92">
        <v>5</v>
      </c>
      <c r="K92">
        <v>0</v>
      </c>
      <c r="L92">
        <v>1</v>
      </c>
      <c r="M92">
        <v>0</v>
      </c>
      <c r="N92">
        <v>0</v>
      </c>
      <c r="O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35</v>
      </c>
      <c r="AB92">
        <v>1</v>
      </c>
      <c r="AC92" s="1">
        <v>1.5592105263157896</v>
      </c>
      <c r="AD92" s="1">
        <v>175.6</v>
      </c>
      <c r="AE92" s="1">
        <v>0</v>
      </c>
      <c r="AF92" s="1">
        <v>175.6</v>
      </c>
      <c r="AG92" s="1">
        <v>0.72522799999999987</v>
      </c>
      <c r="AH92" s="1">
        <v>0.79</v>
      </c>
      <c r="AI92" s="1">
        <v>1.5485295373665477</v>
      </c>
    </row>
    <row r="93" spans="1:35">
      <c r="A93">
        <v>28</v>
      </c>
      <c r="B93">
        <v>34</v>
      </c>
      <c r="C93">
        <v>171.4</v>
      </c>
      <c r="D93">
        <v>3.91</v>
      </c>
      <c r="E93">
        <v>175.31</v>
      </c>
      <c r="F93">
        <v>8</v>
      </c>
      <c r="G93">
        <v>2.99</v>
      </c>
      <c r="H93">
        <v>98</v>
      </c>
      <c r="I93">
        <v>94</v>
      </c>
      <c r="J93">
        <v>4</v>
      </c>
      <c r="K93">
        <v>0</v>
      </c>
      <c r="L93">
        <v>0</v>
      </c>
      <c r="M93">
        <v>0</v>
      </c>
      <c r="N93">
        <v>0</v>
      </c>
      <c r="O93">
        <v>4</v>
      </c>
      <c r="P93" s="1">
        <v>-0.1117461315349555</v>
      </c>
      <c r="Q93">
        <v>0</v>
      </c>
      <c r="R93">
        <v>0</v>
      </c>
      <c r="S93">
        <v>0</v>
      </c>
      <c r="T93">
        <v>17</v>
      </c>
      <c r="U93">
        <v>1</v>
      </c>
      <c r="V93">
        <v>1</v>
      </c>
      <c r="W93">
        <v>1</v>
      </c>
      <c r="X93">
        <v>0</v>
      </c>
      <c r="Y93">
        <v>0</v>
      </c>
      <c r="Z93">
        <v>1</v>
      </c>
      <c r="AA93">
        <v>30</v>
      </c>
      <c r="AB93">
        <v>2</v>
      </c>
      <c r="AC93" s="1">
        <v>1.2122762148337596</v>
      </c>
      <c r="AD93" s="1">
        <v>161.80000000000001</v>
      </c>
      <c r="AE93" s="1">
        <v>-10</v>
      </c>
      <c r="AF93" s="1">
        <v>151.80000000000001</v>
      </c>
      <c r="AG93" s="1">
        <v>0.6269340000000001</v>
      </c>
      <c r="AH93" s="1">
        <v>0.59250000000000003</v>
      </c>
      <c r="AI93" s="1">
        <v>1.2580615384615386</v>
      </c>
    </row>
    <row r="94" spans="1:35">
      <c r="A94">
        <v>28</v>
      </c>
      <c r="B94">
        <v>54</v>
      </c>
      <c r="C94">
        <v>173.4</v>
      </c>
      <c r="D94">
        <v>3.31</v>
      </c>
      <c r="E94">
        <v>176.71</v>
      </c>
      <c r="F94">
        <v>7</v>
      </c>
      <c r="G94">
        <v>3.09</v>
      </c>
      <c r="H94">
        <v>99</v>
      </c>
      <c r="I94">
        <v>96</v>
      </c>
      <c r="J94">
        <v>3</v>
      </c>
      <c r="K94">
        <v>0</v>
      </c>
      <c r="L94">
        <v>1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1</v>
      </c>
      <c r="Z94">
        <v>0</v>
      </c>
      <c r="AA94">
        <v>25</v>
      </c>
      <c r="AB94">
        <v>1</v>
      </c>
      <c r="AC94" s="1">
        <v>1.4320241691842901</v>
      </c>
      <c r="AD94" s="1">
        <v>161.80000000000001</v>
      </c>
      <c r="AE94" s="1">
        <v>10</v>
      </c>
      <c r="AF94" s="1">
        <v>171.8</v>
      </c>
      <c r="AG94" s="1">
        <v>0.709534</v>
      </c>
      <c r="AH94" s="1">
        <v>0.67714285714285716</v>
      </c>
      <c r="AI94" s="1">
        <v>1.3777359223300971</v>
      </c>
    </row>
    <row r="95" spans="1:35">
      <c r="A95">
        <v>29</v>
      </c>
      <c r="B95">
        <v>42</v>
      </c>
      <c r="C95">
        <v>178.2</v>
      </c>
      <c r="D95">
        <v>3.64</v>
      </c>
      <c r="E95">
        <v>181.83999999999997</v>
      </c>
      <c r="F95">
        <v>7</v>
      </c>
      <c r="G95">
        <v>3.2</v>
      </c>
      <c r="H95">
        <v>101</v>
      </c>
      <c r="I95">
        <v>99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70</v>
      </c>
      <c r="AB95">
        <v>1</v>
      </c>
      <c r="AC95" s="1">
        <v>1.3021978021978022</v>
      </c>
      <c r="AD95" s="1">
        <v>175.6</v>
      </c>
      <c r="AE95" s="1">
        <v>-10</v>
      </c>
      <c r="AF95" s="1">
        <v>165.6</v>
      </c>
      <c r="AG95" s="1">
        <v>0.68392799999999998</v>
      </c>
      <c r="AH95" s="1">
        <v>0.67714285714285716</v>
      </c>
      <c r="AI95" s="1">
        <v>1.282365</v>
      </c>
    </row>
    <row r="96" spans="1:35">
      <c r="A96">
        <v>30</v>
      </c>
      <c r="B96">
        <v>16</v>
      </c>
      <c r="C96">
        <v>181.6</v>
      </c>
      <c r="D96">
        <v>4.3</v>
      </c>
      <c r="E96">
        <v>185.9</v>
      </c>
      <c r="F96">
        <v>8</v>
      </c>
      <c r="G96">
        <v>3.6</v>
      </c>
      <c r="H96">
        <v>102</v>
      </c>
      <c r="I96">
        <v>100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  <c r="Q96">
        <v>1</v>
      </c>
      <c r="R96">
        <v>0</v>
      </c>
      <c r="S96">
        <v>0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30</v>
      </c>
      <c r="AB96">
        <v>1</v>
      </c>
      <c r="AC96" s="1">
        <v>1.102325581395349</v>
      </c>
      <c r="AD96" s="1">
        <v>175.6</v>
      </c>
      <c r="AE96" s="1">
        <v>0</v>
      </c>
      <c r="AF96" s="1">
        <v>175.6</v>
      </c>
      <c r="AG96" s="1">
        <v>0.72522799999999987</v>
      </c>
      <c r="AH96" s="1">
        <v>0.59250000000000003</v>
      </c>
      <c r="AI96" s="1">
        <v>1.2087133333333331</v>
      </c>
    </row>
    <row r="97" spans="1:36">
      <c r="A97">
        <v>30</v>
      </c>
      <c r="B97">
        <v>24</v>
      </c>
      <c r="C97">
        <v>182.4</v>
      </c>
      <c r="D97">
        <v>3.41</v>
      </c>
      <c r="E97">
        <v>185.81</v>
      </c>
      <c r="F97">
        <v>7</v>
      </c>
      <c r="G97">
        <v>2.96</v>
      </c>
      <c r="H97">
        <v>103</v>
      </c>
      <c r="I97">
        <v>101</v>
      </c>
      <c r="J97">
        <v>2</v>
      </c>
      <c r="K97">
        <v>0</v>
      </c>
      <c r="L97">
        <v>1</v>
      </c>
      <c r="M97">
        <v>0</v>
      </c>
      <c r="N97">
        <v>0</v>
      </c>
      <c r="O97">
        <v>5.5</v>
      </c>
      <c r="P97" s="1">
        <v>0.1491916291781179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1</v>
      </c>
      <c r="AA97">
        <v>35</v>
      </c>
      <c r="AB97">
        <v>1</v>
      </c>
      <c r="AC97" s="1">
        <v>1.3900293255131966</v>
      </c>
      <c r="AD97" s="1">
        <v>175.6</v>
      </c>
      <c r="AE97" s="1">
        <v>-10</v>
      </c>
      <c r="AF97" s="1">
        <v>165.6</v>
      </c>
      <c r="AG97" s="1">
        <v>0.68392799999999998</v>
      </c>
      <c r="AH97" s="1">
        <v>0.67714285714285716</v>
      </c>
      <c r="AI97" s="1">
        <v>1.3863405405405407</v>
      </c>
    </row>
    <row r="98" spans="1:36">
      <c r="A98">
        <v>30</v>
      </c>
      <c r="B98">
        <v>57</v>
      </c>
      <c r="C98">
        <v>185.7</v>
      </c>
      <c r="D98">
        <v>3.04</v>
      </c>
      <c r="E98">
        <v>188.73999999999998</v>
      </c>
      <c r="F98">
        <v>7</v>
      </c>
      <c r="G98">
        <v>2.67</v>
      </c>
      <c r="H98">
        <v>104</v>
      </c>
      <c r="I98">
        <v>101</v>
      </c>
      <c r="J98">
        <v>3</v>
      </c>
      <c r="K98">
        <v>0</v>
      </c>
      <c r="L98">
        <v>1</v>
      </c>
      <c r="M98">
        <v>0</v>
      </c>
      <c r="N98">
        <v>0</v>
      </c>
      <c r="O98">
        <v>8.7999999999999829</v>
      </c>
      <c r="P98" s="1">
        <v>0.31837282998071093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20</v>
      </c>
      <c r="AB98">
        <v>1</v>
      </c>
      <c r="AC98" s="1">
        <v>1.5592105263157896</v>
      </c>
      <c r="AD98" s="1">
        <v>161.80000000000001</v>
      </c>
      <c r="AE98" s="1">
        <v>0</v>
      </c>
      <c r="AF98" s="1">
        <v>161.80000000000001</v>
      </c>
      <c r="AG98" s="1">
        <v>0.66823400000000011</v>
      </c>
      <c r="AH98" s="1">
        <v>0.67714285714285716</v>
      </c>
      <c r="AI98" s="1">
        <v>1.5016494382022476</v>
      </c>
    </row>
    <row r="99" spans="1:36">
      <c r="A99">
        <v>31</v>
      </c>
      <c r="B99">
        <v>5</v>
      </c>
      <c r="C99">
        <v>186.5</v>
      </c>
      <c r="D99">
        <v>4.17</v>
      </c>
      <c r="E99">
        <v>190.67</v>
      </c>
      <c r="F99">
        <v>7</v>
      </c>
      <c r="G99">
        <v>3.2</v>
      </c>
      <c r="H99">
        <v>105</v>
      </c>
      <c r="I99">
        <v>103</v>
      </c>
      <c r="J99">
        <v>2</v>
      </c>
      <c r="K99">
        <v>0</v>
      </c>
      <c r="L99">
        <v>1</v>
      </c>
      <c r="M99">
        <v>0</v>
      </c>
      <c r="N99">
        <v>0</v>
      </c>
      <c r="O99">
        <v>9.5999999999999943</v>
      </c>
      <c r="P99" s="1">
        <v>-0.10414704885306425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20</v>
      </c>
      <c r="AB99">
        <v>1</v>
      </c>
      <c r="AC99" s="1">
        <v>1.1366906474820144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0.67714285714285716</v>
      </c>
      <c r="AI99" s="1">
        <v>1.2529387500000002</v>
      </c>
    </row>
    <row r="100" spans="1:36">
      <c r="A100">
        <v>31</v>
      </c>
      <c r="B100">
        <v>17</v>
      </c>
      <c r="C100">
        <v>187.7</v>
      </c>
      <c r="D100">
        <v>3.51</v>
      </c>
      <c r="E100">
        <v>191.20999999999998</v>
      </c>
      <c r="F100">
        <v>8</v>
      </c>
      <c r="G100">
        <v>2.74</v>
      </c>
      <c r="H100">
        <v>106</v>
      </c>
      <c r="I100">
        <v>103</v>
      </c>
      <c r="J100">
        <v>3</v>
      </c>
      <c r="K100">
        <v>0</v>
      </c>
      <c r="L100">
        <v>0</v>
      </c>
      <c r="M100">
        <v>1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50</v>
      </c>
      <c r="AB100">
        <v>3</v>
      </c>
      <c r="AC100" s="1">
        <v>1.3504273504273505</v>
      </c>
      <c r="AD100" s="1">
        <v>161.80000000000001</v>
      </c>
      <c r="AE100" s="1">
        <v>-10</v>
      </c>
      <c r="AF100" s="1">
        <v>151.80000000000001</v>
      </c>
      <c r="AG100" s="1">
        <v>0.6269340000000001</v>
      </c>
      <c r="AH100" s="1">
        <v>0.59250000000000003</v>
      </c>
      <c r="AI100" s="1">
        <v>1.3728481751824819</v>
      </c>
    </row>
    <row r="101" spans="1:36">
      <c r="A101">
        <v>31</v>
      </c>
      <c r="B101">
        <v>54</v>
      </c>
      <c r="C101">
        <v>191.4</v>
      </c>
      <c r="D101">
        <v>4.32</v>
      </c>
      <c r="E101">
        <v>195.72</v>
      </c>
      <c r="F101">
        <v>7</v>
      </c>
      <c r="G101">
        <v>3.49</v>
      </c>
      <c r="H101">
        <v>107</v>
      </c>
      <c r="I101">
        <v>106</v>
      </c>
      <c r="J101">
        <v>1</v>
      </c>
      <c r="K101">
        <v>0</v>
      </c>
      <c r="L101">
        <v>1</v>
      </c>
      <c r="M101">
        <v>1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20</v>
      </c>
      <c r="AB101">
        <v>3</v>
      </c>
      <c r="AC101" s="1">
        <v>1.0972222222222221</v>
      </c>
      <c r="AD101" s="1">
        <v>161.80000000000001</v>
      </c>
      <c r="AE101" s="1">
        <v>-10</v>
      </c>
      <c r="AF101" s="1">
        <v>151.80000000000001</v>
      </c>
      <c r="AG101" s="1">
        <v>0.6269340000000001</v>
      </c>
      <c r="AH101" s="1">
        <v>0.67714285714285716</v>
      </c>
      <c r="AI101" s="1">
        <v>1.0778234957020059</v>
      </c>
    </row>
    <row r="102" spans="1:36">
      <c r="A102">
        <v>32</v>
      </c>
      <c r="B102">
        <v>8</v>
      </c>
      <c r="C102">
        <v>192.8</v>
      </c>
      <c r="D102">
        <v>5.12</v>
      </c>
      <c r="E102">
        <v>197.92000000000002</v>
      </c>
      <c r="F102">
        <v>8</v>
      </c>
      <c r="G102">
        <v>3.41</v>
      </c>
      <c r="H102">
        <v>108</v>
      </c>
      <c r="I102">
        <v>106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5.1000000000000227</v>
      </c>
      <c r="P102" s="1">
        <v>-0.42464610042735051</v>
      </c>
      <c r="Q102">
        <v>0</v>
      </c>
      <c r="R102">
        <v>0</v>
      </c>
      <c r="S102">
        <v>0</v>
      </c>
      <c r="T102">
        <v>18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20</v>
      </c>
      <c r="AB102">
        <v>1</v>
      </c>
      <c r="AC102" s="1">
        <v>0.92578125</v>
      </c>
      <c r="AD102" s="1">
        <v>161.80000000000001</v>
      </c>
      <c r="AE102" s="1">
        <v>-10</v>
      </c>
      <c r="AF102" s="1">
        <v>151.80000000000001</v>
      </c>
      <c r="AG102" s="1">
        <v>0.6269340000000001</v>
      </c>
      <c r="AH102" s="1">
        <v>0.59250000000000003</v>
      </c>
      <c r="AI102" s="1">
        <v>1.103109677419355</v>
      </c>
    </row>
    <row r="103" spans="1:36">
      <c r="A103">
        <v>32</v>
      </c>
      <c r="B103">
        <v>9</v>
      </c>
      <c r="C103">
        <v>192.9</v>
      </c>
      <c r="D103">
        <v>4.9800000000000004</v>
      </c>
      <c r="E103">
        <v>197.88</v>
      </c>
      <c r="F103">
        <v>8</v>
      </c>
      <c r="G103">
        <v>3.93</v>
      </c>
      <c r="H103">
        <v>109</v>
      </c>
      <c r="I103">
        <v>106</v>
      </c>
      <c r="J103">
        <v>3</v>
      </c>
      <c r="K103">
        <v>0</v>
      </c>
      <c r="L103">
        <v>0</v>
      </c>
      <c r="M103">
        <v>0</v>
      </c>
      <c r="N103">
        <v>0</v>
      </c>
      <c r="O103">
        <v>5.2000000000000171</v>
      </c>
      <c r="P103" s="1">
        <v>-0.39862012151168791</v>
      </c>
      <c r="Q103">
        <v>0</v>
      </c>
      <c r="R103">
        <v>0</v>
      </c>
      <c r="S103">
        <v>0</v>
      </c>
      <c r="T103">
        <v>18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20</v>
      </c>
      <c r="AB103">
        <v>1</v>
      </c>
      <c r="AC103" s="1">
        <v>0.95180722891566261</v>
      </c>
      <c r="AD103" s="1">
        <v>161.80000000000001</v>
      </c>
      <c r="AE103" s="1">
        <v>-10</v>
      </c>
      <c r="AF103" s="1">
        <v>151.80000000000001</v>
      </c>
      <c r="AG103" s="1">
        <v>0.6269340000000001</v>
      </c>
      <c r="AH103" s="1">
        <v>0.59250000000000003</v>
      </c>
      <c r="AI103" s="1">
        <v>0.95715114503816801</v>
      </c>
    </row>
    <row r="104" spans="1:36">
      <c r="A104">
        <v>32</v>
      </c>
      <c r="B104">
        <v>20</v>
      </c>
      <c r="C104">
        <v>194</v>
      </c>
      <c r="D104">
        <v>4.5599999999999996</v>
      </c>
      <c r="E104">
        <v>198.56</v>
      </c>
      <c r="F104">
        <v>7</v>
      </c>
      <c r="G104">
        <v>3.61</v>
      </c>
      <c r="H104">
        <v>110</v>
      </c>
      <c r="I104">
        <v>106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6.3000000000000114</v>
      </c>
      <c r="P104" s="1">
        <v>-0.31095366621682397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30</v>
      </c>
      <c r="AB104">
        <v>1</v>
      </c>
      <c r="AC104" s="1">
        <v>1.0394736842105265</v>
      </c>
      <c r="AD104" s="1">
        <v>161.80000000000001</v>
      </c>
      <c r="AE104" s="1">
        <v>0</v>
      </c>
      <c r="AF104" s="1">
        <v>161.80000000000001</v>
      </c>
      <c r="AG104" s="1">
        <v>0.66823400000000011</v>
      </c>
      <c r="AH104" s="1">
        <v>0.67714285714285716</v>
      </c>
      <c r="AI104" s="1">
        <v>1.1106382271468147</v>
      </c>
      <c r="AJ104" t="s">
        <v>49</v>
      </c>
    </row>
    <row r="105" spans="1:36">
      <c r="A105">
        <v>32</v>
      </c>
      <c r="B105">
        <v>22</v>
      </c>
      <c r="C105">
        <v>194.2</v>
      </c>
      <c r="D105">
        <v>3.36</v>
      </c>
      <c r="E105">
        <v>197.56</v>
      </c>
      <c r="F105">
        <v>6</v>
      </c>
      <c r="G105">
        <v>3.19</v>
      </c>
      <c r="H105">
        <v>111</v>
      </c>
      <c r="I105">
        <v>106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6.5</v>
      </c>
      <c r="P105" s="1">
        <v>6.0286935286935295E-2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25</v>
      </c>
      <c r="AB105">
        <v>1</v>
      </c>
      <c r="AC105" s="1">
        <v>1.4107142857142858</v>
      </c>
      <c r="AD105" s="1">
        <v>161.80000000000001</v>
      </c>
      <c r="AE105" s="1">
        <v>0</v>
      </c>
      <c r="AF105" s="1">
        <v>161.80000000000001</v>
      </c>
      <c r="AG105" s="1">
        <v>0.66823400000000011</v>
      </c>
      <c r="AH105" s="1">
        <v>0.79</v>
      </c>
      <c r="AI105" s="1">
        <v>1.2568664576802511</v>
      </c>
    </row>
    <row r="106" spans="1:36">
      <c r="A106">
        <v>32</v>
      </c>
      <c r="B106">
        <v>43</v>
      </c>
      <c r="C106">
        <v>196.3</v>
      </c>
      <c r="D106">
        <v>3.75</v>
      </c>
      <c r="E106">
        <v>200.05</v>
      </c>
      <c r="F106">
        <v>7</v>
      </c>
      <c r="G106">
        <v>3.29</v>
      </c>
      <c r="H106">
        <v>112</v>
      </c>
      <c r="I106">
        <v>107</v>
      </c>
      <c r="J106">
        <v>5</v>
      </c>
      <c r="K106">
        <v>0</v>
      </c>
      <c r="L106">
        <v>1</v>
      </c>
      <c r="M106">
        <v>0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19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25</v>
      </c>
      <c r="AB106">
        <v>1</v>
      </c>
      <c r="AC106" s="1">
        <v>1.264</v>
      </c>
      <c r="AD106" s="1">
        <v>175.6</v>
      </c>
      <c r="AE106" s="1">
        <v>0</v>
      </c>
      <c r="AF106" s="1">
        <v>175.6</v>
      </c>
      <c r="AG106" s="1">
        <v>0.72522799999999987</v>
      </c>
      <c r="AH106" s="1">
        <v>0.67714285714285716</v>
      </c>
      <c r="AI106" s="1">
        <v>1.3226042553191486</v>
      </c>
    </row>
    <row r="107" spans="1:36">
      <c r="A107">
        <v>32</v>
      </c>
      <c r="B107">
        <v>43</v>
      </c>
      <c r="C107">
        <v>196.3</v>
      </c>
      <c r="D107">
        <v>3.8</v>
      </c>
      <c r="E107">
        <v>200.10000000000002</v>
      </c>
      <c r="F107">
        <v>7</v>
      </c>
      <c r="G107">
        <v>3.27</v>
      </c>
      <c r="H107">
        <v>113</v>
      </c>
      <c r="I107">
        <v>107</v>
      </c>
      <c r="J107">
        <v>6</v>
      </c>
      <c r="K107">
        <v>0</v>
      </c>
      <c r="L107">
        <v>1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19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25</v>
      </c>
      <c r="AB107">
        <v>1</v>
      </c>
      <c r="AC107" s="1">
        <v>1.2473684210526317</v>
      </c>
      <c r="AD107" s="1">
        <v>161.80000000000001</v>
      </c>
      <c r="AE107" s="1">
        <v>0</v>
      </c>
      <c r="AF107" s="1">
        <v>161.80000000000001</v>
      </c>
      <c r="AG107" s="1">
        <v>0.66823400000000011</v>
      </c>
      <c r="AH107" s="1">
        <v>0.67714285714285716</v>
      </c>
      <c r="AI107" s="1">
        <v>1.2261174311926608</v>
      </c>
    </row>
    <row r="108" spans="1:36">
      <c r="A108">
        <v>33</v>
      </c>
      <c r="B108">
        <v>0</v>
      </c>
      <c r="C108">
        <v>198</v>
      </c>
      <c r="D108">
        <v>4.37</v>
      </c>
      <c r="E108">
        <v>202.37</v>
      </c>
      <c r="F108">
        <v>6</v>
      </c>
      <c r="G108">
        <v>3.72</v>
      </c>
      <c r="H108">
        <v>114</v>
      </c>
      <c r="I108">
        <v>110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20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30</v>
      </c>
      <c r="AB108">
        <v>1</v>
      </c>
      <c r="AC108" s="1">
        <v>1.0846681922196797</v>
      </c>
      <c r="AD108" s="1">
        <v>175.6</v>
      </c>
      <c r="AE108" s="1">
        <v>10</v>
      </c>
      <c r="AF108" s="1">
        <v>185.6</v>
      </c>
      <c r="AG108" s="1">
        <v>0.76652799999999999</v>
      </c>
      <c r="AH108" s="1">
        <v>0.79</v>
      </c>
      <c r="AI108" s="1">
        <v>1.2363354838709677</v>
      </c>
    </row>
    <row r="109" spans="1:36">
      <c r="A109">
        <v>33</v>
      </c>
      <c r="B109">
        <v>1</v>
      </c>
      <c r="C109">
        <v>198.1</v>
      </c>
      <c r="D109">
        <v>4.3099999999999996</v>
      </c>
      <c r="E109">
        <v>202.41</v>
      </c>
      <c r="F109">
        <v>7</v>
      </c>
      <c r="G109">
        <v>3.67</v>
      </c>
      <c r="H109">
        <v>115</v>
      </c>
      <c r="I109">
        <v>110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1</v>
      </c>
      <c r="R109">
        <v>0</v>
      </c>
      <c r="S109">
        <v>0</v>
      </c>
      <c r="T109">
        <v>20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30</v>
      </c>
      <c r="AB109">
        <v>1</v>
      </c>
      <c r="AC109" s="1">
        <v>1.0997679814385153</v>
      </c>
      <c r="AD109" s="1">
        <v>175.6</v>
      </c>
      <c r="AE109" s="1">
        <v>0</v>
      </c>
      <c r="AF109" s="1">
        <v>175.6</v>
      </c>
      <c r="AG109" s="1">
        <v>0.72522799999999987</v>
      </c>
      <c r="AH109" s="1">
        <v>0.67714285714285716</v>
      </c>
      <c r="AI109" s="1">
        <v>1.1856588555858307</v>
      </c>
    </row>
    <row r="110" spans="1:36">
      <c r="A110">
        <v>33</v>
      </c>
      <c r="B110">
        <v>35</v>
      </c>
      <c r="C110">
        <v>201.5</v>
      </c>
      <c r="D110">
        <v>3.28</v>
      </c>
      <c r="E110">
        <v>204.78</v>
      </c>
      <c r="F110">
        <v>6</v>
      </c>
      <c r="G110">
        <v>3.18</v>
      </c>
      <c r="H110">
        <v>116</v>
      </c>
      <c r="I110">
        <v>113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1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1</v>
      </c>
      <c r="AC110" s="1">
        <v>1.4451219512195124</v>
      </c>
      <c r="AD110" s="1">
        <v>175.6</v>
      </c>
      <c r="AE110" s="1">
        <v>0</v>
      </c>
      <c r="AF110" s="1">
        <v>175.6</v>
      </c>
      <c r="AG110" s="1">
        <v>0.72522799999999987</v>
      </c>
      <c r="AH110" s="1">
        <v>0.79</v>
      </c>
      <c r="AI110" s="1">
        <v>1.3683547169811316</v>
      </c>
    </row>
    <row r="111" spans="1:36">
      <c r="A111">
        <v>34</v>
      </c>
      <c r="B111">
        <v>42</v>
      </c>
      <c r="C111">
        <v>208.2</v>
      </c>
      <c r="D111">
        <v>3.59</v>
      </c>
      <c r="E111">
        <v>211.79</v>
      </c>
      <c r="F111">
        <v>6</v>
      </c>
      <c r="G111">
        <v>3.19</v>
      </c>
      <c r="H111">
        <v>117</v>
      </c>
      <c r="I111">
        <v>116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35</v>
      </c>
      <c r="AB111">
        <v>1</v>
      </c>
      <c r="AC111" s="1">
        <v>1.3203342618384402</v>
      </c>
      <c r="AD111" s="1">
        <v>175.6</v>
      </c>
      <c r="AE111" s="1">
        <v>0</v>
      </c>
      <c r="AF111" s="1">
        <v>175.6</v>
      </c>
      <c r="AG111" s="1">
        <v>0.72522799999999987</v>
      </c>
      <c r="AH111" s="1">
        <v>0.79</v>
      </c>
      <c r="AI111" s="1">
        <v>1.3640652037617551</v>
      </c>
    </row>
    <row r="112" spans="1:36">
      <c r="A112">
        <v>35</v>
      </c>
      <c r="B112">
        <v>13</v>
      </c>
      <c r="C112">
        <v>211.3</v>
      </c>
      <c r="D112">
        <v>2.94</v>
      </c>
      <c r="E112">
        <v>214.24</v>
      </c>
      <c r="F112">
        <v>6</v>
      </c>
      <c r="G112">
        <v>2.84</v>
      </c>
      <c r="H112">
        <v>118</v>
      </c>
      <c r="I112">
        <v>116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25</v>
      </c>
      <c r="AB112">
        <v>1</v>
      </c>
      <c r="AC112" s="1">
        <v>1.6122448979591837</v>
      </c>
      <c r="AD112" s="1">
        <v>161.80000000000001</v>
      </c>
      <c r="AE112" s="1">
        <v>10</v>
      </c>
      <c r="AF112" s="1">
        <v>171.8</v>
      </c>
      <c r="AG112" s="1">
        <v>0.709534</v>
      </c>
      <c r="AH112" s="1">
        <v>0.79</v>
      </c>
      <c r="AI112" s="1">
        <v>1.4990154929577464</v>
      </c>
    </row>
    <row r="113" spans="1:35">
      <c r="A113">
        <v>35</v>
      </c>
      <c r="B113">
        <v>50</v>
      </c>
      <c r="C113">
        <v>215</v>
      </c>
      <c r="D113">
        <v>4.03</v>
      </c>
      <c r="E113">
        <v>219.03</v>
      </c>
      <c r="F113">
        <v>7</v>
      </c>
      <c r="G113">
        <v>3.85</v>
      </c>
      <c r="H113">
        <v>119</v>
      </c>
      <c r="I113">
        <v>118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35</v>
      </c>
      <c r="AB113">
        <v>3</v>
      </c>
      <c r="AC113" s="1">
        <v>1.1761786600496278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0.67714285714285716</v>
      </c>
      <c r="AI113" s="1">
        <v>1.0414036363636365</v>
      </c>
    </row>
    <row r="114" spans="1:35">
      <c r="A114">
        <v>37</v>
      </c>
      <c r="B114">
        <v>32</v>
      </c>
      <c r="C114">
        <v>225.2</v>
      </c>
      <c r="D114">
        <v>3.8</v>
      </c>
      <c r="E114">
        <v>229</v>
      </c>
      <c r="F114">
        <v>7</v>
      </c>
      <c r="G114">
        <v>3.01</v>
      </c>
      <c r="H114">
        <v>121</v>
      </c>
      <c r="I114">
        <v>120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35</v>
      </c>
      <c r="AB114">
        <v>1</v>
      </c>
      <c r="AC114" s="1">
        <v>1.2473684210526317</v>
      </c>
      <c r="AD114" s="1">
        <v>175.6</v>
      </c>
      <c r="AE114" s="1">
        <v>-10</v>
      </c>
      <c r="AF114" s="1">
        <v>165.6</v>
      </c>
      <c r="AG114" s="1">
        <v>0.68392799999999998</v>
      </c>
      <c r="AH114" s="1">
        <v>0.67714285714285716</v>
      </c>
      <c r="AI114" s="1">
        <v>1.3633116279069768</v>
      </c>
    </row>
    <row r="115" spans="1:35">
      <c r="A115">
        <v>38</v>
      </c>
      <c r="B115">
        <v>24</v>
      </c>
      <c r="C115">
        <v>230.4</v>
      </c>
      <c r="D115">
        <v>3.4</v>
      </c>
      <c r="E115">
        <v>233.8</v>
      </c>
      <c r="F115">
        <v>7</v>
      </c>
      <c r="G115">
        <v>2.79</v>
      </c>
      <c r="H115">
        <v>122</v>
      </c>
      <c r="I115">
        <v>121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25</v>
      </c>
      <c r="AB115">
        <v>1</v>
      </c>
      <c r="AC115" s="1">
        <v>1.3941176470588237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0.67714285714285716</v>
      </c>
      <c r="AI115" s="1">
        <v>1.4370623655913981</v>
      </c>
    </row>
    <row r="116" spans="1:35">
      <c r="A116">
        <v>38</v>
      </c>
      <c r="B116">
        <v>25</v>
      </c>
      <c r="C116">
        <v>230.5</v>
      </c>
      <c r="D116">
        <v>4.18</v>
      </c>
      <c r="E116">
        <v>234.68</v>
      </c>
      <c r="F116">
        <v>8</v>
      </c>
      <c r="G116">
        <v>3.65</v>
      </c>
      <c r="H116">
        <v>123</v>
      </c>
      <c r="I116">
        <v>121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21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25</v>
      </c>
      <c r="AB116">
        <v>1</v>
      </c>
      <c r="AC116" s="1">
        <v>1.1339712918660287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0.59250000000000003</v>
      </c>
      <c r="AI116" s="1">
        <v>1.0984668493150687</v>
      </c>
    </row>
    <row r="117" spans="1:35">
      <c r="A117">
        <v>38</v>
      </c>
      <c r="B117">
        <v>25</v>
      </c>
      <c r="C117">
        <v>230.5</v>
      </c>
      <c r="D117">
        <v>4.41</v>
      </c>
      <c r="E117">
        <v>234.91</v>
      </c>
      <c r="F117">
        <v>8</v>
      </c>
      <c r="G117">
        <v>3.28</v>
      </c>
      <c r="H117">
        <v>124</v>
      </c>
      <c r="I117">
        <v>121</v>
      </c>
      <c r="J117">
        <v>3</v>
      </c>
      <c r="K117">
        <v>0</v>
      </c>
      <c r="L117">
        <v>1</v>
      </c>
      <c r="M117">
        <v>0</v>
      </c>
      <c r="N117">
        <v>0</v>
      </c>
      <c r="O117">
        <v>0</v>
      </c>
      <c r="Q117">
        <v>1</v>
      </c>
      <c r="R117">
        <v>0</v>
      </c>
      <c r="S117">
        <v>0</v>
      </c>
      <c r="T117">
        <v>21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25</v>
      </c>
      <c r="AB117">
        <v>1</v>
      </c>
      <c r="AC117" s="1">
        <v>1.0748299319727892</v>
      </c>
      <c r="AD117" s="1">
        <v>175.6</v>
      </c>
      <c r="AE117" s="1">
        <v>0</v>
      </c>
      <c r="AF117" s="1">
        <v>175.6</v>
      </c>
      <c r="AG117" s="1">
        <v>0.72522799999999987</v>
      </c>
      <c r="AH117" s="1">
        <v>0.59250000000000003</v>
      </c>
      <c r="AI117" s="1">
        <v>1.3266365853658535</v>
      </c>
    </row>
    <row r="118" spans="1:35">
      <c r="A118">
        <v>38</v>
      </c>
      <c r="B118">
        <v>42</v>
      </c>
      <c r="C118">
        <v>232.2</v>
      </c>
      <c r="D118">
        <v>3.55</v>
      </c>
      <c r="E118">
        <v>235.75</v>
      </c>
      <c r="F118">
        <v>6</v>
      </c>
      <c r="G118">
        <v>3.19</v>
      </c>
      <c r="H118">
        <v>125</v>
      </c>
      <c r="I118">
        <v>121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55</v>
      </c>
      <c r="AB118">
        <v>1</v>
      </c>
      <c r="AC118" s="1">
        <v>1.335211267605634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0.79</v>
      </c>
      <c r="AI118" s="1">
        <v>1.2568664576802511</v>
      </c>
    </row>
    <row r="119" spans="1:35">
      <c r="A119">
        <v>38</v>
      </c>
      <c r="B119">
        <v>46</v>
      </c>
      <c r="C119">
        <v>232.6</v>
      </c>
      <c r="D119">
        <v>4.9800000000000004</v>
      </c>
      <c r="E119">
        <v>237.57999999999998</v>
      </c>
      <c r="F119">
        <v>8</v>
      </c>
      <c r="G119">
        <v>3.54</v>
      </c>
      <c r="H119">
        <v>126</v>
      </c>
      <c r="I119">
        <v>121</v>
      </c>
      <c r="J119">
        <v>5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30</v>
      </c>
      <c r="AB119">
        <v>1</v>
      </c>
      <c r="AC119" s="1">
        <v>0.95180722891566261</v>
      </c>
      <c r="AD119" s="1">
        <v>161.80000000000001</v>
      </c>
      <c r="AE119" s="1">
        <v>-10</v>
      </c>
      <c r="AF119" s="1">
        <v>151.80000000000001</v>
      </c>
      <c r="AG119" s="1">
        <v>0.6269340000000001</v>
      </c>
      <c r="AH119" s="1">
        <v>0.59250000000000003</v>
      </c>
      <c r="AI119" s="1">
        <v>1.0626000000000002</v>
      </c>
    </row>
    <row r="120" spans="1:35">
      <c r="A120">
        <v>40</v>
      </c>
      <c r="B120">
        <v>15</v>
      </c>
      <c r="C120">
        <v>241.5</v>
      </c>
      <c r="D120">
        <v>3.5</v>
      </c>
      <c r="E120">
        <v>245</v>
      </c>
      <c r="F120">
        <v>7</v>
      </c>
      <c r="G120">
        <v>3.07</v>
      </c>
      <c r="H120">
        <v>127</v>
      </c>
      <c r="I120">
        <v>126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30</v>
      </c>
      <c r="AB120">
        <v>3</v>
      </c>
      <c r="AC120" s="1">
        <v>1.3542857142857143</v>
      </c>
      <c r="AD120" s="1">
        <v>161.80000000000001</v>
      </c>
      <c r="AE120" s="1">
        <v>0</v>
      </c>
      <c r="AF120" s="1">
        <v>161.80000000000001</v>
      </c>
      <c r="AG120" s="1">
        <v>0.66823400000000011</v>
      </c>
      <c r="AH120" s="1">
        <v>0.67714285714285716</v>
      </c>
      <c r="AI120" s="1">
        <v>1.305994788273616</v>
      </c>
    </row>
    <row r="121" spans="1:35">
      <c r="A121">
        <v>41</v>
      </c>
      <c r="B121">
        <v>26</v>
      </c>
      <c r="C121">
        <v>248.6</v>
      </c>
      <c r="D121">
        <v>4.38</v>
      </c>
      <c r="E121">
        <v>252.98</v>
      </c>
      <c r="F121">
        <v>7</v>
      </c>
      <c r="G121">
        <v>3.48</v>
      </c>
      <c r="H121">
        <v>128</v>
      </c>
      <c r="I121">
        <v>127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Q121">
        <v>1</v>
      </c>
      <c r="R121">
        <v>0</v>
      </c>
      <c r="S121">
        <v>0</v>
      </c>
      <c r="T121">
        <v>22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20</v>
      </c>
      <c r="AB121">
        <v>1</v>
      </c>
      <c r="AC121" s="1">
        <v>1.0821917808219179</v>
      </c>
      <c r="AD121" s="1">
        <v>175.6</v>
      </c>
      <c r="AE121" s="1">
        <v>0</v>
      </c>
      <c r="AF121" s="1">
        <v>175.6</v>
      </c>
      <c r="AG121" s="1">
        <v>0.72522799999999987</v>
      </c>
      <c r="AH121" s="1">
        <v>0.67714285714285716</v>
      </c>
      <c r="AI121" s="1">
        <v>1.2503931034482756</v>
      </c>
    </row>
    <row r="122" spans="1:35">
      <c r="A122">
        <v>41</v>
      </c>
      <c r="B122">
        <v>31</v>
      </c>
      <c r="C122">
        <v>249.1</v>
      </c>
      <c r="D122">
        <v>4.22</v>
      </c>
      <c r="E122">
        <v>253.32</v>
      </c>
      <c r="F122">
        <v>8</v>
      </c>
      <c r="G122">
        <v>3.17</v>
      </c>
      <c r="H122">
        <v>129</v>
      </c>
      <c r="I122">
        <v>127</v>
      </c>
      <c r="J122">
        <v>2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1</v>
      </c>
      <c r="R122">
        <v>0</v>
      </c>
      <c r="S122">
        <v>0</v>
      </c>
      <c r="T122">
        <v>22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20</v>
      </c>
      <c r="AB122">
        <v>1</v>
      </c>
      <c r="AC122" s="1">
        <v>1.123222748815166</v>
      </c>
      <c r="AD122" s="1">
        <v>175.6</v>
      </c>
      <c r="AE122" s="1">
        <v>0</v>
      </c>
      <c r="AF122" s="1">
        <v>175.6</v>
      </c>
      <c r="AG122" s="1">
        <v>0.72522799999999987</v>
      </c>
      <c r="AH122" s="1">
        <v>0.59250000000000003</v>
      </c>
      <c r="AI122" s="1">
        <v>1.372671293375394</v>
      </c>
    </row>
    <row r="123" spans="1:35">
      <c r="A123">
        <v>41</v>
      </c>
      <c r="B123">
        <v>33</v>
      </c>
      <c r="C123">
        <v>249.3</v>
      </c>
      <c r="D123">
        <v>4.2</v>
      </c>
      <c r="E123">
        <v>253.5</v>
      </c>
      <c r="F123">
        <v>8</v>
      </c>
      <c r="G123">
        <v>2.83</v>
      </c>
      <c r="H123">
        <v>130</v>
      </c>
      <c r="I123">
        <v>127</v>
      </c>
      <c r="J123">
        <v>3</v>
      </c>
      <c r="K123">
        <v>0</v>
      </c>
      <c r="L123">
        <v>1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22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20</v>
      </c>
      <c r="AB123">
        <v>1</v>
      </c>
      <c r="AC123" s="1">
        <v>1.1285714285714286</v>
      </c>
      <c r="AD123" s="1">
        <v>161.80000000000001</v>
      </c>
      <c r="AE123" s="1">
        <v>-10</v>
      </c>
      <c r="AF123" s="1">
        <v>151.80000000000001</v>
      </c>
      <c r="AG123" s="1">
        <v>0.6269340000000001</v>
      </c>
      <c r="AH123" s="1">
        <v>0.59250000000000003</v>
      </c>
      <c r="AI123" s="1">
        <v>1.3291886925795056</v>
      </c>
    </row>
    <row r="124" spans="1:35">
      <c r="A124">
        <v>41</v>
      </c>
      <c r="B124">
        <v>37</v>
      </c>
      <c r="C124">
        <v>249.7</v>
      </c>
      <c r="D124">
        <v>3.54</v>
      </c>
      <c r="E124">
        <v>253.23999999999998</v>
      </c>
      <c r="F124">
        <v>7</v>
      </c>
      <c r="G124">
        <v>3.05</v>
      </c>
      <c r="H124">
        <v>131</v>
      </c>
      <c r="I124">
        <v>127</v>
      </c>
      <c r="J124">
        <v>4</v>
      </c>
      <c r="K124">
        <v>0</v>
      </c>
      <c r="L124">
        <v>0</v>
      </c>
      <c r="M124">
        <v>0</v>
      </c>
      <c r="N124">
        <v>0</v>
      </c>
      <c r="O124">
        <v>8.1999999999999886</v>
      </c>
      <c r="P124" s="1">
        <v>-1.5302663438256703E-2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35</v>
      </c>
      <c r="AB124">
        <v>1</v>
      </c>
      <c r="AC124" s="1">
        <v>1.3389830508474576</v>
      </c>
      <c r="AD124" s="1">
        <v>161.80000000000001</v>
      </c>
      <c r="AE124" s="1">
        <v>0</v>
      </c>
      <c r="AF124" s="1">
        <v>161.80000000000001</v>
      </c>
      <c r="AG124" s="1">
        <v>0.66823400000000011</v>
      </c>
      <c r="AH124" s="1">
        <v>0.67714285714285716</v>
      </c>
      <c r="AI124" s="1">
        <v>1.3145586885245906</v>
      </c>
    </row>
    <row r="125" spans="1:35">
      <c r="A125">
        <v>41</v>
      </c>
      <c r="B125">
        <v>44</v>
      </c>
      <c r="C125">
        <v>250.4</v>
      </c>
      <c r="D125">
        <v>3.67</v>
      </c>
      <c r="E125">
        <v>254.07</v>
      </c>
      <c r="F125">
        <v>7</v>
      </c>
      <c r="G125">
        <v>3.16</v>
      </c>
      <c r="H125">
        <v>132</v>
      </c>
      <c r="I125">
        <v>127</v>
      </c>
      <c r="J125">
        <v>5</v>
      </c>
      <c r="K125">
        <v>0</v>
      </c>
      <c r="L125">
        <v>0</v>
      </c>
      <c r="M125">
        <v>0</v>
      </c>
      <c r="N125">
        <v>0</v>
      </c>
      <c r="O125">
        <v>8.9000000000000057</v>
      </c>
      <c r="P125" s="1">
        <v>-6.2732580770727964E-2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20</v>
      </c>
      <c r="AB125">
        <v>1</v>
      </c>
      <c r="AC125" s="1">
        <v>1.2915531335149864</v>
      </c>
      <c r="AD125" s="1">
        <v>175.6</v>
      </c>
      <c r="AE125" s="1">
        <v>-10</v>
      </c>
      <c r="AF125" s="1">
        <v>165.6</v>
      </c>
      <c r="AG125" s="1">
        <v>0.68392799999999998</v>
      </c>
      <c r="AH125" s="1">
        <v>0.67714285714285716</v>
      </c>
      <c r="AI125" s="1">
        <v>1.2985974683544304</v>
      </c>
    </row>
    <row r="126" spans="1:35">
      <c r="A126">
        <v>41</v>
      </c>
      <c r="B126">
        <v>49</v>
      </c>
      <c r="C126">
        <v>250.9</v>
      </c>
      <c r="D126">
        <v>3.46</v>
      </c>
      <c r="E126">
        <v>254.36</v>
      </c>
      <c r="F126">
        <v>6</v>
      </c>
      <c r="G126">
        <v>3.33</v>
      </c>
      <c r="H126">
        <v>133</v>
      </c>
      <c r="I126">
        <v>127</v>
      </c>
      <c r="J126">
        <v>6</v>
      </c>
      <c r="K126">
        <v>0</v>
      </c>
      <c r="L126">
        <v>0</v>
      </c>
      <c r="M126">
        <v>0</v>
      </c>
      <c r="N126">
        <v>0</v>
      </c>
      <c r="O126">
        <v>9.4000000000000057</v>
      </c>
      <c r="P126" s="1">
        <v>1.565648224607763E-2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55</v>
      </c>
      <c r="AB126">
        <v>1</v>
      </c>
      <c r="AC126" s="1">
        <v>1.3699421965317919</v>
      </c>
      <c r="AD126" s="1">
        <v>175.6</v>
      </c>
      <c r="AE126" s="1">
        <v>0</v>
      </c>
      <c r="AF126" s="1">
        <v>175.6</v>
      </c>
      <c r="AG126" s="1">
        <v>0.72522799999999987</v>
      </c>
      <c r="AH126" s="1">
        <v>0.79</v>
      </c>
      <c r="AI126" s="1">
        <v>1.3067171171171168</v>
      </c>
    </row>
    <row r="127" spans="1:35">
      <c r="A127">
        <v>41</v>
      </c>
      <c r="B127">
        <v>56</v>
      </c>
      <c r="C127">
        <v>251.6</v>
      </c>
      <c r="D127">
        <v>3.19</v>
      </c>
      <c r="E127">
        <v>254.79</v>
      </c>
      <c r="F127">
        <v>6</v>
      </c>
      <c r="G127">
        <v>3.15</v>
      </c>
      <c r="H127">
        <v>134</v>
      </c>
      <c r="I127">
        <v>127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65</v>
      </c>
      <c r="AB127">
        <v>1</v>
      </c>
      <c r="AC127" s="1">
        <v>1.4858934169278997</v>
      </c>
      <c r="AD127" s="1">
        <v>175.6</v>
      </c>
      <c r="AE127" s="1">
        <v>0</v>
      </c>
      <c r="AF127" s="1">
        <v>175.6</v>
      </c>
      <c r="AG127" s="1">
        <v>0.72522799999999987</v>
      </c>
      <c r="AH127" s="1">
        <v>0.79</v>
      </c>
      <c r="AI127" s="1">
        <v>1.3813866666666663</v>
      </c>
    </row>
    <row r="128" spans="1:35">
      <c r="A128">
        <v>42</v>
      </c>
      <c r="B128">
        <v>10</v>
      </c>
      <c r="C128">
        <v>253</v>
      </c>
      <c r="D128">
        <v>3.25</v>
      </c>
      <c r="E128">
        <v>256.25</v>
      </c>
      <c r="F128">
        <v>6</v>
      </c>
      <c r="G128">
        <v>3.2</v>
      </c>
      <c r="H128">
        <v>135</v>
      </c>
      <c r="I128">
        <v>128</v>
      </c>
      <c r="J128">
        <v>7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35</v>
      </c>
      <c r="AB128">
        <v>1</v>
      </c>
      <c r="AC128" s="1">
        <v>1.4584615384615385</v>
      </c>
      <c r="AD128" s="1">
        <v>161.80000000000001</v>
      </c>
      <c r="AE128" s="1">
        <v>0</v>
      </c>
      <c r="AF128" s="1">
        <v>161.80000000000001</v>
      </c>
      <c r="AG128" s="1">
        <v>0.66823400000000011</v>
      </c>
      <c r="AH128" s="1">
        <v>0.79</v>
      </c>
      <c r="AI128" s="1">
        <v>1.2529387500000002</v>
      </c>
    </row>
    <row r="129" spans="1:36">
      <c r="A129">
        <v>42</v>
      </c>
      <c r="B129">
        <v>17</v>
      </c>
      <c r="C129">
        <v>253.7</v>
      </c>
      <c r="D129">
        <v>3.08</v>
      </c>
      <c r="E129">
        <v>256.77999999999997</v>
      </c>
      <c r="F129">
        <v>6</v>
      </c>
      <c r="G129">
        <v>3.11</v>
      </c>
      <c r="H129">
        <v>136</v>
      </c>
      <c r="I129">
        <v>131</v>
      </c>
      <c r="J129">
        <v>5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0</v>
      </c>
      <c r="R129">
        <v>1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30</v>
      </c>
      <c r="AB129">
        <v>1</v>
      </c>
      <c r="AC129" s="1">
        <v>1.5389610389610391</v>
      </c>
      <c r="AD129" s="1">
        <v>161.80000000000001</v>
      </c>
      <c r="AE129" s="1">
        <v>10</v>
      </c>
      <c r="AF129" s="1">
        <v>171.8</v>
      </c>
      <c r="AG129" s="1">
        <v>0.709534</v>
      </c>
      <c r="AH129" s="1">
        <v>0.79</v>
      </c>
      <c r="AI129" s="1">
        <v>1.3688758842443729</v>
      </c>
    </row>
    <row r="130" spans="1:36">
      <c r="A130">
        <v>42</v>
      </c>
      <c r="B130">
        <v>21</v>
      </c>
      <c r="C130">
        <v>254.1</v>
      </c>
      <c r="D130">
        <v>3.84</v>
      </c>
      <c r="E130">
        <v>257.94</v>
      </c>
      <c r="F130">
        <v>7</v>
      </c>
      <c r="G130">
        <v>3.28</v>
      </c>
      <c r="H130">
        <v>137</v>
      </c>
      <c r="I130">
        <v>132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55</v>
      </c>
      <c r="AB130">
        <v>1</v>
      </c>
      <c r="AC130" s="1">
        <v>1.234375</v>
      </c>
      <c r="AD130" s="1">
        <v>161.80000000000001</v>
      </c>
      <c r="AE130" s="1">
        <v>0</v>
      </c>
      <c r="AF130" s="1">
        <v>161.80000000000001</v>
      </c>
      <c r="AG130" s="1">
        <v>0.66823400000000011</v>
      </c>
      <c r="AH130" s="1">
        <v>0.67714285714285716</v>
      </c>
      <c r="AI130" s="1">
        <v>1.2223792682926833</v>
      </c>
    </row>
    <row r="131" spans="1:36">
      <c r="A131">
        <v>42</v>
      </c>
      <c r="B131">
        <v>31</v>
      </c>
      <c r="C131">
        <v>255.1</v>
      </c>
      <c r="D131">
        <v>3.99</v>
      </c>
      <c r="E131">
        <v>259.08999999999997</v>
      </c>
      <c r="F131">
        <v>7</v>
      </c>
      <c r="G131">
        <v>3.44</v>
      </c>
      <c r="H131">
        <v>138</v>
      </c>
      <c r="I131">
        <v>134</v>
      </c>
      <c r="J131">
        <v>4</v>
      </c>
      <c r="K131">
        <v>0</v>
      </c>
      <c r="L131">
        <v>0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25</v>
      </c>
      <c r="AB131">
        <v>1</v>
      </c>
      <c r="AC131" s="1">
        <v>1.1879699248120301</v>
      </c>
      <c r="AD131" s="1">
        <v>161.80000000000001</v>
      </c>
      <c r="AE131" s="1">
        <v>0</v>
      </c>
      <c r="AF131" s="1">
        <v>161.80000000000001</v>
      </c>
      <c r="AG131" s="1">
        <v>0.66823400000000011</v>
      </c>
      <c r="AH131" s="1">
        <v>0.67714285714285716</v>
      </c>
      <c r="AI131" s="1">
        <v>1.1655244186046514</v>
      </c>
    </row>
    <row r="132" spans="1:36">
      <c r="A132">
        <v>42</v>
      </c>
      <c r="B132">
        <v>43</v>
      </c>
      <c r="C132">
        <v>256.3</v>
      </c>
      <c r="D132">
        <v>4.8899999999999997</v>
      </c>
      <c r="E132">
        <v>261.19</v>
      </c>
      <c r="F132">
        <v>6</v>
      </c>
      <c r="G132">
        <v>4.33</v>
      </c>
      <c r="H132">
        <v>139</v>
      </c>
      <c r="I132">
        <v>135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1</v>
      </c>
      <c r="R132">
        <v>0</v>
      </c>
      <c r="S132">
        <v>0</v>
      </c>
      <c r="T132">
        <v>23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30</v>
      </c>
      <c r="AB132">
        <v>1</v>
      </c>
      <c r="AC132" s="1">
        <v>0.96932515337423319</v>
      </c>
      <c r="AD132" s="1">
        <v>175.6</v>
      </c>
      <c r="AE132" s="1">
        <v>10</v>
      </c>
      <c r="AF132" s="1">
        <v>185.6</v>
      </c>
      <c r="AG132" s="1">
        <v>0.76652799999999999</v>
      </c>
      <c r="AH132" s="1">
        <v>0.79</v>
      </c>
      <c r="AI132" s="1">
        <v>1.0621635103926097</v>
      </c>
    </row>
    <row r="133" spans="1:36">
      <c r="A133">
        <v>42</v>
      </c>
      <c r="B133">
        <v>45</v>
      </c>
      <c r="C133">
        <v>256.5</v>
      </c>
      <c r="D133">
        <v>3.55</v>
      </c>
      <c r="E133">
        <v>260.05</v>
      </c>
      <c r="F133">
        <v>6</v>
      </c>
      <c r="G133">
        <v>3.09</v>
      </c>
      <c r="H133">
        <v>140</v>
      </c>
      <c r="I133">
        <v>135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30</v>
      </c>
      <c r="AB133">
        <v>1</v>
      </c>
      <c r="AC133" s="1">
        <v>1.335211267605634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0.79</v>
      </c>
      <c r="AI133" s="1">
        <v>1.4082097087378638</v>
      </c>
    </row>
    <row r="134" spans="1:36">
      <c r="A134">
        <v>42</v>
      </c>
      <c r="B134">
        <v>52</v>
      </c>
      <c r="C134">
        <v>257.2</v>
      </c>
      <c r="D134">
        <v>4.8600000000000003</v>
      </c>
      <c r="E134">
        <v>262.06</v>
      </c>
      <c r="F134">
        <v>7</v>
      </c>
      <c r="G134">
        <v>3.84</v>
      </c>
      <c r="H134">
        <v>141</v>
      </c>
      <c r="I134">
        <v>136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23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25</v>
      </c>
      <c r="AB134">
        <v>1</v>
      </c>
      <c r="AC134" s="1">
        <v>0.97530864197530864</v>
      </c>
      <c r="AD134" s="1">
        <v>161.80000000000001</v>
      </c>
      <c r="AE134" s="1">
        <v>10</v>
      </c>
      <c r="AF134" s="1">
        <v>171.8</v>
      </c>
      <c r="AG134" s="1">
        <v>0.709534</v>
      </c>
      <c r="AH134" s="1">
        <v>0.67714285714285716</v>
      </c>
      <c r="AI134" s="1">
        <v>1.108646875</v>
      </c>
    </row>
    <row r="135" spans="1:36">
      <c r="A135">
        <v>43</v>
      </c>
      <c r="B135">
        <v>33</v>
      </c>
      <c r="C135">
        <v>261.3</v>
      </c>
      <c r="D135">
        <v>3.12</v>
      </c>
      <c r="E135">
        <v>264.42</v>
      </c>
      <c r="F135">
        <v>6</v>
      </c>
      <c r="G135">
        <v>3.14</v>
      </c>
      <c r="H135">
        <v>142</v>
      </c>
      <c r="I135">
        <v>140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25</v>
      </c>
      <c r="AB135">
        <v>1</v>
      </c>
      <c r="AC135" s="1">
        <v>1.5192307692307692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0.79</v>
      </c>
      <c r="AI135" s="1">
        <v>1.3857859872611462</v>
      </c>
    </row>
    <row r="136" spans="1:36">
      <c r="A136">
        <v>44</v>
      </c>
      <c r="B136">
        <v>26</v>
      </c>
      <c r="C136">
        <v>266.60000000000002</v>
      </c>
      <c r="D136">
        <v>4.1100000000000003</v>
      </c>
      <c r="E136">
        <v>270.71000000000004</v>
      </c>
      <c r="F136">
        <v>7</v>
      </c>
      <c r="G136">
        <v>3.41</v>
      </c>
      <c r="H136">
        <v>143</v>
      </c>
      <c r="I136">
        <v>142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35</v>
      </c>
      <c r="AB136">
        <v>1</v>
      </c>
      <c r="AC136" s="1">
        <v>1.1532846715328466</v>
      </c>
      <c r="AD136" s="1">
        <v>161.80000000000001</v>
      </c>
      <c r="AE136" s="1">
        <v>0</v>
      </c>
      <c r="AF136" s="1">
        <v>161.80000000000001</v>
      </c>
      <c r="AG136" s="1">
        <v>0.66823400000000011</v>
      </c>
      <c r="AH136" s="1">
        <v>0.67714285714285716</v>
      </c>
      <c r="AI136" s="1">
        <v>1.1757782991202348</v>
      </c>
    </row>
    <row r="137" spans="1:36">
      <c r="A137">
        <v>44</v>
      </c>
      <c r="B137">
        <v>58</v>
      </c>
      <c r="C137">
        <v>269.8</v>
      </c>
      <c r="D137">
        <v>3.58</v>
      </c>
      <c r="E137">
        <v>273.38</v>
      </c>
      <c r="F137">
        <v>7</v>
      </c>
      <c r="G137">
        <v>3.44</v>
      </c>
      <c r="H137">
        <v>144</v>
      </c>
      <c r="I137">
        <v>142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35</v>
      </c>
      <c r="AB137">
        <v>1</v>
      </c>
      <c r="AC137" s="1">
        <v>1.3240223463687151</v>
      </c>
      <c r="AD137" s="1">
        <v>175.6</v>
      </c>
      <c r="AE137" s="1">
        <v>10</v>
      </c>
      <c r="AF137" s="1">
        <v>185.6</v>
      </c>
      <c r="AG137" s="1">
        <v>0.76652799999999999</v>
      </c>
      <c r="AH137" s="1">
        <v>0.67714285714285716</v>
      </c>
      <c r="AI137" s="1">
        <v>1.3369674418604651</v>
      </c>
    </row>
    <row r="138" spans="1:36">
      <c r="A138">
        <v>44</v>
      </c>
      <c r="B138">
        <v>58</v>
      </c>
      <c r="C138">
        <v>269.8</v>
      </c>
      <c r="D138">
        <v>1.65</v>
      </c>
      <c r="E138">
        <v>271.45</v>
      </c>
      <c r="F138">
        <v>5</v>
      </c>
      <c r="G138">
        <v>1.19</v>
      </c>
      <c r="H138">
        <v>145</v>
      </c>
      <c r="I138">
        <v>142</v>
      </c>
      <c r="J138">
        <v>3</v>
      </c>
      <c r="K138">
        <v>0</v>
      </c>
      <c r="L138">
        <v>1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25</v>
      </c>
      <c r="AB138">
        <v>1</v>
      </c>
      <c r="AC138" s="1">
        <v>2.872727272727273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0.94800000000000006</v>
      </c>
      <c r="AI138" s="1">
        <v>3.3692470588235301</v>
      </c>
      <c r="AJ138" t="s">
        <v>51</v>
      </c>
    </row>
    <row r="139" spans="1:36">
      <c r="A139">
        <v>45</v>
      </c>
      <c r="B139">
        <v>3</v>
      </c>
      <c r="C139">
        <v>270.3</v>
      </c>
      <c r="D139">
        <v>3.04</v>
      </c>
      <c r="E139">
        <v>273.34000000000003</v>
      </c>
      <c r="F139">
        <v>5</v>
      </c>
      <c r="G139">
        <v>3.24</v>
      </c>
      <c r="H139">
        <v>146</v>
      </c>
      <c r="I139">
        <v>142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30</v>
      </c>
      <c r="AB139">
        <v>1</v>
      </c>
      <c r="AC139" s="1">
        <v>1.5592105263157896</v>
      </c>
      <c r="AD139" s="1">
        <v>175.6</v>
      </c>
      <c r="AE139" s="1">
        <v>10</v>
      </c>
      <c r="AF139" s="1">
        <v>185.6</v>
      </c>
      <c r="AG139" s="1">
        <v>0.76652799999999999</v>
      </c>
      <c r="AH139" s="1">
        <v>0.94800000000000006</v>
      </c>
      <c r="AI139" s="1">
        <v>1.419496296296296</v>
      </c>
    </row>
    <row r="140" spans="1:36">
      <c r="A140">
        <v>45</v>
      </c>
      <c r="B140">
        <v>35</v>
      </c>
      <c r="C140">
        <v>273.5</v>
      </c>
      <c r="D140">
        <v>3.99</v>
      </c>
      <c r="E140">
        <v>277.49</v>
      </c>
      <c r="F140">
        <v>7</v>
      </c>
      <c r="G140">
        <v>3.43</v>
      </c>
      <c r="H140">
        <v>148</v>
      </c>
      <c r="I140">
        <v>147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24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30</v>
      </c>
      <c r="AB140">
        <v>1</v>
      </c>
      <c r="AC140" s="1">
        <v>1.1879699248120301</v>
      </c>
      <c r="AD140" s="1">
        <v>161.80000000000001</v>
      </c>
      <c r="AE140" s="1">
        <v>0</v>
      </c>
      <c r="AF140" s="1">
        <v>161.80000000000001</v>
      </c>
      <c r="AG140" s="1">
        <v>0.66823400000000011</v>
      </c>
      <c r="AH140" s="1">
        <v>0.67714285714285716</v>
      </c>
      <c r="AI140" s="1">
        <v>1.168922448979592</v>
      </c>
    </row>
    <row r="141" spans="1:36">
      <c r="A141">
        <v>45</v>
      </c>
      <c r="B141">
        <v>40</v>
      </c>
      <c r="C141">
        <v>274</v>
      </c>
      <c r="D141">
        <v>3.59</v>
      </c>
      <c r="E141">
        <v>277.58999999999997</v>
      </c>
      <c r="F141">
        <v>6</v>
      </c>
      <c r="G141">
        <v>3.41</v>
      </c>
      <c r="H141">
        <v>149</v>
      </c>
      <c r="I141">
        <v>147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24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35</v>
      </c>
      <c r="AB141">
        <v>1</v>
      </c>
      <c r="AC141" s="1">
        <v>1.3203342618384402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0.79</v>
      </c>
      <c r="AI141" s="1">
        <v>1.1757782991202348</v>
      </c>
    </row>
    <row r="142" spans="1:36">
      <c r="A142">
        <v>45</v>
      </c>
      <c r="B142">
        <v>48</v>
      </c>
      <c r="C142">
        <v>274.8</v>
      </c>
      <c r="D142">
        <v>2.89</v>
      </c>
      <c r="E142">
        <v>277.69</v>
      </c>
      <c r="F142">
        <v>6</v>
      </c>
      <c r="G142">
        <v>2.81</v>
      </c>
      <c r="H142">
        <v>150</v>
      </c>
      <c r="I142">
        <v>147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25</v>
      </c>
      <c r="AB142">
        <v>1</v>
      </c>
      <c r="AC142" s="1">
        <v>1.6401384083044983</v>
      </c>
      <c r="AD142" s="1">
        <v>175.6</v>
      </c>
      <c r="AE142" s="1">
        <v>0</v>
      </c>
      <c r="AF142" s="1">
        <v>175.6</v>
      </c>
      <c r="AG142" s="1">
        <v>0.72522799999999987</v>
      </c>
      <c r="AH142" s="1">
        <v>0.79</v>
      </c>
      <c r="AI142" s="1">
        <v>1.5485295373665477</v>
      </c>
    </row>
    <row r="143" spans="1:36">
      <c r="A143">
        <v>46</v>
      </c>
      <c r="B143">
        <v>38</v>
      </c>
      <c r="C143">
        <v>279.8</v>
      </c>
      <c r="D143">
        <v>2.68</v>
      </c>
      <c r="E143">
        <v>282.48</v>
      </c>
      <c r="F143">
        <v>6</v>
      </c>
      <c r="G143">
        <v>3.04</v>
      </c>
      <c r="H143">
        <v>151</v>
      </c>
      <c r="I143">
        <v>150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25</v>
      </c>
      <c r="AB143">
        <v>1</v>
      </c>
      <c r="AC143" s="1">
        <v>1.7686567164179103</v>
      </c>
      <c r="AD143" s="1">
        <v>161.80000000000001</v>
      </c>
      <c r="AE143" s="1">
        <v>10</v>
      </c>
      <c r="AF143" s="1">
        <v>171.8</v>
      </c>
      <c r="AG143" s="1">
        <v>0.709534</v>
      </c>
      <c r="AH143" s="1">
        <v>0.79</v>
      </c>
      <c r="AI143" s="1">
        <v>1.4003960526315788</v>
      </c>
    </row>
    <row r="144" spans="1:36">
      <c r="A144">
        <v>46</v>
      </c>
      <c r="B144">
        <v>40</v>
      </c>
      <c r="C144">
        <v>280</v>
      </c>
      <c r="D144">
        <v>4.6100000000000003</v>
      </c>
      <c r="E144">
        <v>284.61</v>
      </c>
      <c r="F144">
        <v>8</v>
      </c>
      <c r="G144">
        <v>3.44</v>
      </c>
      <c r="H144">
        <v>152</v>
      </c>
      <c r="I144">
        <v>150</v>
      </c>
      <c r="J144">
        <v>2</v>
      </c>
      <c r="K144">
        <v>0</v>
      </c>
      <c r="L144">
        <v>1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25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1</v>
      </c>
      <c r="AC144" s="1">
        <v>1.0281995661605206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0.59250000000000003</v>
      </c>
      <c r="AI144" s="1">
        <v>1.2649325581395345</v>
      </c>
    </row>
    <row r="145" spans="1:35">
      <c r="A145">
        <v>47</v>
      </c>
      <c r="B145">
        <v>40</v>
      </c>
      <c r="C145">
        <v>286</v>
      </c>
      <c r="D145">
        <v>4.32</v>
      </c>
      <c r="E145">
        <v>290.32</v>
      </c>
      <c r="F145">
        <v>7</v>
      </c>
      <c r="G145">
        <v>3.42</v>
      </c>
      <c r="H145">
        <v>154</v>
      </c>
      <c r="I145">
        <v>153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0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25</v>
      </c>
      <c r="AB145">
        <v>1</v>
      </c>
      <c r="AC145" s="1">
        <v>1.0972222222222221</v>
      </c>
      <c r="AD145" s="1">
        <v>161.80000000000001</v>
      </c>
      <c r="AE145" s="1">
        <v>-10</v>
      </c>
      <c r="AF145" s="1">
        <v>151.80000000000001</v>
      </c>
      <c r="AG145" s="1">
        <v>0.6269340000000001</v>
      </c>
      <c r="AH145" s="1">
        <v>0.67714285714285716</v>
      </c>
      <c r="AI145" s="1">
        <v>1.099884210526316</v>
      </c>
    </row>
    <row r="146" spans="1:35">
      <c r="A146">
        <v>48</v>
      </c>
      <c r="B146">
        <v>8</v>
      </c>
      <c r="C146">
        <v>288.8</v>
      </c>
      <c r="D146">
        <v>3.19</v>
      </c>
      <c r="E146">
        <v>291.99</v>
      </c>
      <c r="F146">
        <v>6</v>
      </c>
      <c r="G146">
        <v>3.32</v>
      </c>
      <c r="H146">
        <v>155</v>
      </c>
      <c r="I146">
        <v>153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35</v>
      </c>
      <c r="AB146">
        <v>1</v>
      </c>
      <c r="AC146" s="1">
        <v>1.4858934169278997</v>
      </c>
      <c r="AD146" s="1">
        <v>175.6</v>
      </c>
      <c r="AE146" s="1">
        <v>10</v>
      </c>
      <c r="AF146" s="1">
        <v>185.6</v>
      </c>
      <c r="AG146" s="1">
        <v>0.76652799999999999</v>
      </c>
      <c r="AH146" s="1">
        <v>0.79</v>
      </c>
      <c r="AI146" s="1">
        <v>1.3852915662650602</v>
      </c>
    </row>
    <row r="147" spans="1:35">
      <c r="A147">
        <v>48</v>
      </c>
      <c r="B147">
        <v>34</v>
      </c>
      <c r="C147">
        <v>291.39999999999998</v>
      </c>
      <c r="D147">
        <v>3.53</v>
      </c>
      <c r="E147">
        <v>294.92999999999995</v>
      </c>
      <c r="F147">
        <v>7</v>
      </c>
      <c r="G147">
        <v>3.1</v>
      </c>
      <c r="H147">
        <v>156</v>
      </c>
      <c r="I147">
        <v>154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26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25</v>
      </c>
      <c r="AB147">
        <v>1</v>
      </c>
      <c r="AC147" s="1">
        <v>1.3427762039660058</v>
      </c>
      <c r="AD147" s="1">
        <v>161.80000000000001</v>
      </c>
      <c r="AE147" s="1">
        <v>10</v>
      </c>
      <c r="AF147" s="1">
        <v>171.8</v>
      </c>
      <c r="AG147" s="1">
        <v>0.709534</v>
      </c>
      <c r="AH147" s="1">
        <v>0.67714285714285716</v>
      </c>
      <c r="AI147" s="1">
        <v>1.3732916129032258</v>
      </c>
    </row>
    <row r="148" spans="1:35">
      <c r="A148">
        <v>48</v>
      </c>
      <c r="B148">
        <v>34</v>
      </c>
      <c r="C148">
        <v>291.39999999999998</v>
      </c>
      <c r="D148">
        <v>3.85</v>
      </c>
      <c r="E148">
        <v>295.25</v>
      </c>
      <c r="F148">
        <v>7</v>
      </c>
      <c r="G148">
        <v>3.4</v>
      </c>
      <c r="H148">
        <v>157</v>
      </c>
      <c r="I148">
        <v>154</v>
      </c>
      <c r="J148">
        <v>3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26</v>
      </c>
      <c r="U148">
        <v>1</v>
      </c>
      <c r="V148">
        <v>1</v>
      </c>
      <c r="W148">
        <v>0</v>
      </c>
      <c r="X148">
        <v>0</v>
      </c>
      <c r="Y148">
        <v>1</v>
      </c>
      <c r="Z148">
        <v>0</v>
      </c>
      <c r="AA148">
        <v>25</v>
      </c>
      <c r="AB148">
        <v>1</v>
      </c>
      <c r="AC148" s="1">
        <v>1.2311688311688311</v>
      </c>
      <c r="AD148" s="1">
        <v>161.80000000000001</v>
      </c>
      <c r="AE148" s="1">
        <v>10</v>
      </c>
      <c r="AF148" s="1">
        <v>171.8</v>
      </c>
      <c r="AG148" s="1">
        <v>0.709534</v>
      </c>
      <c r="AH148" s="1">
        <v>0.67714285714285716</v>
      </c>
      <c r="AI148" s="1">
        <v>1.2521188235294118</v>
      </c>
    </row>
    <row r="149" spans="1:35">
      <c r="A149">
        <v>48</v>
      </c>
      <c r="B149">
        <v>44</v>
      </c>
      <c r="C149">
        <v>292.39999999999998</v>
      </c>
      <c r="D149">
        <v>4.59</v>
      </c>
      <c r="E149">
        <v>296.98999999999995</v>
      </c>
      <c r="F149">
        <v>7</v>
      </c>
      <c r="G149">
        <v>3.46</v>
      </c>
      <c r="H149">
        <v>158</v>
      </c>
      <c r="I149">
        <v>155</v>
      </c>
      <c r="J149">
        <v>3</v>
      </c>
      <c r="K149">
        <v>0</v>
      </c>
      <c r="L149">
        <v>0</v>
      </c>
      <c r="M149">
        <v>1</v>
      </c>
      <c r="N149">
        <v>0</v>
      </c>
      <c r="O149">
        <v>0</v>
      </c>
      <c r="Q149">
        <v>1</v>
      </c>
      <c r="R149">
        <v>0</v>
      </c>
      <c r="S149">
        <v>1</v>
      </c>
      <c r="T149">
        <v>27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30</v>
      </c>
      <c r="AB149">
        <v>3</v>
      </c>
      <c r="AC149" s="1">
        <v>1.0326797385620916</v>
      </c>
      <c r="AD149" s="1">
        <v>175.6</v>
      </c>
      <c r="AE149" s="1">
        <v>0</v>
      </c>
      <c r="AF149" s="1">
        <v>175.6</v>
      </c>
      <c r="AG149" s="1">
        <v>0.72522799999999987</v>
      </c>
      <c r="AH149" s="1">
        <v>0.67714285714285716</v>
      </c>
      <c r="AI149" s="1">
        <v>1.2576208092485546</v>
      </c>
    </row>
    <row r="150" spans="1:35">
      <c r="A150">
        <v>48</v>
      </c>
      <c r="B150">
        <v>44</v>
      </c>
      <c r="C150">
        <v>292.39999999999998</v>
      </c>
      <c r="D150">
        <v>4.5</v>
      </c>
      <c r="E150">
        <v>296.89999999999998</v>
      </c>
      <c r="F150">
        <v>8</v>
      </c>
      <c r="G150">
        <v>3.01</v>
      </c>
      <c r="H150">
        <v>159</v>
      </c>
      <c r="I150">
        <v>155</v>
      </c>
      <c r="J150">
        <v>4</v>
      </c>
      <c r="K150">
        <v>0</v>
      </c>
      <c r="L150">
        <v>0</v>
      </c>
      <c r="M150">
        <v>0</v>
      </c>
      <c r="N150">
        <v>0</v>
      </c>
      <c r="O150">
        <v>1</v>
      </c>
      <c r="P150" s="1">
        <v>-0.17783549783549768</v>
      </c>
      <c r="Q150">
        <v>0</v>
      </c>
      <c r="R150">
        <v>0</v>
      </c>
      <c r="S150">
        <v>0</v>
      </c>
      <c r="T150">
        <v>27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30</v>
      </c>
      <c r="AB150">
        <v>2</v>
      </c>
      <c r="AC150" s="1">
        <v>1.0533333333333335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0.59250000000000003</v>
      </c>
      <c r="AI150" s="1">
        <v>1.3320279069767447</v>
      </c>
    </row>
    <row r="151" spans="1:35">
      <c r="A151">
        <v>49</v>
      </c>
      <c r="B151">
        <v>6</v>
      </c>
      <c r="C151">
        <v>294.60000000000002</v>
      </c>
      <c r="D151">
        <v>4.29</v>
      </c>
      <c r="E151">
        <v>298.89000000000004</v>
      </c>
      <c r="F151">
        <v>7</v>
      </c>
      <c r="G151">
        <v>3.55</v>
      </c>
      <c r="H151">
        <v>160</v>
      </c>
      <c r="I151">
        <v>155</v>
      </c>
      <c r="J151">
        <v>5</v>
      </c>
      <c r="K151">
        <v>0</v>
      </c>
      <c r="L151">
        <v>0</v>
      </c>
      <c r="M151">
        <v>0</v>
      </c>
      <c r="N151">
        <v>0</v>
      </c>
      <c r="O151">
        <v>3.2000000000000455</v>
      </c>
      <c r="P151" s="1">
        <v>-0.12627372627372613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55</v>
      </c>
      <c r="AB151">
        <v>2</v>
      </c>
      <c r="AC151" s="1">
        <v>1.104895104895105</v>
      </c>
      <c r="AD151" s="1">
        <v>161.80000000000001</v>
      </c>
      <c r="AE151" s="1">
        <v>0</v>
      </c>
      <c r="AF151" s="1">
        <v>161.80000000000001</v>
      </c>
      <c r="AG151" s="1">
        <v>0.66823400000000011</v>
      </c>
      <c r="AH151" s="1">
        <v>0.67714285714285716</v>
      </c>
      <c r="AI151" s="1">
        <v>1.129409577464789</v>
      </c>
    </row>
    <row r="152" spans="1:35">
      <c r="A152">
        <v>49</v>
      </c>
      <c r="B152">
        <v>24</v>
      </c>
      <c r="C152">
        <v>296.39999999999998</v>
      </c>
      <c r="D152">
        <v>3.88</v>
      </c>
      <c r="E152">
        <v>300.27999999999997</v>
      </c>
      <c r="F152">
        <v>6</v>
      </c>
      <c r="G152">
        <v>3.16</v>
      </c>
      <c r="H152">
        <v>161</v>
      </c>
      <c r="I152">
        <v>157</v>
      </c>
      <c r="J152">
        <v>4</v>
      </c>
      <c r="K152">
        <v>0</v>
      </c>
      <c r="L152">
        <v>1</v>
      </c>
      <c r="M152">
        <v>0</v>
      </c>
      <c r="N152">
        <v>0</v>
      </c>
      <c r="O152">
        <v>0</v>
      </c>
      <c r="P152" s="1"/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35</v>
      </c>
      <c r="AB152">
        <v>1</v>
      </c>
      <c r="AC152" s="1">
        <v>1.2216494845360826</v>
      </c>
      <c r="AD152" s="1">
        <v>161.80000000000001</v>
      </c>
      <c r="AE152" s="1">
        <v>0</v>
      </c>
      <c r="AF152" s="1">
        <v>161.80000000000001</v>
      </c>
      <c r="AG152" s="1">
        <v>0.66823400000000011</v>
      </c>
      <c r="AH152" s="1">
        <v>0.79</v>
      </c>
      <c r="AI152" s="1">
        <v>1.2687987341772153</v>
      </c>
    </row>
    <row r="153" spans="1:35">
      <c r="A153">
        <v>49</v>
      </c>
      <c r="B153">
        <v>36</v>
      </c>
      <c r="C153">
        <v>297.60000000000002</v>
      </c>
      <c r="D153">
        <v>3.15</v>
      </c>
      <c r="E153">
        <v>300.75</v>
      </c>
      <c r="F153">
        <v>6</v>
      </c>
      <c r="G153">
        <v>3.16</v>
      </c>
      <c r="H153">
        <v>162</v>
      </c>
      <c r="I153">
        <v>159</v>
      </c>
      <c r="J153">
        <v>3</v>
      </c>
      <c r="K153">
        <v>0</v>
      </c>
      <c r="L153">
        <v>1</v>
      </c>
      <c r="M153">
        <v>0</v>
      </c>
      <c r="N153">
        <v>0</v>
      </c>
      <c r="O153">
        <v>0</v>
      </c>
      <c r="P153" s="1"/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25</v>
      </c>
      <c r="AB153">
        <v>1</v>
      </c>
      <c r="AC153" s="1">
        <v>1.504761904761905</v>
      </c>
      <c r="AD153" s="1">
        <v>161.80000000000001</v>
      </c>
      <c r="AE153" s="1">
        <v>10</v>
      </c>
      <c r="AF153" s="1">
        <v>171.8</v>
      </c>
      <c r="AG153" s="1">
        <v>0.709534</v>
      </c>
      <c r="AH153" s="1">
        <v>0.79</v>
      </c>
      <c r="AI153" s="1">
        <v>1.3472164556962023</v>
      </c>
    </row>
    <row r="154" spans="1:35">
      <c r="A154">
        <v>49</v>
      </c>
      <c r="B154">
        <v>46</v>
      </c>
      <c r="C154">
        <v>298.60000000000002</v>
      </c>
      <c r="D154">
        <v>3.65</v>
      </c>
      <c r="E154">
        <v>302.25</v>
      </c>
      <c r="F154">
        <v>7</v>
      </c>
      <c r="G154">
        <v>3.18</v>
      </c>
      <c r="H154">
        <v>163</v>
      </c>
      <c r="I154">
        <v>159</v>
      </c>
      <c r="J154">
        <v>4</v>
      </c>
      <c r="K154">
        <v>0</v>
      </c>
      <c r="L154">
        <v>1</v>
      </c>
      <c r="M154">
        <v>0</v>
      </c>
      <c r="N154">
        <v>0</v>
      </c>
      <c r="O154">
        <v>0</v>
      </c>
      <c r="P154" s="1"/>
      <c r="Q154">
        <v>1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30</v>
      </c>
      <c r="AB154">
        <v>1</v>
      </c>
      <c r="AC154" s="1">
        <v>1.2986301369863014</v>
      </c>
      <c r="AD154" s="1">
        <v>175.6</v>
      </c>
      <c r="AE154" s="1">
        <v>-10</v>
      </c>
      <c r="AF154" s="1">
        <v>165.6</v>
      </c>
      <c r="AG154" s="1">
        <v>0.68392799999999998</v>
      </c>
      <c r="AH154" s="1">
        <v>0.67714285714285716</v>
      </c>
      <c r="AI154" s="1">
        <v>1.2904301886792453</v>
      </c>
    </row>
    <row r="155" spans="1:35">
      <c r="A155">
        <v>49</v>
      </c>
      <c r="B155">
        <v>48</v>
      </c>
      <c r="C155">
        <v>298.8</v>
      </c>
      <c r="D155">
        <v>3.81</v>
      </c>
      <c r="E155">
        <v>302.61</v>
      </c>
      <c r="F155">
        <v>7</v>
      </c>
      <c r="G155">
        <v>3.19</v>
      </c>
      <c r="H155">
        <v>164</v>
      </c>
      <c r="I155">
        <v>159</v>
      </c>
      <c r="J155">
        <v>5</v>
      </c>
      <c r="K155">
        <v>0</v>
      </c>
      <c r="L155">
        <v>0</v>
      </c>
      <c r="M155">
        <v>0</v>
      </c>
      <c r="N155">
        <v>0</v>
      </c>
      <c r="O155">
        <v>7.4000000000000341</v>
      </c>
      <c r="P155" s="1">
        <v>1.2925657020145254E-2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25</v>
      </c>
      <c r="AB155">
        <v>1</v>
      </c>
      <c r="AC155" s="1">
        <v>1.2440944881889764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0.67714285714285716</v>
      </c>
      <c r="AI155" s="1">
        <v>1.2568664576802511</v>
      </c>
    </row>
    <row r="156" spans="1:35">
      <c r="A156">
        <v>50</v>
      </c>
      <c r="B156">
        <v>0</v>
      </c>
      <c r="C156">
        <v>300</v>
      </c>
      <c r="D156">
        <v>3.72</v>
      </c>
      <c r="E156">
        <v>303.72000000000003</v>
      </c>
      <c r="F156">
        <v>7</v>
      </c>
      <c r="G156">
        <v>2.98</v>
      </c>
      <c r="H156">
        <v>165</v>
      </c>
      <c r="I156">
        <v>160</v>
      </c>
      <c r="J156">
        <v>5</v>
      </c>
      <c r="K156">
        <v>0</v>
      </c>
      <c r="L156">
        <v>1</v>
      </c>
      <c r="M156">
        <v>0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55</v>
      </c>
      <c r="AB156">
        <v>1</v>
      </c>
      <c r="AC156" s="1">
        <v>1.2741935483870968</v>
      </c>
      <c r="AD156" s="1">
        <v>175.6</v>
      </c>
      <c r="AE156" s="1">
        <v>0</v>
      </c>
      <c r="AF156" s="1">
        <v>175.6</v>
      </c>
      <c r="AG156" s="1">
        <v>0.72522799999999987</v>
      </c>
      <c r="AH156" s="1">
        <v>0.67714285714285716</v>
      </c>
      <c r="AI156" s="1">
        <v>1.4601906040268453</v>
      </c>
    </row>
    <row r="157" spans="1:35">
      <c r="A157">
        <v>50</v>
      </c>
      <c r="B157">
        <v>12</v>
      </c>
      <c r="C157">
        <v>301.2</v>
      </c>
      <c r="D157">
        <v>3.28</v>
      </c>
      <c r="E157">
        <v>304.47999999999996</v>
      </c>
      <c r="F157">
        <v>7</v>
      </c>
      <c r="G157">
        <v>2.88</v>
      </c>
      <c r="H157">
        <v>166</v>
      </c>
      <c r="I157">
        <v>162</v>
      </c>
      <c r="J157">
        <v>4</v>
      </c>
      <c r="K157">
        <v>0</v>
      </c>
      <c r="L157">
        <v>1</v>
      </c>
      <c r="M157">
        <v>0</v>
      </c>
      <c r="N157">
        <v>0</v>
      </c>
      <c r="O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45</v>
      </c>
      <c r="AB157">
        <v>1</v>
      </c>
      <c r="AC157" s="1">
        <v>1.4451219512195124</v>
      </c>
      <c r="AD157" s="1">
        <v>175.6</v>
      </c>
      <c r="AE157" s="1">
        <v>0</v>
      </c>
      <c r="AF157" s="1">
        <v>175.6</v>
      </c>
      <c r="AG157" s="1">
        <v>0.72522799999999987</v>
      </c>
      <c r="AH157" s="1">
        <v>0.67714285714285716</v>
      </c>
      <c r="AI157" s="1">
        <v>1.5108916666666663</v>
      </c>
    </row>
    <row r="158" spans="1:35">
      <c r="A158">
        <v>50</v>
      </c>
      <c r="B158">
        <v>42</v>
      </c>
      <c r="C158">
        <v>304.2</v>
      </c>
      <c r="D158">
        <v>3.58</v>
      </c>
      <c r="E158">
        <v>307.77999999999997</v>
      </c>
      <c r="F158">
        <v>7</v>
      </c>
      <c r="G158">
        <v>2.99</v>
      </c>
      <c r="H158">
        <v>167</v>
      </c>
      <c r="I158">
        <v>165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28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25</v>
      </c>
      <c r="AB158">
        <v>1</v>
      </c>
      <c r="AC158" s="1">
        <v>1.3240223463687151</v>
      </c>
      <c r="AD158" s="1">
        <v>161.80000000000001</v>
      </c>
      <c r="AE158" s="1">
        <v>0</v>
      </c>
      <c r="AF158" s="1">
        <v>161.80000000000001</v>
      </c>
      <c r="AG158" s="1">
        <v>0.66823400000000011</v>
      </c>
      <c r="AH158" s="1">
        <v>0.67714285714285716</v>
      </c>
      <c r="AI158" s="1">
        <v>1.3409377926421406</v>
      </c>
    </row>
    <row r="159" spans="1:35">
      <c r="A159">
        <v>50</v>
      </c>
      <c r="B159">
        <v>54</v>
      </c>
      <c r="C159">
        <v>305.39999999999998</v>
      </c>
      <c r="D159">
        <v>3.6</v>
      </c>
      <c r="E159">
        <v>309</v>
      </c>
      <c r="F159">
        <v>7</v>
      </c>
      <c r="G159">
        <v>3.15</v>
      </c>
      <c r="H159">
        <v>168</v>
      </c>
      <c r="I159">
        <v>166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28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1</v>
      </c>
      <c r="AC159" s="1">
        <v>1.3166666666666667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0.67714285714285716</v>
      </c>
      <c r="AI159" s="1">
        <v>1.3813866666666663</v>
      </c>
    </row>
    <row r="160" spans="1:35">
      <c r="A160">
        <v>50</v>
      </c>
      <c r="B160">
        <v>47</v>
      </c>
      <c r="C160">
        <v>304.7</v>
      </c>
      <c r="D160">
        <v>3.4</v>
      </c>
      <c r="E160">
        <v>308.09999999999997</v>
      </c>
      <c r="F160">
        <v>7</v>
      </c>
      <c r="G160">
        <v>4</v>
      </c>
      <c r="H160">
        <v>169</v>
      </c>
      <c r="I160">
        <v>166</v>
      </c>
      <c r="J160">
        <v>3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1</v>
      </c>
      <c r="R160">
        <v>0</v>
      </c>
      <c r="S160">
        <v>0</v>
      </c>
      <c r="T160">
        <v>28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25</v>
      </c>
      <c r="AB160">
        <v>1</v>
      </c>
      <c r="AC160" s="1">
        <v>1.3941176470588237</v>
      </c>
      <c r="AD160" s="1">
        <v>175.6</v>
      </c>
      <c r="AE160" s="1">
        <v>10</v>
      </c>
      <c r="AF160" s="1">
        <v>185.6</v>
      </c>
      <c r="AG160" s="1">
        <v>0.76652799999999999</v>
      </c>
      <c r="AH160" s="1">
        <v>0.67714285714285716</v>
      </c>
      <c r="AI160" s="1">
        <v>1.1497919999999999</v>
      </c>
    </row>
    <row r="161" spans="1:35">
      <c r="A161">
        <v>51</v>
      </c>
      <c r="B161">
        <v>11</v>
      </c>
      <c r="C161">
        <v>307.10000000000002</v>
      </c>
      <c r="D161">
        <v>3.82</v>
      </c>
      <c r="E161">
        <v>310.92</v>
      </c>
      <c r="F161">
        <v>8</v>
      </c>
      <c r="G161">
        <v>2.83</v>
      </c>
      <c r="H161">
        <v>170</v>
      </c>
      <c r="I161">
        <v>166</v>
      </c>
      <c r="J161">
        <v>4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40</v>
      </c>
      <c r="AB161">
        <v>1</v>
      </c>
      <c r="AC161" s="1">
        <v>1.2408376963350787</v>
      </c>
      <c r="AD161" s="1">
        <v>161.80000000000001</v>
      </c>
      <c r="AE161" s="1">
        <v>-10</v>
      </c>
      <c r="AF161" s="1">
        <v>151.80000000000001</v>
      </c>
      <c r="AG161" s="1">
        <v>0.6269340000000001</v>
      </c>
      <c r="AH161" s="1">
        <v>0.59250000000000003</v>
      </c>
      <c r="AI161" s="1">
        <v>1.3291886925795056</v>
      </c>
    </row>
    <row r="162" spans="1:35">
      <c r="A162">
        <v>51</v>
      </c>
      <c r="B162">
        <v>16</v>
      </c>
      <c r="C162">
        <v>307.60000000000002</v>
      </c>
      <c r="D162">
        <v>3.58</v>
      </c>
      <c r="E162">
        <v>311.18</v>
      </c>
      <c r="F162">
        <v>7</v>
      </c>
      <c r="G162">
        <v>3.3</v>
      </c>
      <c r="H162">
        <v>171</v>
      </c>
      <c r="I162">
        <v>166</v>
      </c>
      <c r="J162">
        <v>5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35</v>
      </c>
      <c r="AB162">
        <v>1</v>
      </c>
      <c r="AC162" s="1">
        <v>1.3240223463687151</v>
      </c>
      <c r="AD162" s="1">
        <v>161.80000000000001</v>
      </c>
      <c r="AE162" s="1">
        <v>0</v>
      </c>
      <c r="AF162" s="1">
        <v>161.80000000000001</v>
      </c>
      <c r="AG162" s="1">
        <v>0.66823400000000011</v>
      </c>
      <c r="AH162" s="1">
        <v>0.67714285714285716</v>
      </c>
      <c r="AI162" s="1">
        <v>1.2149709090909093</v>
      </c>
    </row>
    <row r="163" spans="1:35">
      <c r="A163">
        <v>51</v>
      </c>
      <c r="B163">
        <v>27</v>
      </c>
      <c r="C163">
        <v>308.7</v>
      </c>
      <c r="D163">
        <v>4.08</v>
      </c>
      <c r="E163">
        <v>312.77999999999997</v>
      </c>
      <c r="F163">
        <v>7</v>
      </c>
      <c r="G163">
        <v>3.39</v>
      </c>
      <c r="H163">
        <v>172</v>
      </c>
      <c r="I163">
        <v>168</v>
      </c>
      <c r="J163">
        <v>4</v>
      </c>
      <c r="K163">
        <v>0</v>
      </c>
      <c r="L163">
        <v>1</v>
      </c>
      <c r="M163">
        <v>0</v>
      </c>
      <c r="N163">
        <v>0</v>
      </c>
      <c r="O163">
        <v>0</v>
      </c>
      <c r="Q163">
        <v>1</v>
      </c>
      <c r="R163">
        <v>0</v>
      </c>
      <c r="S163">
        <v>0</v>
      </c>
      <c r="T163">
        <v>29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20</v>
      </c>
      <c r="AB163">
        <v>1</v>
      </c>
      <c r="AC163" s="1">
        <v>1.161764705882353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0.67714285714285716</v>
      </c>
      <c r="AI163" s="1">
        <v>1.283589380530973</v>
      </c>
    </row>
    <row r="164" spans="1:35">
      <c r="A164">
        <v>51</v>
      </c>
      <c r="B164">
        <v>29</v>
      </c>
      <c r="C164">
        <v>308.89999999999998</v>
      </c>
      <c r="D164">
        <v>3.91</v>
      </c>
      <c r="E164">
        <v>312.81</v>
      </c>
      <c r="F164">
        <v>8</v>
      </c>
      <c r="G164">
        <v>2.98</v>
      </c>
      <c r="H164">
        <v>173</v>
      </c>
      <c r="I164">
        <v>168</v>
      </c>
      <c r="J164">
        <v>5</v>
      </c>
      <c r="K164">
        <v>0</v>
      </c>
      <c r="L164">
        <v>1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29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20</v>
      </c>
      <c r="AB164">
        <v>1</v>
      </c>
      <c r="AC164" s="1">
        <v>1.2122762148337596</v>
      </c>
      <c r="AD164" s="1">
        <v>161.80000000000001</v>
      </c>
      <c r="AE164" s="1">
        <v>-10</v>
      </c>
      <c r="AF164" s="1">
        <v>151.80000000000001</v>
      </c>
      <c r="AG164" s="1">
        <v>0.6269340000000001</v>
      </c>
      <c r="AH164" s="1">
        <v>0.59250000000000003</v>
      </c>
      <c r="AI164" s="1">
        <v>1.2622832214765103</v>
      </c>
    </row>
    <row r="165" spans="1:35">
      <c r="A165">
        <v>51</v>
      </c>
      <c r="B165">
        <v>38</v>
      </c>
      <c r="C165">
        <v>309.8</v>
      </c>
      <c r="D165">
        <v>4.17</v>
      </c>
      <c r="E165">
        <v>313.97000000000003</v>
      </c>
      <c r="F165">
        <v>8</v>
      </c>
      <c r="G165">
        <v>3.21</v>
      </c>
      <c r="H165">
        <v>174</v>
      </c>
      <c r="I165">
        <v>169</v>
      </c>
      <c r="J165">
        <v>5</v>
      </c>
      <c r="K165">
        <v>0</v>
      </c>
      <c r="L165">
        <v>1</v>
      </c>
      <c r="M165">
        <v>0</v>
      </c>
      <c r="N165">
        <v>0</v>
      </c>
      <c r="O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30</v>
      </c>
      <c r="AB165">
        <v>1</v>
      </c>
      <c r="AC165" s="1">
        <v>1.1366906474820144</v>
      </c>
      <c r="AD165" s="1">
        <v>161.80000000000001</v>
      </c>
      <c r="AE165" s="1">
        <v>-10</v>
      </c>
      <c r="AF165" s="1">
        <v>151.80000000000001</v>
      </c>
      <c r="AG165" s="1">
        <v>0.6269340000000001</v>
      </c>
      <c r="AH165" s="1">
        <v>0.59250000000000003</v>
      </c>
      <c r="AI165" s="1">
        <v>1.1718392523364487</v>
      </c>
    </row>
    <row r="166" spans="1:35">
      <c r="A166">
        <v>51</v>
      </c>
      <c r="B166">
        <v>46</v>
      </c>
      <c r="C166">
        <v>310.60000000000002</v>
      </c>
      <c r="D166">
        <v>4.4800000000000004</v>
      </c>
      <c r="E166">
        <v>315.08000000000004</v>
      </c>
      <c r="F166">
        <v>7</v>
      </c>
      <c r="G166">
        <v>3.81</v>
      </c>
      <c r="H166">
        <v>175</v>
      </c>
      <c r="I166">
        <v>169</v>
      </c>
      <c r="J166">
        <v>6</v>
      </c>
      <c r="K166">
        <v>0</v>
      </c>
      <c r="L166">
        <v>1</v>
      </c>
      <c r="M166">
        <v>0</v>
      </c>
      <c r="N166">
        <v>0</v>
      </c>
      <c r="O166">
        <v>0</v>
      </c>
      <c r="Q166">
        <v>1</v>
      </c>
      <c r="R166">
        <v>0</v>
      </c>
      <c r="S166">
        <v>0</v>
      </c>
      <c r="T166">
        <v>30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25</v>
      </c>
      <c r="AB166">
        <v>1</v>
      </c>
      <c r="AC166" s="1">
        <v>1.0580357142857142</v>
      </c>
      <c r="AD166" s="1">
        <v>175.6</v>
      </c>
      <c r="AE166" s="1">
        <v>0</v>
      </c>
      <c r="AF166" s="1">
        <v>175.6</v>
      </c>
      <c r="AG166" s="1">
        <v>0.72522799999999987</v>
      </c>
      <c r="AH166" s="1">
        <v>0.67714285714285716</v>
      </c>
      <c r="AI166" s="1">
        <v>1.142091338582677</v>
      </c>
    </row>
    <row r="167" spans="1:35">
      <c r="A167">
        <v>51</v>
      </c>
      <c r="B167">
        <v>47</v>
      </c>
      <c r="C167">
        <v>310.7</v>
      </c>
      <c r="D167">
        <v>3.07</v>
      </c>
      <c r="E167">
        <v>313.77</v>
      </c>
      <c r="F167">
        <v>6</v>
      </c>
      <c r="G167">
        <v>3.21</v>
      </c>
      <c r="H167">
        <v>176</v>
      </c>
      <c r="I167">
        <v>169</v>
      </c>
      <c r="J167">
        <v>7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18</v>
      </c>
      <c r="AB167">
        <v>1</v>
      </c>
      <c r="AC167" s="1">
        <v>1.5439739413680784</v>
      </c>
      <c r="AD167" s="1">
        <v>161.80000000000001</v>
      </c>
      <c r="AE167" s="1">
        <v>0</v>
      </c>
      <c r="AF167" s="1">
        <v>161.80000000000001</v>
      </c>
      <c r="AG167" s="1">
        <v>0.66823400000000011</v>
      </c>
      <c r="AH167" s="1">
        <v>0.79</v>
      </c>
      <c r="AI167" s="1">
        <v>1.249035514018692</v>
      </c>
    </row>
    <row r="168" spans="1:35">
      <c r="A168">
        <v>51</v>
      </c>
      <c r="B168">
        <v>51</v>
      </c>
      <c r="C168">
        <v>311.10000000000002</v>
      </c>
      <c r="D168">
        <v>4.12</v>
      </c>
      <c r="E168">
        <v>315.22000000000003</v>
      </c>
      <c r="F168">
        <v>8</v>
      </c>
      <c r="G168">
        <v>3.04</v>
      </c>
      <c r="H168">
        <v>177</v>
      </c>
      <c r="I168">
        <v>170</v>
      </c>
      <c r="J168">
        <v>7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30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18</v>
      </c>
      <c r="AB168">
        <v>1</v>
      </c>
      <c r="AC168" s="1">
        <v>1.1504854368932038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0.59250000000000003</v>
      </c>
      <c r="AI168" s="1">
        <v>1.3188828947368423</v>
      </c>
    </row>
    <row r="169" spans="1:35">
      <c r="A169">
        <v>51</v>
      </c>
      <c r="B169">
        <v>53</v>
      </c>
      <c r="C169">
        <v>311.3</v>
      </c>
      <c r="D169">
        <v>4.41</v>
      </c>
      <c r="E169">
        <v>315.71000000000004</v>
      </c>
      <c r="F169">
        <v>7</v>
      </c>
      <c r="G169">
        <v>3.27</v>
      </c>
      <c r="H169">
        <v>178</v>
      </c>
      <c r="I169">
        <v>171</v>
      </c>
      <c r="J169">
        <v>7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30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18</v>
      </c>
      <c r="AB169">
        <v>1</v>
      </c>
      <c r="AC169" s="1">
        <v>1.0748299319727892</v>
      </c>
      <c r="AD169" s="1">
        <v>161.80000000000001</v>
      </c>
      <c r="AE169" s="1">
        <v>-10</v>
      </c>
      <c r="AF169" s="1">
        <v>151.80000000000001</v>
      </c>
      <c r="AG169" s="1">
        <v>0.6269340000000001</v>
      </c>
      <c r="AH169" s="1">
        <v>0.67714285714285716</v>
      </c>
      <c r="AI169" s="1">
        <v>1.1503376146788993</v>
      </c>
    </row>
    <row r="170" spans="1:35">
      <c r="A170">
        <v>52</v>
      </c>
      <c r="B170">
        <v>23</v>
      </c>
      <c r="C170">
        <v>314.3</v>
      </c>
      <c r="D170">
        <v>3.87</v>
      </c>
      <c r="E170">
        <v>318.17</v>
      </c>
      <c r="F170">
        <v>7</v>
      </c>
      <c r="G170">
        <v>3.48</v>
      </c>
      <c r="H170">
        <v>179</v>
      </c>
      <c r="I170">
        <v>175</v>
      </c>
      <c r="J170">
        <v>4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30</v>
      </c>
      <c r="AB170">
        <v>1</v>
      </c>
      <c r="AC170" s="1">
        <v>1.2248062015503876</v>
      </c>
      <c r="AD170" s="1">
        <v>175.6</v>
      </c>
      <c r="AE170" s="1">
        <v>0</v>
      </c>
      <c r="AF170" s="1">
        <v>175.6</v>
      </c>
      <c r="AG170" s="1">
        <v>0.72522799999999987</v>
      </c>
      <c r="AH170" s="1">
        <v>0.67714285714285716</v>
      </c>
      <c r="AI170" s="1">
        <v>1.2503931034482756</v>
      </c>
    </row>
    <row r="171" spans="1:35">
      <c r="A171">
        <v>52</v>
      </c>
      <c r="B171">
        <v>36</v>
      </c>
      <c r="C171">
        <v>315.60000000000002</v>
      </c>
      <c r="D171">
        <v>4.5599999999999996</v>
      </c>
      <c r="E171">
        <v>320.16000000000003</v>
      </c>
      <c r="F171">
        <v>8</v>
      </c>
      <c r="G171">
        <v>3.36</v>
      </c>
      <c r="H171">
        <v>180</v>
      </c>
      <c r="I171">
        <v>177</v>
      </c>
      <c r="J171">
        <v>3</v>
      </c>
      <c r="K171">
        <v>0</v>
      </c>
      <c r="L171">
        <v>1</v>
      </c>
      <c r="M171">
        <v>1</v>
      </c>
      <c r="N171">
        <v>0</v>
      </c>
      <c r="O171">
        <v>0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25</v>
      </c>
      <c r="AB171">
        <v>3</v>
      </c>
      <c r="AC171" s="1">
        <v>1.0394736842105265</v>
      </c>
      <c r="AD171" s="1">
        <v>175.6</v>
      </c>
      <c r="AE171" s="1">
        <v>0</v>
      </c>
      <c r="AF171" s="1">
        <v>175.6</v>
      </c>
      <c r="AG171" s="1">
        <v>0.72522799999999987</v>
      </c>
      <c r="AH171" s="1">
        <v>0.59250000000000003</v>
      </c>
      <c r="AI171" s="1">
        <v>1.2950499999999998</v>
      </c>
    </row>
    <row r="172" spans="1:35">
      <c r="A172">
        <v>52</v>
      </c>
      <c r="B172">
        <v>55</v>
      </c>
      <c r="C172">
        <v>317.5</v>
      </c>
      <c r="D172">
        <v>4.3899999999999997</v>
      </c>
      <c r="E172">
        <v>321.89</v>
      </c>
      <c r="F172">
        <v>7</v>
      </c>
      <c r="G172">
        <v>3.25</v>
      </c>
      <c r="H172">
        <v>181</v>
      </c>
      <c r="I172">
        <v>178</v>
      </c>
      <c r="J172">
        <v>3</v>
      </c>
      <c r="K172">
        <v>0</v>
      </c>
      <c r="L172">
        <v>1</v>
      </c>
      <c r="M172">
        <v>1</v>
      </c>
      <c r="N172">
        <v>0</v>
      </c>
      <c r="O172">
        <v>1.8999999999999773</v>
      </c>
      <c r="P172" s="1">
        <v>4.0252967270111295E-2</v>
      </c>
      <c r="Q172">
        <v>1</v>
      </c>
      <c r="R172">
        <v>0</v>
      </c>
      <c r="S172">
        <v>0</v>
      </c>
      <c r="T172">
        <v>31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20</v>
      </c>
      <c r="AB172">
        <v>3</v>
      </c>
      <c r="AC172" s="1">
        <v>1.0797266514806378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0.67714285714285716</v>
      </c>
      <c r="AI172" s="1">
        <v>1.3388824615384611</v>
      </c>
    </row>
    <row r="173" spans="1:35">
      <c r="A173">
        <v>52</v>
      </c>
      <c r="B173">
        <v>58</v>
      </c>
      <c r="C173">
        <v>317.8</v>
      </c>
      <c r="D173">
        <v>3.96</v>
      </c>
      <c r="E173">
        <v>321.76</v>
      </c>
      <c r="F173">
        <v>6</v>
      </c>
      <c r="G173">
        <v>3.94</v>
      </c>
      <c r="H173">
        <v>182</v>
      </c>
      <c r="I173">
        <v>178</v>
      </c>
      <c r="J173">
        <v>4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50</v>
      </c>
      <c r="AB173">
        <v>1</v>
      </c>
      <c r="AC173" s="1">
        <v>1.196969696969697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0.79</v>
      </c>
      <c r="AI173" s="1">
        <v>1.1044081218274109</v>
      </c>
    </row>
    <row r="174" spans="1:35">
      <c r="A174">
        <v>52</v>
      </c>
      <c r="B174">
        <v>59</v>
      </c>
      <c r="C174">
        <v>317.89999999999998</v>
      </c>
      <c r="D174">
        <v>4.4400000000000004</v>
      </c>
      <c r="E174">
        <v>322.33999999999997</v>
      </c>
      <c r="F174">
        <v>7</v>
      </c>
      <c r="G174">
        <v>3.27</v>
      </c>
      <c r="H174">
        <v>183</v>
      </c>
      <c r="I174">
        <v>178</v>
      </c>
      <c r="J174">
        <v>5</v>
      </c>
      <c r="K174">
        <v>0</v>
      </c>
      <c r="L174">
        <v>1</v>
      </c>
      <c r="M174">
        <v>1</v>
      </c>
      <c r="N174">
        <v>0</v>
      </c>
      <c r="O174">
        <v>0.39999999999997726</v>
      </c>
      <c r="P174" s="1">
        <v>-1.2159083913070301E-2</v>
      </c>
      <c r="Q174">
        <v>0</v>
      </c>
      <c r="R174">
        <v>0</v>
      </c>
      <c r="S174">
        <v>0</v>
      </c>
      <c r="T174">
        <v>31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20</v>
      </c>
      <c r="AB174">
        <v>3</v>
      </c>
      <c r="AC174" s="1">
        <v>1.0675675675675675</v>
      </c>
      <c r="AD174" s="1">
        <v>161.80000000000001</v>
      </c>
      <c r="AE174" s="1">
        <v>-10</v>
      </c>
      <c r="AF174" s="1">
        <v>151.80000000000001</v>
      </c>
      <c r="AG174" s="1">
        <v>0.6269340000000001</v>
      </c>
      <c r="AH174" s="1">
        <v>0.67714285714285716</v>
      </c>
      <c r="AI174" s="1">
        <v>1.1503376146788993</v>
      </c>
    </row>
    <row r="175" spans="1:35">
      <c r="A175">
        <v>53</v>
      </c>
      <c r="B175">
        <v>0</v>
      </c>
      <c r="C175">
        <v>318</v>
      </c>
      <c r="D175">
        <v>4.33</v>
      </c>
      <c r="E175">
        <v>322.33</v>
      </c>
      <c r="F175">
        <v>7</v>
      </c>
      <c r="G175">
        <v>3.27</v>
      </c>
      <c r="H175">
        <v>184</v>
      </c>
      <c r="I175">
        <v>178</v>
      </c>
      <c r="J175">
        <v>6</v>
      </c>
      <c r="K175">
        <v>0</v>
      </c>
      <c r="L175">
        <v>1</v>
      </c>
      <c r="M175">
        <v>0</v>
      </c>
      <c r="N175">
        <v>0</v>
      </c>
      <c r="O175">
        <v>0.10000000000002274</v>
      </c>
      <c r="P175" s="1">
        <v>2.7120654141439493E-2</v>
      </c>
      <c r="Q175">
        <v>0</v>
      </c>
      <c r="R175">
        <v>0</v>
      </c>
      <c r="S175">
        <v>0</v>
      </c>
      <c r="T175">
        <v>31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1</v>
      </c>
      <c r="AA175">
        <v>20</v>
      </c>
      <c r="AB175">
        <v>2</v>
      </c>
      <c r="AC175" s="1">
        <v>1.094688221709007</v>
      </c>
      <c r="AD175" s="1">
        <v>161.80000000000001</v>
      </c>
      <c r="AE175" s="1">
        <v>-10</v>
      </c>
      <c r="AF175" s="1">
        <v>151.80000000000001</v>
      </c>
      <c r="AG175" s="1">
        <v>0.6269340000000001</v>
      </c>
      <c r="AH175" s="1">
        <v>0.67714285714285716</v>
      </c>
      <c r="AI175" s="1">
        <v>1.1503376146788993</v>
      </c>
    </row>
    <row r="176" spans="1:35">
      <c r="A176">
        <v>53</v>
      </c>
      <c r="B176">
        <v>31</v>
      </c>
      <c r="C176">
        <v>321.10000000000002</v>
      </c>
      <c r="D176">
        <v>4.95</v>
      </c>
      <c r="E176">
        <v>326.05</v>
      </c>
      <c r="F176">
        <v>8</v>
      </c>
      <c r="G176">
        <v>3.27</v>
      </c>
      <c r="H176">
        <v>185</v>
      </c>
      <c r="I176">
        <v>180</v>
      </c>
      <c r="J176">
        <v>5</v>
      </c>
      <c r="K176">
        <v>0</v>
      </c>
      <c r="L176">
        <v>1</v>
      </c>
      <c r="M176">
        <v>1</v>
      </c>
      <c r="N176">
        <v>0</v>
      </c>
      <c r="O176">
        <v>3.2000000000000455</v>
      </c>
      <c r="P176" s="1">
        <v>-0.10999180999180991</v>
      </c>
      <c r="Q176">
        <v>0</v>
      </c>
      <c r="R176">
        <v>0</v>
      </c>
      <c r="S176">
        <v>0</v>
      </c>
      <c r="T176">
        <v>32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20</v>
      </c>
      <c r="AB176">
        <v>3</v>
      </c>
      <c r="AC176" s="1">
        <v>0.95757575757575764</v>
      </c>
      <c r="AD176" s="1">
        <v>161.80000000000001</v>
      </c>
      <c r="AE176" s="1">
        <v>-10</v>
      </c>
      <c r="AF176" s="1">
        <v>151.80000000000001</v>
      </c>
      <c r="AG176" s="1">
        <v>0.6269340000000001</v>
      </c>
      <c r="AH176" s="1">
        <v>0.59250000000000003</v>
      </c>
      <c r="AI176" s="1">
        <v>1.1503376146788993</v>
      </c>
    </row>
    <row r="177" spans="1:35">
      <c r="A177">
        <v>53</v>
      </c>
      <c r="B177">
        <v>33</v>
      </c>
      <c r="C177">
        <v>321.3</v>
      </c>
      <c r="D177">
        <v>4.95</v>
      </c>
      <c r="E177">
        <v>326.25</v>
      </c>
      <c r="F177">
        <v>7</v>
      </c>
      <c r="G177">
        <v>3.39</v>
      </c>
      <c r="H177">
        <v>186</v>
      </c>
      <c r="I177">
        <v>180</v>
      </c>
      <c r="J177">
        <v>6</v>
      </c>
      <c r="K177">
        <v>0</v>
      </c>
      <c r="L177">
        <v>1</v>
      </c>
      <c r="M177">
        <v>1</v>
      </c>
      <c r="N177">
        <v>0</v>
      </c>
      <c r="O177">
        <v>0.19999999999998863</v>
      </c>
      <c r="P177" s="1">
        <v>0</v>
      </c>
      <c r="Q177">
        <v>0</v>
      </c>
      <c r="R177">
        <v>0</v>
      </c>
      <c r="S177">
        <v>0</v>
      </c>
      <c r="T177">
        <v>32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20</v>
      </c>
      <c r="AB177">
        <v>3</v>
      </c>
      <c r="AC177" s="1">
        <v>0.95757575757575764</v>
      </c>
      <c r="AD177" s="1">
        <v>161.80000000000001</v>
      </c>
      <c r="AE177" s="1">
        <v>-10</v>
      </c>
      <c r="AF177" s="1">
        <v>151.80000000000001</v>
      </c>
      <c r="AG177" s="1">
        <v>0.6269340000000001</v>
      </c>
      <c r="AH177" s="1">
        <v>0.67714285714285716</v>
      </c>
      <c r="AI177" s="1">
        <v>1.1096176991150444</v>
      </c>
    </row>
    <row r="178" spans="1:35">
      <c r="A178">
        <v>53</v>
      </c>
      <c r="B178">
        <v>48</v>
      </c>
      <c r="C178">
        <v>322.8</v>
      </c>
      <c r="D178">
        <v>5.05</v>
      </c>
      <c r="E178">
        <v>327.85</v>
      </c>
      <c r="F178">
        <v>8</v>
      </c>
      <c r="G178">
        <v>3.43</v>
      </c>
      <c r="H178">
        <v>187</v>
      </c>
      <c r="I178">
        <v>184</v>
      </c>
      <c r="J178">
        <v>3</v>
      </c>
      <c r="K178">
        <v>0</v>
      </c>
      <c r="L178">
        <v>1</v>
      </c>
      <c r="M178">
        <v>0</v>
      </c>
      <c r="N178">
        <v>0</v>
      </c>
      <c r="O178">
        <v>1.5</v>
      </c>
      <c r="P178" s="1">
        <v>-1.8961896189618965E-2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20</v>
      </c>
      <c r="AB178">
        <v>2</v>
      </c>
      <c r="AC178" s="1">
        <v>0.93861386138613867</v>
      </c>
      <c r="AD178" s="1">
        <v>161.80000000000001</v>
      </c>
      <c r="AE178" s="1">
        <v>-10</v>
      </c>
      <c r="AF178" s="1">
        <v>151.80000000000001</v>
      </c>
      <c r="AG178" s="1">
        <v>0.6269340000000001</v>
      </c>
      <c r="AH178" s="1">
        <v>0.59250000000000003</v>
      </c>
      <c r="AI178" s="1">
        <v>1.0966775510204083</v>
      </c>
    </row>
    <row r="179" spans="1:35">
      <c r="A179">
        <v>54</v>
      </c>
      <c r="B179">
        <v>42</v>
      </c>
      <c r="C179">
        <v>328.2</v>
      </c>
      <c r="D179">
        <v>4.41</v>
      </c>
      <c r="E179">
        <v>332.61</v>
      </c>
      <c r="F179">
        <v>7</v>
      </c>
      <c r="G179">
        <v>3.31</v>
      </c>
      <c r="H179">
        <v>188</v>
      </c>
      <c r="I179">
        <v>187</v>
      </c>
      <c r="J179">
        <v>1</v>
      </c>
      <c r="K179">
        <v>0</v>
      </c>
      <c r="L179">
        <v>0</v>
      </c>
      <c r="M179">
        <v>1</v>
      </c>
      <c r="N179">
        <v>0</v>
      </c>
      <c r="O179">
        <v>0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30</v>
      </c>
      <c r="AB179">
        <v>3</v>
      </c>
      <c r="AC179" s="1">
        <v>1.0748299319727892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0.67714285714285716</v>
      </c>
      <c r="AI179" s="1">
        <v>1.2113003021148039</v>
      </c>
    </row>
    <row r="180" spans="1:35">
      <c r="A180">
        <v>56</v>
      </c>
      <c r="B180">
        <v>53</v>
      </c>
      <c r="C180">
        <v>341.3</v>
      </c>
      <c r="D180">
        <v>3.64</v>
      </c>
      <c r="E180">
        <v>344.94</v>
      </c>
      <c r="F180">
        <v>7</v>
      </c>
      <c r="G180">
        <v>3.12</v>
      </c>
      <c r="H180">
        <v>189</v>
      </c>
      <c r="I180">
        <v>188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55</v>
      </c>
      <c r="AB180">
        <v>1</v>
      </c>
      <c r="AC180" s="1">
        <v>1.3021978021978022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0.67714285714285716</v>
      </c>
      <c r="AI180" s="1">
        <v>1.2850653846153848</v>
      </c>
    </row>
    <row r="181" spans="1:35">
      <c r="A181">
        <v>57</v>
      </c>
      <c r="B181">
        <v>37</v>
      </c>
      <c r="C181">
        <v>345.7</v>
      </c>
      <c r="D181">
        <v>3.55</v>
      </c>
      <c r="E181">
        <v>349.25</v>
      </c>
      <c r="F181">
        <v>7</v>
      </c>
      <c r="G181">
        <v>2.82</v>
      </c>
      <c r="H181">
        <v>190</v>
      </c>
      <c r="I181">
        <v>189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25</v>
      </c>
      <c r="AB181">
        <v>1</v>
      </c>
      <c r="AC181" s="1">
        <v>1.335211267605634</v>
      </c>
      <c r="AD181" s="1">
        <v>161.80000000000001</v>
      </c>
      <c r="AE181" s="1">
        <v>0</v>
      </c>
      <c r="AF181" s="1">
        <v>161.80000000000001</v>
      </c>
      <c r="AG181" s="1">
        <v>0.66823400000000011</v>
      </c>
      <c r="AH181" s="1">
        <v>0.67714285714285716</v>
      </c>
      <c r="AI181" s="1">
        <v>1.4217744680851068</v>
      </c>
    </row>
    <row r="182" spans="1:35">
      <c r="A182">
        <v>58</v>
      </c>
      <c r="B182">
        <v>55</v>
      </c>
      <c r="C182">
        <v>353.5</v>
      </c>
      <c r="D182">
        <v>3.39</v>
      </c>
      <c r="E182">
        <v>356.89</v>
      </c>
      <c r="F182">
        <v>6</v>
      </c>
      <c r="G182">
        <v>3.1</v>
      </c>
      <c r="H182">
        <v>191</v>
      </c>
      <c r="I182">
        <v>190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30</v>
      </c>
      <c r="AB182">
        <v>1</v>
      </c>
      <c r="AC182" s="1">
        <v>1.3982300884955752</v>
      </c>
      <c r="AD182" s="1">
        <v>161.80000000000001</v>
      </c>
      <c r="AE182" s="1">
        <v>0</v>
      </c>
      <c r="AF182" s="1">
        <v>161.80000000000001</v>
      </c>
      <c r="AG182" s="1">
        <v>0.66823400000000011</v>
      </c>
      <c r="AH182" s="1">
        <v>0.79</v>
      </c>
      <c r="AI182" s="1">
        <v>1.2933561290322584</v>
      </c>
    </row>
    <row r="183" spans="1:35">
      <c r="A183">
        <v>59</v>
      </c>
      <c r="B183">
        <v>31</v>
      </c>
      <c r="C183">
        <v>357.1</v>
      </c>
      <c r="D183">
        <v>3.67</v>
      </c>
      <c r="E183">
        <v>360.77000000000004</v>
      </c>
      <c r="F183">
        <v>7</v>
      </c>
      <c r="G183">
        <v>3.1</v>
      </c>
      <c r="H183">
        <v>192</v>
      </c>
      <c r="I183">
        <v>191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35</v>
      </c>
      <c r="AB183">
        <v>1</v>
      </c>
      <c r="AC183" s="1">
        <v>1.2915531335149864</v>
      </c>
      <c r="AD183" s="1">
        <v>161.80000000000001</v>
      </c>
      <c r="AE183" s="1">
        <v>0</v>
      </c>
      <c r="AF183" s="1">
        <v>161.80000000000001</v>
      </c>
      <c r="AG183" s="1">
        <v>0.66823400000000011</v>
      </c>
      <c r="AH183" s="1">
        <v>0.67714285714285716</v>
      </c>
      <c r="AI183" s="1">
        <v>1.2933561290322584</v>
      </c>
    </row>
    <row r="184" spans="1:35">
      <c r="A184">
        <v>59</v>
      </c>
      <c r="B184">
        <v>36</v>
      </c>
      <c r="C184">
        <v>357.6</v>
      </c>
      <c r="D184">
        <v>3.03</v>
      </c>
      <c r="E184">
        <v>360.63</v>
      </c>
      <c r="F184">
        <v>6</v>
      </c>
      <c r="G184">
        <v>3.04</v>
      </c>
      <c r="H184">
        <v>193</v>
      </c>
      <c r="I184">
        <v>191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25</v>
      </c>
      <c r="AB184">
        <v>1</v>
      </c>
      <c r="AC184" s="1">
        <v>1.5643564356435646</v>
      </c>
      <c r="AD184" s="1">
        <v>175.6</v>
      </c>
      <c r="AE184" s="1">
        <v>0</v>
      </c>
      <c r="AF184" s="1">
        <v>175.6</v>
      </c>
      <c r="AG184" s="1">
        <v>0.72522799999999987</v>
      </c>
      <c r="AH184" s="1">
        <v>0.79</v>
      </c>
      <c r="AI184" s="1">
        <v>1.4313710526315786</v>
      </c>
    </row>
    <row r="185" spans="1:35">
      <c r="A185">
        <v>59</v>
      </c>
      <c r="B185">
        <v>44</v>
      </c>
      <c r="C185">
        <v>358.4</v>
      </c>
      <c r="D185">
        <v>4.5599999999999996</v>
      </c>
      <c r="E185">
        <v>362.96</v>
      </c>
      <c r="F185">
        <v>7</v>
      </c>
      <c r="G185">
        <v>3.09</v>
      </c>
      <c r="H185">
        <v>194</v>
      </c>
      <c r="I185">
        <v>191</v>
      </c>
      <c r="J185">
        <v>3</v>
      </c>
      <c r="K185">
        <v>0</v>
      </c>
      <c r="L185">
        <v>0</v>
      </c>
      <c r="M185">
        <v>1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18</v>
      </c>
      <c r="AB185">
        <v>3</v>
      </c>
      <c r="AC185" s="1">
        <v>1.0394736842105265</v>
      </c>
      <c r="AD185" s="1">
        <v>161.80000000000001</v>
      </c>
      <c r="AE185" s="1">
        <v>-10</v>
      </c>
      <c r="AF185" s="1">
        <v>151.80000000000001</v>
      </c>
      <c r="AG185" s="1">
        <v>0.6269340000000001</v>
      </c>
      <c r="AH185" s="1">
        <v>0.67714285714285716</v>
      </c>
      <c r="AI185" s="1">
        <v>1.2173475728155343</v>
      </c>
    </row>
    <row r="186" spans="1:35">
      <c r="A186">
        <v>59</v>
      </c>
      <c r="B186">
        <v>50</v>
      </c>
      <c r="C186">
        <v>359</v>
      </c>
      <c r="D186">
        <v>3.31</v>
      </c>
      <c r="E186">
        <v>362.31</v>
      </c>
      <c r="F186">
        <v>6</v>
      </c>
      <c r="G186">
        <v>3.3</v>
      </c>
      <c r="H186">
        <v>195</v>
      </c>
      <c r="I186">
        <v>191</v>
      </c>
      <c r="J186">
        <v>4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0</v>
      </c>
      <c r="AA186">
        <v>35</v>
      </c>
      <c r="AB186">
        <v>1</v>
      </c>
      <c r="AC186" s="1">
        <v>1.4320241691842901</v>
      </c>
      <c r="AD186" s="1">
        <v>175.6</v>
      </c>
      <c r="AE186" s="1">
        <v>10</v>
      </c>
      <c r="AF186" s="1">
        <v>185.6</v>
      </c>
      <c r="AG186" s="1">
        <v>0.76652799999999999</v>
      </c>
      <c r="AH186" s="1">
        <v>0.79</v>
      </c>
      <c r="AI186" s="1">
        <v>1.3936872727272727</v>
      </c>
    </row>
    <row r="187" spans="1:35">
      <c r="A187">
        <v>60</v>
      </c>
      <c r="B187">
        <v>8</v>
      </c>
      <c r="C187">
        <v>360.8</v>
      </c>
      <c r="D187">
        <v>4.03</v>
      </c>
      <c r="E187">
        <v>364.83</v>
      </c>
      <c r="F187">
        <v>7</v>
      </c>
      <c r="G187">
        <v>3.33</v>
      </c>
      <c r="H187">
        <v>196</v>
      </c>
      <c r="I187">
        <v>193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2.4000000000000341</v>
      </c>
      <c r="P187" s="1">
        <v>0.13670497583910124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20</v>
      </c>
      <c r="AB187">
        <v>2</v>
      </c>
      <c r="AC187" s="1">
        <v>1.1761786600496278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0.67714285714285716</v>
      </c>
      <c r="AI187" s="1">
        <v>1.2040252252252255</v>
      </c>
    </row>
    <row r="188" spans="1:35">
      <c r="A188">
        <v>62</v>
      </c>
      <c r="B188">
        <v>12</v>
      </c>
      <c r="C188">
        <v>373.2</v>
      </c>
      <c r="D188">
        <v>2.88</v>
      </c>
      <c r="E188">
        <v>376.08</v>
      </c>
      <c r="F188">
        <v>6</v>
      </c>
      <c r="G188">
        <v>2.79</v>
      </c>
      <c r="H188">
        <v>197</v>
      </c>
      <c r="I188">
        <v>196</v>
      </c>
      <c r="J188">
        <v>1</v>
      </c>
      <c r="K188">
        <v>0</v>
      </c>
      <c r="L188">
        <v>1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20</v>
      </c>
      <c r="AB188">
        <v>1</v>
      </c>
      <c r="AC188" s="1">
        <v>1.6458333333333335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0.79</v>
      </c>
      <c r="AI188" s="1">
        <v>1.4370623655913981</v>
      </c>
    </row>
    <row r="189" spans="1:35">
      <c r="A189">
        <v>62</v>
      </c>
      <c r="B189">
        <v>40</v>
      </c>
      <c r="C189">
        <v>376</v>
      </c>
      <c r="D189">
        <v>3.12</v>
      </c>
      <c r="E189">
        <v>379.12</v>
      </c>
      <c r="F189">
        <v>6</v>
      </c>
      <c r="G189">
        <v>3.24</v>
      </c>
      <c r="H189">
        <v>198</v>
      </c>
      <c r="I189">
        <v>196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30</v>
      </c>
      <c r="AB189">
        <v>1</v>
      </c>
      <c r="AC189" s="1">
        <v>1.5192307692307692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0.79</v>
      </c>
      <c r="AI189" s="1">
        <v>1.2374703703703704</v>
      </c>
    </row>
    <row r="190" spans="1:35">
      <c r="A190">
        <v>63</v>
      </c>
      <c r="B190">
        <v>12</v>
      </c>
      <c r="C190">
        <v>379.2</v>
      </c>
      <c r="D190">
        <v>3.1</v>
      </c>
      <c r="E190">
        <v>382.3</v>
      </c>
      <c r="F190">
        <v>6</v>
      </c>
      <c r="G190">
        <v>3.04</v>
      </c>
      <c r="H190">
        <v>199</v>
      </c>
      <c r="I190">
        <v>198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40</v>
      </c>
      <c r="AB190">
        <v>1</v>
      </c>
      <c r="AC190" s="1">
        <v>1.5290322580645161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0.79</v>
      </c>
      <c r="AI190" s="1">
        <v>1.3188828947368423</v>
      </c>
    </row>
    <row r="191" spans="1:35">
      <c r="A191">
        <v>63</v>
      </c>
      <c r="B191">
        <v>24</v>
      </c>
      <c r="C191">
        <v>380.4</v>
      </c>
      <c r="D191">
        <v>3.33</v>
      </c>
      <c r="E191">
        <v>383.72999999999996</v>
      </c>
      <c r="F191">
        <v>6</v>
      </c>
      <c r="G191">
        <v>2.89</v>
      </c>
      <c r="H191">
        <v>200</v>
      </c>
      <c r="I191">
        <v>198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0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25</v>
      </c>
      <c r="AB191">
        <v>1</v>
      </c>
      <c r="AC191" s="1">
        <v>1.4234234234234235</v>
      </c>
      <c r="AD191" s="1">
        <v>175.6</v>
      </c>
      <c r="AE191" s="1">
        <v>0</v>
      </c>
      <c r="AF191" s="1">
        <v>175.6</v>
      </c>
      <c r="AG191" s="1">
        <v>0.72522799999999987</v>
      </c>
      <c r="AH191" s="1">
        <v>0.79</v>
      </c>
      <c r="AI191" s="1">
        <v>1.5056636678200688</v>
      </c>
    </row>
    <row r="192" spans="1:35">
      <c r="A192">
        <v>63</v>
      </c>
      <c r="B192">
        <v>25</v>
      </c>
      <c r="C192">
        <v>380.5</v>
      </c>
      <c r="D192">
        <v>3.83</v>
      </c>
      <c r="E192">
        <v>384.33</v>
      </c>
      <c r="F192">
        <v>7</v>
      </c>
      <c r="G192">
        <v>3.23</v>
      </c>
      <c r="H192">
        <v>201</v>
      </c>
      <c r="I192">
        <v>198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35</v>
      </c>
      <c r="AB192">
        <v>1</v>
      </c>
      <c r="AC192" s="1">
        <v>1.237597911227154</v>
      </c>
      <c r="AD192" s="1">
        <v>161.80000000000001</v>
      </c>
      <c r="AE192" s="1">
        <v>0</v>
      </c>
      <c r="AF192" s="1">
        <v>161.80000000000001</v>
      </c>
      <c r="AG192" s="1">
        <v>0.66823400000000011</v>
      </c>
      <c r="AH192" s="1">
        <v>0.67714285714285716</v>
      </c>
      <c r="AI192" s="1">
        <v>1.2413015479876164</v>
      </c>
    </row>
    <row r="193" spans="1:35">
      <c r="A193">
        <v>63</v>
      </c>
      <c r="B193">
        <v>46</v>
      </c>
      <c r="C193">
        <v>382.6</v>
      </c>
      <c r="D193">
        <v>4.03</v>
      </c>
      <c r="E193">
        <v>386.63</v>
      </c>
      <c r="F193">
        <v>7</v>
      </c>
      <c r="G193">
        <v>3.5</v>
      </c>
      <c r="H193">
        <v>202</v>
      </c>
      <c r="I193">
        <v>199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25</v>
      </c>
      <c r="AB193">
        <v>1</v>
      </c>
      <c r="AC193" s="1">
        <v>1.1761786600496278</v>
      </c>
      <c r="AD193" s="1">
        <v>161.80000000000001</v>
      </c>
      <c r="AE193" s="1">
        <v>0</v>
      </c>
      <c r="AF193" s="1">
        <v>161.80000000000001</v>
      </c>
      <c r="AG193" s="1">
        <v>0.66823400000000011</v>
      </c>
      <c r="AH193" s="1">
        <v>0.67714285714285716</v>
      </c>
      <c r="AI193" s="1">
        <v>1.1455440000000003</v>
      </c>
    </row>
    <row r="194" spans="1:35">
      <c r="A194">
        <v>63</v>
      </c>
      <c r="B194">
        <v>52</v>
      </c>
      <c r="C194">
        <v>383.2</v>
      </c>
      <c r="D194">
        <v>3.74</v>
      </c>
      <c r="E194">
        <v>386.94</v>
      </c>
      <c r="F194">
        <v>7</v>
      </c>
      <c r="G194">
        <v>2.95</v>
      </c>
      <c r="H194">
        <v>203</v>
      </c>
      <c r="I194">
        <v>199</v>
      </c>
      <c r="J194">
        <v>4</v>
      </c>
      <c r="K194">
        <v>0</v>
      </c>
      <c r="L194">
        <v>1</v>
      </c>
      <c r="M194">
        <v>1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v>3</v>
      </c>
      <c r="AC194" s="1">
        <v>1.267379679144385</v>
      </c>
      <c r="AD194" s="1">
        <v>161.80000000000001</v>
      </c>
      <c r="AE194" s="1">
        <v>0</v>
      </c>
      <c r="AF194" s="1">
        <v>161.80000000000001</v>
      </c>
      <c r="AG194" s="1">
        <v>0.66823400000000011</v>
      </c>
      <c r="AH194" s="1">
        <v>0.67714285714285716</v>
      </c>
      <c r="AI194" s="1">
        <v>1.3591200000000001</v>
      </c>
    </row>
    <row r="195" spans="1:35">
      <c r="A195">
        <v>65</v>
      </c>
      <c r="B195">
        <v>42</v>
      </c>
      <c r="C195">
        <v>394.2</v>
      </c>
      <c r="D195">
        <v>4.21</v>
      </c>
      <c r="E195">
        <v>398.40999999999997</v>
      </c>
      <c r="F195">
        <v>8</v>
      </c>
      <c r="G195">
        <v>3.13</v>
      </c>
      <c r="H195">
        <v>204</v>
      </c>
      <c r="I195">
        <v>203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0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20</v>
      </c>
      <c r="AB195">
        <v>3</v>
      </c>
      <c r="AC195" s="1">
        <v>1.1258907363420427</v>
      </c>
      <c r="AD195" s="1">
        <v>175.6</v>
      </c>
      <c r="AE195" s="1">
        <v>-10</v>
      </c>
      <c r="AF195" s="1">
        <v>165.6</v>
      </c>
      <c r="AG195" s="1">
        <v>0.68392799999999998</v>
      </c>
      <c r="AH195" s="1">
        <v>0.59250000000000003</v>
      </c>
      <c r="AI195" s="1">
        <v>1.3110440894568691</v>
      </c>
    </row>
    <row r="196" spans="1:35">
      <c r="A196">
        <v>65</v>
      </c>
      <c r="B196">
        <v>52</v>
      </c>
      <c r="C196">
        <v>395.2</v>
      </c>
      <c r="D196">
        <v>3.67</v>
      </c>
      <c r="E196">
        <v>398.87</v>
      </c>
      <c r="F196">
        <v>7</v>
      </c>
      <c r="G196">
        <v>3.21</v>
      </c>
      <c r="H196">
        <v>205</v>
      </c>
      <c r="I196">
        <v>203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20</v>
      </c>
      <c r="AB196">
        <v>1</v>
      </c>
      <c r="AC196" s="1">
        <v>1.2915531335149864</v>
      </c>
      <c r="AD196" s="1">
        <v>175.6</v>
      </c>
      <c r="AE196" s="1">
        <v>-10</v>
      </c>
      <c r="AF196" s="1">
        <v>165.6</v>
      </c>
      <c r="AG196" s="1">
        <v>0.68392799999999998</v>
      </c>
      <c r="AH196" s="1">
        <v>0.67714285714285716</v>
      </c>
      <c r="AI196" s="1">
        <v>1.2783700934579441</v>
      </c>
    </row>
    <row r="197" spans="1:35">
      <c r="A197">
        <v>66</v>
      </c>
      <c r="B197">
        <v>9</v>
      </c>
      <c r="C197">
        <v>396.9</v>
      </c>
      <c r="D197">
        <v>3.94</v>
      </c>
      <c r="E197">
        <v>400.84</v>
      </c>
      <c r="F197">
        <v>7</v>
      </c>
      <c r="G197">
        <v>3.28</v>
      </c>
      <c r="H197">
        <v>206</v>
      </c>
      <c r="I197">
        <v>203</v>
      </c>
      <c r="J197">
        <v>3</v>
      </c>
      <c r="K197">
        <v>0</v>
      </c>
      <c r="L197">
        <v>1</v>
      </c>
      <c r="M197">
        <v>0</v>
      </c>
      <c r="N197">
        <v>0</v>
      </c>
      <c r="O197">
        <v>2.6999999999999886</v>
      </c>
      <c r="P197" s="1">
        <v>7.7154948937145251E-2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55</v>
      </c>
      <c r="AB197">
        <v>2</v>
      </c>
      <c r="AC197" s="1">
        <v>1.203045685279188</v>
      </c>
      <c r="AD197" s="1">
        <v>175.6</v>
      </c>
      <c r="AE197" s="1">
        <v>-10</v>
      </c>
      <c r="AF197" s="1">
        <v>165.6</v>
      </c>
      <c r="AG197" s="1">
        <v>0.68392799999999998</v>
      </c>
      <c r="AH197" s="1">
        <v>0.67714285714285716</v>
      </c>
      <c r="AI197" s="1">
        <v>1.2510878048780489</v>
      </c>
    </row>
    <row r="198" spans="1:35">
      <c r="A198">
        <v>66</v>
      </c>
      <c r="B198">
        <v>11</v>
      </c>
      <c r="C198">
        <v>397.1</v>
      </c>
      <c r="D198">
        <v>3.52</v>
      </c>
      <c r="E198">
        <v>400.62</v>
      </c>
      <c r="F198">
        <v>7</v>
      </c>
      <c r="G198">
        <v>3.05</v>
      </c>
      <c r="H198">
        <v>207</v>
      </c>
      <c r="I198">
        <v>203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35</v>
      </c>
      <c r="AB198">
        <v>1</v>
      </c>
      <c r="AC198" s="1">
        <v>1.3465909090909092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0.67714285714285716</v>
      </c>
      <c r="AI198" s="1">
        <v>1.3145586885245906</v>
      </c>
    </row>
    <row r="199" spans="1:35">
      <c r="A199">
        <v>66</v>
      </c>
      <c r="B199">
        <v>24</v>
      </c>
      <c r="C199">
        <v>398.4</v>
      </c>
      <c r="D199">
        <v>3.44</v>
      </c>
      <c r="E199">
        <v>401.84</v>
      </c>
      <c r="F199">
        <v>7</v>
      </c>
      <c r="G199">
        <v>3.4</v>
      </c>
      <c r="H199">
        <v>208</v>
      </c>
      <c r="I199">
        <v>203</v>
      </c>
      <c r="J199">
        <v>5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33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25</v>
      </c>
      <c r="AB199">
        <v>1</v>
      </c>
      <c r="AC199" s="1">
        <v>1.3779069767441861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0.67714285714285716</v>
      </c>
      <c r="AI199" s="1">
        <v>1.1792364705882357</v>
      </c>
    </row>
    <row r="200" spans="1:35">
      <c r="A200">
        <v>66</v>
      </c>
      <c r="B200">
        <v>25</v>
      </c>
      <c r="C200">
        <v>398.5</v>
      </c>
      <c r="D200">
        <v>3.1</v>
      </c>
      <c r="E200">
        <v>401.6</v>
      </c>
      <c r="F200">
        <v>6</v>
      </c>
      <c r="G200">
        <v>3.07</v>
      </c>
      <c r="H200">
        <v>209</v>
      </c>
      <c r="I200">
        <v>204</v>
      </c>
      <c r="J200">
        <v>5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33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25</v>
      </c>
      <c r="AB200">
        <v>1</v>
      </c>
      <c r="AC200" s="1">
        <v>1.5290322580645161</v>
      </c>
      <c r="AD200" s="1">
        <v>161.80000000000001</v>
      </c>
      <c r="AE200" s="1">
        <v>0</v>
      </c>
      <c r="AF200" s="1">
        <v>161.80000000000001</v>
      </c>
      <c r="AG200" s="1">
        <v>0.66823400000000011</v>
      </c>
      <c r="AH200" s="1">
        <v>0.79</v>
      </c>
      <c r="AI200" s="1">
        <v>1.305994788273616</v>
      </c>
    </row>
    <row r="201" spans="1:35">
      <c r="A201">
        <v>66</v>
      </c>
      <c r="B201">
        <v>31</v>
      </c>
      <c r="C201">
        <v>399.1</v>
      </c>
      <c r="D201">
        <v>3.46</v>
      </c>
      <c r="E201">
        <v>402.56</v>
      </c>
      <c r="F201">
        <v>7</v>
      </c>
      <c r="G201">
        <v>3.01</v>
      </c>
      <c r="H201">
        <v>210</v>
      </c>
      <c r="I201">
        <v>205</v>
      </c>
      <c r="J201">
        <v>5</v>
      </c>
      <c r="K201">
        <v>0</v>
      </c>
      <c r="L201">
        <v>0</v>
      </c>
      <c r="M201">
        <v>1</v>
      </c>
      <c r="N201">
        <v>0</v>
      </c>
      <c r="O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30</v>
      </c>
      <c r="AB201">
        <v>3</v>
      </c>
      <c r="AC201" s="1">
        <v>1.3699421965317919</v>
      </c>
      <c r="AD201" s="1">
        <v>175.6</v>
      </c>
      <c r="AE201" s="1">
        <v>0</v>
      </c>
      <c r="AF201" s="1">
        <v>175.6</v>
      </c>
      <c r="AG201" s="1">
        <v>0.72522799999999987</v>
      </c>
      <c r="AH201" s="1">
        <v>0.67714285714285716</v>
      </c>
      <c r="AI201" s="1">
        <v>1.4456372093023253</v>
      </c>
    </row>
    <row r="202" spans="1:35">
      <c r="A202">
        <v>66</v>
      </c>
      <c r="B202">
        <v>46</v>
      </c>
      <c r="C202">
        <v>400.6</v>
      </c>
      <c r="D202">
        <v>4</v>
      </c>
      <c r="E202">
        <v>404.6</v>
      </c>
      <c r="F202">
        <v>7</v>
      </c>
      <c r="G202">
        <v>3.13</v>
      </c>
      <c r="H202">
        <v>211</v>
      </c>
      <c r="I202">
        <v>205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1.5</v>
      </c>
      <c r="P202" s="1">
        <v>-0.18494219653179189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20</v>
      </c>
      <c r="AB202">
        <v>2</v>
      </c>
      <c r="AC202" s="1">
        <v>1.1850000000000001</v>
      </c>
      <c r="AD202" s="1">
        <v>161.80000000000001</v>
      </c>
      <c r="AE202" s="1">
        <v>-10</v>
      </c>
      <c r="AF202" s="1">
        <v>151.80000000000001</v>
      </c>
      <c r="AG202" s="1">
        <v>0.6269340000000001</v>
      </c>
      <c r="AH202" s="1">
        <v>0.67714285714285716</v>
      </c>
      <c r="AI202" s="1">
        <v>1.2017904153354635</v>
      </c>
    </row>
    <row r="203" spans="1:35">
      <c r="A203">
        <v>66</v>
      </c>
      <c r="B203">
        <v>57</v>
      </c>
      <c r="C203">
        <v>401.7</v>
      </c>
      <c r="D203">
        <v>3.39</v>
      </c>
      <c r="E203">
        <v>405.09</v>
      </c>
      <c r="F203">
        <v>6</v>
      </c>
      <c r="G203">
        <v>3.16</v>
      </c>
      <c r="H203">
        <v>212</v>
      </c>
      <c r="I203">
        <v>208</v>
      </c>
      <c r="J203">
        <v>4</v>
      </c>
      <c r="K203">
        <v>0</v>
      </c>
      <c r="L203">
        <v>0</v>
      </c>
      <c r="M203">
        <v>0</v>
      </c>
      <c r="N203">
        <v>0</v>
      </c>
      <c r="O203">
        <v>2.5999999999999659</v>
      </c>
      <c r="P203" s="1">
        <v>2.8287891963783229E-2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35</v>
      </c>
      <c r="AB203">
        <v>2</v>
      </c>
      <c r="AC203" s="1">
        <v>1.3982300884955752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0.79</v>
      </c>
      <c r="AI203" s="1">
        <v>1.2687987341772153</v>
      </c>
    </row>
    <row r="204" spans="1:35">
      <c r="A204">
        <v>67</v>
      </c>
      <c r="B204">
        <v>26</v>
      </c>
      <c r="C204">
        <v>404.6</v>
      </c>
      <c r="D204">
        <v>3.1</v>
      </c>
      <c r="E204">
        <v>407.70000000000005</v>
      </c>
      <c r="F204">
        <v>6</v>
      </c>
      <c r="G204">
        <v>3.19</v>
      </c>
      <c r="H204">
        <v>213</v>
      </c>
      <c r="I204">
        <v>210</v>
      </c>
      <c r="J204">
        <v>3</v>
      </c>
      <c r="K204">
        <v>0</v>
      </c>
      <c r="L204">
        <v>1</v>
      </c>
      <c r="M204">
        <v>0</v>
      </c>
      <c r="N204">
        <v>0</v>
      </c>
      <c r="O204">
        <v>0</v>
      </c>
      <c r="Q204">
        <v>1</v>
      </c>
      <c r="R204">
        <v>0</v>
      </c>
      <c r="S204">
        <v>0</v>
      </c>
      <c r="T204">
        <v>34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25</v>
      </c>
      <c r="AB204">
        <v>1</v>
      </c>
      <c r="AC204" s="1">
        <v>1.5290322580645161</v>
      </c>
      <c r="AD204" s="1">
        <v>175.6</v>
      </c>
      <c r="AE204" s="1">
        <v>10</v>
      </c>
      <c r="AF204" s="1">
        <v>185.6</v>
      </c>
      <c r="AG204" s="1">
        <v>0.76652799999999999</v>
      </c>
      <c r="AH204" s="1">
        <v>0.79</v>
      </c>
      <c r="AI204" s="1">
        <v>1.4417454545454544</v>
      </c>
    </row>
    <row r="205" spans="1:35">
      <c r="A205">
        <v>67</v>
      </c>
      <c r="B205">
        <v>27</v>
      </c>
      <c r="C205">
        <v>404.7</v>
      </c>
      <c r="D205">
        <v>3.05</v>
      </c>
      <c r="E205">
        <v>407.75</v>
      </c>
      <c r="F205">
        <v>7</v>
      </c>
      <c r="G205">
        <v>2.71</v>
      </c>
      <c r="H205">
        <v>214</v>
      </c>
      <c r="I205">
        <v>211</v>
      </c>
      <c r="J205">
        <v>3</v>
      </c>
      <c r="K205">
        <v>0</v>
      </c>
      <c r="L205">
        <v>1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34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25</v>
      </c>
      <c r="AB205">
        <v>1</v>
      </c>
      <c r="AC205" s="1">
        <v>1.5540983606557379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0.67714285714285716</v>
      </c>
      <c r="AI205" s="1">
        <v>1.4794848708487087</v>
      </c>
    </row>
    <row r="206" spans="1:35">
      <c r="A206">
        <v>67</v>
      </c>
      <c r="B206">
        <v>28</v>
      </c>
      <c r="C206">
        <v>404.8</v>
      </c>
      <c r="D206">
        <v>3.13</v>
      </c>
      <c r="E206">
        <v>407.93</v>
      </c>
      <c r="F206">
        <v>6</v>
      </c>
      <c r="G206">
        <v>3.06</v>
      </c>
      <c r="H206">
        <v>215</v>
      </c>
      <c r="I206">
        <v>211</v>
      </c>
      <c r="J206">
        <v>4</v>
      </c>
      <c r="K206">
        <v>0</v>
      </c>
      <c r="L206">
        <v>1</v>
      </c>
      <c r="M206">
        <v>0</v>
      </c>
      <c r="N206">
        <v>0</v>
      </c>
      <c r="O206">
        <v>0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25</v>
      </c>
      <c r="AB206">
        <v>1</v>
      </c>
      <c r="AC206" s="1">
        <v>1.514376996805112</v>
      </c>
      <c r="AD206" s="1">
        <v>175.6</v>
      </c>
      <c r="AE206" s="1">
        <v>10</v>
      </c>
      <c r="AF206" s="1">
        <v>185.6</v>
      </c>
      <c r="AG206" s="1">
        <v>0.76652799999999999</v>
      </c>
      <c r="AH206" s="1">
        <v>0.79</v>
      </c>
      <c r="AI206" s="1">
        <v>1.5029960784313725</v>
      </c>
    </row>
    <row r="207" spans="1:35">
      <c r="A207">
        <v>68</v>
      </c>
      <c r="B207">
        <v>5</v>
      </c>
      <c r="C207">
        <v>408.5</v>
      </c>
      <c r="D207">
        <v>3.64</v>
      </c>
      <c r="E207">
        <v>412.14</v>
      </c>
      <c r="F207">
        <v>7</v>
      </c>
      <c r="G207">
        <v>3.19</v>
      </c>
      <c r="H207">
        <v>216</v>
      </c>
      <c r="I207">
        <v>215</v>
      </c>
      <c r="J207">
        <v>1</v>
      </c>
      <c r="K207">
        <v>0</v>
      </c>
      <c r="L207">
        <v>1</v>
      </c>
      <c r="M207">
        <v>1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20</v>
      </c>
      <c r="AB207">
        <v>3</v>
      </c>
      <c r="AC207" s="1">
        <v>1.3021978021978022</v>
      </c>
      <c r="AD207" s="1">
        <v>161.80000000000001</v>
      </c>
      <c r="AE207" s="1">
        <v>0</v>
      </c>
      <c r="AF207" s="1">
        <v>161.80000000000001</v>
      </c>
      <c r="AG207" s="1">
        <v>0.66823400000000011</v>
      </c>
      <c r="AH207" s="1">
        <v>0.67714285714285716</v>
      </c>
      <c r="AI207" s="1">
        <v>1.2568664576802511</v>
      </c>
    </row>
    <row r="208" spans="1:35">
      <c r="A208">
        <v>68</v>
      </c>
      <c r="B208">
        <v>22</v>
      </c>
      <c r="C208">
        <v>410.2</v>
      </c>
      <c r="D208">
        <v>3.37</v>
      </c>
      <c r="E208">
        <v>413.57</v>
      </c>
      <c r="F208">
        <v>6</v>
      </c>
      <c r="G208">
        <v>2.93</v>
      </c>
      <c r="H208">
        <v>217</v>
      </c>
      <c r="I208">
        <v>215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1.6999999999999886</v>
      </c>
      <c r="P208" s="1">
        <v>0.10433038771317693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25</v>
      </c>
      <c r="AB208">
        <v>2</v>
      </c>
      <c r="AC208" s="1">
        <v>1.4065281899109792</v>
      </c>
      <c r="AD208" s="1">
        <v>161.80000000000001</v>
      </c>
      <c r="AE208" s="1">
        <v>0</v>
      </c>
      <c r="AF208" s="1">
        <v>161.80000000000001</v>
      </c>
      <c r="AG208" s="1">
        <v>0.66823400000000011</v>
      </c>
      <c r="AH208" s="1">
        <v>0.79</v>
      </c>
      <c r="AI208" s="1">
        <v>1.3683972696245736</v>
      </c>
    </row>
    <row r="209" spans="1:36">
      <c r="A209">
        <v>68</v>
      </c>
      <c r="B209">
        <v>59</v>
      </c>
      <c r="C209">
        <v>413.9</v>
      </c>
      <c r="D209">
        <v>3.31</v>
      </c>
      <c r="E209">
        <v>417.21</v>
      </c>
      <c r="F209">
        <v>7</v>
      </c>
      <c r="G209">
        <v>2.87</v>
      </c>
      <c r="H209">
        <v>218</v>
      </c>
      <c r="I209">
        <v>217</v>
      </c>
      <c r="J209">
        <v>1</v>
      </c>
      <c r="K209">
        <v>0</v>
      </c>
      <c r="L209">
        <v>1</v>
      </c>
      <c r="M209">
        <v>0</v>
      </c>
      <c r="N209">
        <v>0</v>
      </c>
      <c r="O209">
        <v>5.3999999999999773</v>
      </c>
      <c r="P209" s="1">
        <v>0.12982636698648786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25</v>
      </c>
      <c r="AB209">
        <v>1</v>
      </c>
      <c r="AC209" s="1">
        <v>1.4320241691842901</v>
      </c>
      <c r="AD209" s="1">
        <v>175.6</v>
      </c>
      <c r="AE209" s="1">
        <v>0</v>
      </c>
      <c r="AF209" s="1">
        <v>175.6</v>
      </c>
      <c r="AG209" s="1">
        <v>0.72522799999999987</v>
      </c>
      <c r="AH209" s="1">
        <v>0.67714285714285716</v>
      </c>
      <c r="AI209" s="1">
        <v>1.5161560975609751</v>
      </c>
    </row>
    <row r="210" spans="1:36">
      <c r="A210">
        <v>69</v>
      </c>
      <c r="B210">
        <v>11</v>
      </c>
      <c r="C210">
        <v>415.1</v>
      </c>
      <c r="D210">
        <v>2.89</v>
      </c>
      <c r="E210">
        <v>417.99</v>
      </c>
      <c r="F210">
        <v>6</v>
      </c>
      <c r="G210">
        <v>2.76</v>
      </c>
      <c r="H210">
        <v>219</v>
      </c>
      <c r="I210">
        <v>217</v>
      </c>
      <c r="J210">
        <v>2</v>
      </c>
      <c r="K210">
        <v>0</v>
      </c>
      <c r="L210">
        <v>1</v>
      </c>
      <c r="M210">
        <v>1</v>
      </c>
      <c r="N210">
        <v>0</v>
      </c>
      <c r="O210">
        <v>6.6000000000000227</v>
      </c>
      <c r="P210" s="1">
        <v>0.33794060610669607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32</v>
      </c>
      <c r="AB210">
        <v>3</v>
      </c>
      <c r="AC210" s="1">
        <v>1.6401384083044983</v>
      </c>
      <c r="AD210" s="1">
        <v>175.6</v>
      </c>
      <c r="AE210" s="1">
        <v>10</v>
      </c>
      <c r="AF210" s="1">
        <v>185.6</v>
      </c>
      <c r="AG210" s="1">
        <v>0.76652799999999999</v>
      </c>
      <c r="AH210" s="1">
        <v>0.79</v>
      </c>
      <c r="AI210" s="1">
        <v>1.6663652173913044</v>
      </c>
    </row>
    <row r="211" spans="1:36">
      <c r="A211">
        <v>69</v>
      </c>
      <c r="B211">
        <v>20</v>
      </c>
      <c r="C211">
        <v>416</v>
      </c>
      <c r="D211">
        <v>4</v>
      </c>
      <c r="E211">
        <v>420</v>
      </c>
      <c r="F211">
        <v>8</v>
      </c>
      <c r="G211">
        <v>2.89</v>
      </c>
      <c r="H211">
        <v>220</v>
      </c>
      <c r="I211">
        <v>217</v>
      </c>
      <c r="J211">
        <v>3</v>
      </c>
      <c r="K211">
        <v>0</v>
      </c>
      <c r="L211">
        <v>1</v>
      </c>
      <c r="M211">
        <v>0</v>
      </c>
      <c r="N211">
        <v>0</v>
      </c>
      <c r="O211">
        <v>0.89999999999997726</v>
      </c>
      <c r="P211" s="1">
        <v>-0.45513840830449825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23</v>
      </c>
      <c r="AB211">
        <v>2</v>
      </c>
      <c r="AC211" s="1">
        <v>1.1850000000000001</v>
      </c>
      <c r="AD211" s="1">
        <v>161.80000000000001</v>
      </c>
      <c r="AE211" s="1">
        <v>-10</v>
      </c>
      <c r="AF211" s="1">
        <v>151.80000000000001</v>
      </c>
      <c r="AG211" s="1">
        <v>0.6269340000000001</v>
      </c>
      <c r="AH211" s="1">
        <v>0.59250000000000003</v>
      </c>
      <c r="AI211" s="1">
        <v>1.3015930795847752</v>
      </c>
    </row>
    <row r="212" spans="1:36">
      <c r="A212">
        <v>69</v>
      </c>
      <c r="B212">
        <v>24</v>
      </c>
      <c r="C212">
        <v>416.4</v>
      </c>
      <c r="D212">
        <v>2.97</v>
      </c>
      <c r="E212">
        <v>419.37</v>
      </c>
      <c r="F212">
        <v>6</v>
      </c>
      <c r="G212">
        <v>2.93</v>
      </c>
      <c r="H212">
        <v>221</v>
      </c>
      <c r="I212">
        <v>217</v>
      </c>
      <c r="J212">
        <v>4</v>
      </c>
      <c r="K212">
        <v>0</v>
      </c>
      <c r="L212">
        <v>1</v>
      </c>
      <c r="M212">
        <v>0</v>
      </c>
      <c r="N212">
        <v>0</v>
      </c>
      <c r="O212">
        <v>1.2999999999999545</v>
      </c>
      <c r="P212" s="1">
        <v>-4.4178812344902285E-2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23</v>
      </c>
      <c r="AB212">
        <v>2</v>
      </c>
      <c r="AC212" s="1">
        <v>1.595959595959596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0.79</v>
      </c>
      <c r="AI212" s="1">
        <v>1.3683972696245736</v>
      </c>
    </row>
    <row r="213" spans="1:36">
      <c r="A213">
        <v>69</v>
      </c>
      <c r="B213">
        <v>34</v>
      </c>
      <c r="C213">
        <v>417.4</v>
      </c>
      <c r="D213">
        <v>4.26</v>
      </c>
      <c r="E213">
        <v>421.65999999999997</v>
      </c>
      <c r="F213">
        <v>7</v>
      </c>
      <c r="G213">
        <v>3.09</v>
      </c>
      <c r="H213">
        <v>222</v>
      </c>
      <c r="I213">
        <v>218</v>
      </c>
      <c r="J213">
        <v>4</v>
      </c>
      <c r="K213">
        <v>0</v>
      </c>
      <c r="L213">
        <v>1</v>
      </c>
      <c r="M213">
        <v>1</v>
      </c>
      <c r="N213">
        <v>0</v>
      </c>
      <c r="O213">
        <v>2.2999999999999545</v>
      </c>
      <c r="P213" s="1">
        <v>-0.52746235196647007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30</v>
      </c>
      <c r="AB213">
        <v>3</v>
      </c>
      <c r="AC213" s="1">
        <v>1.1126760563380282</v>
      </c>
      <c r="AD213" s="1">
        <v>175.6</v>
      </c>
      <c r="AE213" s="1">
        <v>10</v>
      </c>
      <c r="AF213" s="1">
        <v>185.6</v>
      </c>
      <c r="AG213" s="1">
        <v>0.76652799999999999</v>
      </c>
      <c r="AH213" s="1">
        <v>0.67714285714285716</v>
      </c>
      <c r="AI213" s="1">
        <v>1.4884038834951456</v>
      </c>
    </row>
    <row r="214" spans="1:36">
      <c r="A214">
        <v>69</v>
      </c>
      <c r="B214">
        <v>36</v>
      </c>
      <c r="C214">
        <v>417.6</v>
      </c>
      <c r="D214">
        <v>1.93</v>
      </c>
      <c r="E214">
        <v>419.53000000000003</v>
      </c>
      <c r="F214">
        <v>6</v>
      </c>
      <c r="G214">
        <v>1.89</v>
      </c>
      <c r="H214">
        <v>223</v>
      </c>
      <c r="I214">
        <v>218</v>
      </c>
      <c r="J214">
        <v>5</v>
      </c>
      <c r="K214">
        <v>0</v>
      </c>
      <c r="L214">
        <v>1</v>
      </c>
      <c r="M214">
        <v>0</v>
      </c>
      <c r="N214">
        <v>0</v>
      </c>
      <c r="O214">
        <v>0.20000000000004547</v>
      </c>
      <c r="P214" s="1">
        <v>1.34328249288477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25</v>
      </c>
      <c r="AB214">
        <v>2</v>
      </c>
      <c r="AC214" s="1">
        <v>2.4559585492227982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0.79</v>
      </c>
      <c r="AI214" s="1">
        <v>2.1213777777777785</v>
      </c>
    </row>
    <row r="215" spans="1:36">
      <c r="A215">
        <v>69</v>
      </c>
      <c r="B215">
        <v>42</v>
      </c>
      <c r="C215">
        <v>418.2</v>
      </c>
      <c r="D215">
        <v>3.04</v>
      </c>
      <c r="E215">
        <v>421.24</v>
      </c>
      <c r="F215">
        <v>6</v>
      </c>
      <c r="G215">
        <v>3.05</v>
      </c>
      <c r="H215">
        <v>224</v>
      </c>
      <c r="I215">
        <v>219</v>
      </c>
      <c r="J215">
        <v>5</v>
      </c>
      <c r="K215">
        <v>0</v>
      </c>
      <c r="L215">
        <v>1</v>
      </c>
      <c r="M215">
        <v>0</v>
      </c>
      <c r="N215">
        <v>0</v>
      </c>
      <c r="O215">
        <v>0.80000000000001137</v>
      </c>
      <c r="P215" s="1">
        <v>0.44653446997776136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45</v>
      </c>
      <c r="AB215">
        <v>2</v>
      </c>
      <c r="AC215" s="1">
        <v>1.5592105263157896</v>
      </c>
      <c r="AD215" s="1">
        <v>175.6</v>
      </c>
      <c r="AE215" s="1">
        <v>0</v>
      </c>
      <c r="AF215" s="1">
        <v>175.6</v>
      </c>
      <c r="AG215" s="1">
        <v>0.72522799999999987</v>
      </c>
      <c r="AH215" s="1">
        <v>0.79</v>
      </c>
      <c r="AI215" s="1">
        <v>1.4266780327868851</v>
      </c>
    </row>
    <row r="216" spans="1:36">
      <c r="A216">
        <v>69</v>
      </c>
      <c r="B216">
        <v>54</v>
      </c>
      <c r="C216">
        <v>419.4</v>
      </c>
      <c r="D216">
        <v>3.31</v>
      </c>
      <c r="E216">
        <v>422.71</v>
      </c>
      <c r="F216">
        <v>7</v>
      </c>
      <c r="G216">
        <v>3.07</v>
      </c>
      <c r="H216">
        <v>225</v>
      </c>
      <c r="I216">
        <v>220</v>
      </c>
      <c r="J216">
        <v>5</v>
      </c>
      <c r="K216">
        <v>0</v>
      </c>
      <c r="L216">
        <v>1</v>
      </c>
      <c r="M216">
        <v>0</v>
      </c>
      <c r="N216">
        <v>0</v>
      </c>
      <c r="O216">
        <v>2</v>
      </c>
      <c r="P216" s="1">
        <v>0.31934811284626186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22</v>
      </c>
      <c r="AB216">
        <v>2</v>
      </c>
      <c r="AC216" s="1">
        <v>1.4320241691842901</v>
      </c>
      <c r="AD216" s="1">
        <v>161.80000000000001</v>
      </c>
      <c r="AE216" s="1">
        <v>-10</v>
      </c>
      <c r="AF216" s="1">
        <v>151.80000000000001</v>
      </c>
      <c r="AG216" s="1">
        <v>0.6269340000000001</v>
      </c>
      <c r="AH216" s="1">
        <v>0.67714285714285716</v>
      </c>
      <c r="AI216" s="1">
        <v>1.2252781758957658</v>
      </c>
    </row>
    <row r="217" spans="1:36">
      <c r="A217">
        <v>70</v>
      </c>
      <c r="B217">
        <v>5</v>
      </c>
      <c r="C217">
        <v>420.5</v>
      </c>
      <c r="D217">
        <v>3.67</v>
      </c>
      <c r="E217">
        <v>424.17</v>
      </c>
      <c r="F217">
        <v>7</v>
      </c>
      <c r="G217">
        <v>3.19</v>
      </c>
      <c r="H217">
        <v>226</v>
      </c>
      <c r="I217">
        <v>222</v>
      </c>
      <c r="J217">
        <v>4</v>
      </c>
      <c r="K217">
        <v>0</v>
      </c>
      <c r="L217">
        <v>1</v>
      </c>
      <c r="M217">
        <v>0</v>
      </c>
      <c r="N217">
        <v>0</v>
      </c>
      <c r="O217">
        <v>3.1000000000000227</v>
      </c>
      <c r="P217" s="1">
        <v>0.17887707717695811</v>
      </c>
      <c r="Q217">
        <v>1</v>
      </c>
      <c r="R217">
        <v>0</v>
      </c>
      <c r="S217">
        <v>0</v>
      </c>
      <c r="T217">
        <v>35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1</v>
      </c>
      <c r="AA217">
        <v>40</v>
      </c>
      <c r="AB217">
        <v>2</v>
      </c>
      <c r="AC217" s="1">
        <v>1.2915531335149864</v>
      </c>
      <c r="AD217" s="1">
        <v>175.6</v>
      </c>
      <c r="AE217" s="1">
        <v>-10</v>
      </c>
      <c r="AF217" s="1">
        <v>165.6</v>
      </c>
      <c r="AG217" s="1">
        <v>0.68392799999999998</v>
      </c>
      <c r="AH217" s="1">
        <v>0.67714285714285716</v>
      </c>
      <c r="AI217" s="1">
        <v>1.2863849529780564</v>
      </c>
    </row>
    <row r="218" spans="1:36">
      <c r="A218">
        <v>70</v>
      </c>
      <c r="B218">
        <v>7</v>
      </c>
      <c r="C218">
        <v>420.7</v>
      </c>
      <c r="D218">
        <v>3.61</v>
      </c>
      <c r="E218">
        <v>424.31</v>
      </c>
      <c r="F218">
        <v>7</v>
      </c>
      <c r="G218">
        <v>3.07</v>
      </c>
      <c r="H218">
        <v>227</v>
      </c>
      <c r="I218">
        <v>222</v>
      </c>
      <c r="J218">
        <v>5</v>
      </c>
      <c r="K218">
        <v>0</v>
      </c>
      <c r="L218">
        <v>1</v>
      </c>
      <c r="M218">
        <v>0</v>
      </c>
      <c r="N218">
        <v>0</v>
      </c>
      <c r="O218">
        <v>3.3000000000000114</v>
      </c>
      <c r="P218" s="1">
        <v>0.20034333424368933</v>
      </c>
      <c r="Q218">
        <v>1</v>
      </c>
      <c r="R218">
        <v>0</v>
      </c>
      <c r="S218">
        <v>0</v>
      </c>
      <c r="T218">
        <v>35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40</v>
      </c>
      <c r="AB218">
        <v>2</v>
      </c>
      <c r="AC218" s="1">
        <v>1.3130193905817176</v>
      </c>
      <c r="AD218" s="1">
        <v>175.6</v>
      </c>
      <c r="AE218" s="1">
        <v>0</v>
      </c>
      <c r="AF218" s="1">
        <v>175.6</v>
      </c>
      <c r="AG218" s="1">
        <v>0.72522799999999987</v>
      </c>
      <c r="AH218" s="1">
        <v>0.67714285714285716</v>
      </c>
      <c r="AI218" s="1">
        <v>1.4173837133550486</v>
      </c>
    </row>
    <row r="219" spans="1:36">
      <c r="A219">
        <v>70</v>
      </c>
      <c r="B219">
        <v>22</v>
      </c>
      <c r="C219">
        <v>422.2</v>
      </c>
      <c r="D219">
        <v>3.22</v>
      </c>
      <c r="E219">
        <v>425.42</v>
      </c>
      <c r="F219">
        <v>6</v>
      </c>
      <c r="G219">
        <v>2.99</v>
      </c>
      <c r="H219">
        <v>228</v>
      </c>
      <c r="I219">
        <v>224</v>
      </c>
      <c r="J219">
        <v>4</v>
      </c>
      <c r="K219">
        <v>0</v>
      </c>
      <c r="L219">
        <v>1</v>
      </c>
      <c r="M219">
        <v>0</v>
      </c>
      <c r="N219">
        <v>0</v>
      </c>
      <c r="O219">
        <v>4.8000000000000114</v>
      </c>
      <c r="P219" s="1">
        <v>0.35937363310296555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25</v>
      </c>
      <c r="AB219">
        <v>2</v>
      </c>
      <c r="AC219" s="1">
        <v>1.4720496894409938</v>
      </c>
      <c r="AD219" s="1">
        <v>175.6</v>
      </c>
      <c r="AE219" s="1">
        <v>0</v>
      </c>
      <c r="AF219" s="1">
        <v>175.6</v>
      </c>
      <c r="AG219" s="1">
        <v>0.72522799999999987</v>
      </c>
      <c r="AH219" s="1">
        <v>0.79</v>
      </c>
      <c r="AI219" s="1">
        <v>1.4553070234113707</v>
      </c>
    </row>
    <row r="220" spans="1:36">
      <c r="A220">
        <v>70</v>
      </c>
      <c r="B220">
        <v>27</v>
      </c>
      <c r="C220">
        <v>422.7</v>
      </c>
      <c r="D220">
        <v>2.71</v>
      </c>
      <c r="E220">
        <v>425.40999999999997</v>
      </c>
      <c r="F220">
        <v>6</v>
      </c>
      <c r="G220">
        <v>2.75</v>
      </c>
      <c r="H220">
        <v>229</v>
      </c>
      <c r="I220">
        <v>224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25</v>
      </c>
      <c r="AB220">
        <v>1</v>
      </c>
      <c r="AC220" s="1">
        <v>1.7490774907749078</v>
      </c>
      <c r="AD220" s="1">
        <v>161.80000000000001</v>
      </c>
      <c r="AE220" s="1">
        <v>-10</v>
      </c>
      <c r="AF220" s="1">
        <v>151.80000000000001</v>
      </c>
      <c r="AG220" s="1">
        <v>0.6269340000000001</v>
      </c>
      <c r="AH220" s="1">
        <v>0.79</v>
      </c>
      <c r="AI220" s="1">
        <v>1.3678560000000002</v>
      </c>
    </row>
    <row r="221" spans="1:36">
      <c r="A221">
        <v>70</v>
      </c>
      <c r="B221">
        <v>34</v>
      </c>
      <c r="C221">
        <v>423.4</v>
      </c>
      <c r="D221">
        <v>3.85</v>
      </c>
      <c r="E221">
        <v>427.25</v>
      </c>
      <c r="F221">
        <v>6</v>
      </c>
      <c r="G221">
        <v>3.82</v>
      </c>
      <c r="H221">
        <v>230</v>
      </c>
      <c r="I221">
        <v>225</v>
      </c>
      <c r="J221">
        <v>5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36</v>
      </c>
      <c r="U221">
        <v>1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27</v>
      </c>
      <c r="AB221">
        <v>1</v>
      </c>
      <c r="AC221" s="1">
        <v>1.2311688311688311</v>
      </c>
      <c r="AD221" s="1">
        <v>161.80000000000001</v>
      </c>
      <c r="AE221" s="1">
        <v>10</v>
      </c>
      <c r="AF221" s="1">
        <v>171.8</v>
      </c>
      <c r="AG221" s="1">
        <v>0.709534</v>
      </c>
      <c r="AH221" s="1">
        <v>0.79</v>
      </c>
      <c r="AI221" s="1">
        <v>1.1144513089005235</v>
      </c>
    </row>
    <row r="222" spans="1:36">
      <c r="A222">
        <v>70</v>
      </c>
      <c r="B222">
        <v>37</v>
      </c>
      <c r="C222">
        <v>423.7</v>
      </c>
      <c r="D222">
        <v>3.93</v>
      </c>
      <c r="E222">
        <v>427.63</v>
      </c>
      <c r="F222">
        <v>6</v>
      </c>
      <c r="G222">
        <v>3.61</v>
      </c>
      <c r="H222">
        <v>231</v>
      </c>
      <c r="I222">
        <v>225</v>
      </c>
      <c r="J222">
        <v>6</v>
      </c>
      <c r="K222">
        <v>0</v>
      </c>
      <c r="L222">
        <v>0</v>
      </c>
      <c r="M222">
        <v>0</v>
      </c>
      <c r="N222">
        <v>0</v>
      </c>
      <c r="O222">
        <v>0</v>
      </c>
      <c r="Q222">
        <v>0</v>
      </c>
      <c r="R222">
        <v>0</v>
      </c>
      <c r="S222">
        <v>0</v>
      </c>
      <c r="T222">
        <v>36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27</v>
      </c>
      <c r="AB222">
        <v>1</v>
      </c>
      <c r="AC222" s="1">
        <v>1.2061068702290076</v>
      </c>
      <c r="AD222" s="1">
        <v>161.80000000000001</v>
      </c>
      <c r="AE222" s="1">
        <v>0</v>
      </c>
      <c r="AF222" s="1">
        <v>161.80000000000001</v>
      </c>
      <c r="AG222" s="1">
        <v>0.66823400000000011</v>
      </c>
      <c r="AH222" s="1">
        <v>0.79</v>
      </c>
      <c r="AI222" s="1">
        <v>1.1106382271468147</v>
      </c>
    </row>
    <row r="223" spans="1:36">
      <c r="A223">
        <v>70</v>
      </c>
      <c r="B223">
        <v>45</v>
      </c>
      <c r="C223">
        <v>424.5</v>
      </c>
      <c r="D223">
        <v>4.0199999999999996</v>
      </c>
      <c r="E223">
        <v>428.52</v>
      </c>
      <c r="F223">
        <v>8</v>
      </c>
      <c r="G223">
        <v>2.89</v>
      </c>
      <c r="H223">
        <v>232</v>
      </c>
      <c r="I223">
        <v>227</v>
      </c>
      <c r="J223">
        <v>5</v>
      </c>
      <c r="K223">
        <v>0</v>
      </c>
      <c r="L223">
        <v>1</v>
      </c>
      <c r="M223">
        <v>1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30</v>
      </c>
      <c r="AB223">
        <v>3</v>
      </c>
      <c r="AC223" s="1">
        <v>1.1791044776119404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0.59250000000000003</v>
      </c>
      <c r="AI223" s="1">
        <v>1.3873370242214536</v>
      </c>
    </row>
    <row r="224" spans="1:36">
      <c r="A224">
        <v>70</v>
      </c>
      <c r="B224">
        <v>52</v>
      </c>
      <c r="C224">
        <v>425.2</v>
      </c>
      <c r="D224">
        <v>4.24</v>
      </c>
      <c r="E224">
        <v>429.44</v>
      </c>
      <c r="F224">
        <v>8</v>
      </c>
      <c r="G224">
        <v>3.27</v>
      </c>
      <c r="H224">
        <v>233</v>
      </c>
      <c r="I224">
        <v>227</v>
      </c>
      <c r="J224">
        <v>6</v>
      </c>
      <c r="K224">
        <v>0</v>
      </c>
      <c r="L224">
        <v>1</v>
      </c>
      <c r="M224">
        <v>0</v>
      </c>
      <c r="N224">
        <v>0</v>
      </c>
      <c r="O224">
        <v>0.69999999999998863</v>
      </c>
      <c r="P224" s="1">
        <v>-6.117994931005355E-2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35</v>
      </c>
      <c r="AB224">
        <v>2</v>
      </c>
      <c r="AC224" s="1">
        <v>1.1179245283018868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0.59250000000000003</v>
      </c>
      <c r="AI224" s="1">
        <v>1.2261174311926608</v>
      </c>
      <c r="AJ224" t="s">
        <v>52</v>
      </c>
    </row>
    <row r="225" spans="1:35">
      <c r="A225">
        <v>71</v>
      </c>
      <c r="B225">
        <v>3</v>
      </c>
      <c r="C225">
        <v>426.3</v>
      </c>
      <c r="D225">
        <v>3.97</v>
      </c>
      <c r="E225">
        <v>430.27000000000004</v>
      </c>
      <c r="F225">
        <v>9</v>
      </c>
      <c r="G225">
        <v>2.95</v>
      </c>
      <c r="H225">
        <v>234</v>
      </c>
      <c r="I225">
        <v>229</v>
      </c>
      <c r="J225">
        <v>5</v>
      </c>
      <c r="K225">
        <v>0</v>
      </c>
      <c r="L225">
        <v>1</v>
      </c>
      <c r="M225">
        <v>0</v>
      </c>
      <c r="N225">
        <v>0</v>
      </c>
      <c r="O225">
        <v>1.8000000000000114</v>
      </c>
      <c r="P225" s="1">
        <v>1.4850182337681872E-2</v>
      </c>
      <c r="Q225">
        <v>0</v>
      </c>
      <c r="R225">
        <v>0</v>
      </c>
      <c r="S225">
        <v>0</v>
      </c>
      <c r="T225">
        <v>37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1</v>
      </c>
      <c r="AA225">
        <v>25</v>
      </c>
      <c r="AB225">
        <v>2</v>
      </c>
      <c r="AC225" s="1">
        <v>1.1939546599496222</v>
      </c>
      <c r="AD225" s="1">
        <v>161.80000000000001</v>
      </c>
      <c r="AE225" s="1">
        <v>-10</v>
      </c>
      <c r="AF225" s="1">
        <v>151.80000000000001</v>
      </c>
      <c r="AG225" s="1">
        <v>0.6269340000000001</v>
      </c>
      <c r="AH225" s="1">
        <v>0.52666666666666673</v>
      </c>
      <c r="AI225" s="1">
        <v>1.27512</v>
      </c>
    </row>
    <row r="226" spans="1:35">
      <c r="A226">
        <v>71</v>
      </c>
      <c r="B226">
        <v>3</v>
      </c>
      <c r="C226">
        <v>426.3</v>
      </c>
      <c r="D226">
        <v>4.13</v>
      </c>
      <c r="E226">
        <v>430.43</v>
      </c>
      <c r="F226">
        <v>9</v>
      </c>
      <c r="G226">
        <v>2.89</v>
      </c>
      <c r="H226">
        <v>235</v>
      </c>
      <c r="I226">
        <v>229</v>
      </c>
      <c r="J226">
        <v>6</v>
      </c>
      <c r="K226">
        <v>0</v>
      </c>
      <c r="L226">
        <v>1</v>
      </c>
      <c r="M226">
        <v>0</v>
      </c>
      <c r="N226">
        <v>0</v>
      </c>
      <c r="O226">
        <v>1.8000000000000114</v>
      </c>
      <c r="P226" s="1">
        <v>-3.140471974269099E-2</v>
      </c>
      <c r="Q226">
        <v>0</v>
      </c>
      <c r="R226">
        <v>0</v>
      </c>
      <c r="S226">
        <v>0</v>
      </c>
      <c r="T226">
        <v>37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25</v>
      </c>
      <c r="AB226">
        <v>2</v>
      </c>
      <c r="AC226" s="1">
        <v>1.1476997578692494</v>
      </c>
      <c r="AD226" s="1">
        <v>161.80000000000001</v>
      </c>
      <c r="AE226" s="1">
        <v>-10</v>
      </c>
      <c r="AF226" s="1">
        <v>151.80000000000001</v>
      </c>
      <c r="AG226" s="1">
        <v>0.6269340000000001</v>
      </c>
      <c r="AH226" s="1">
        <v>0.52666666666666673</v>
      </c>
      <c r="AI226" s="1">
        <v>1.3015930795847752</v>
      </c>
    </row>
    <row r="227" spans="1:35">
      <c r="A227">
        <v>71</v>
      </c>
      <c r="B227">
        <v>23</v>
      </c>
      <c r="C227">
        <v>428.3</v>
      </c>
      <c r="D227">
        <v>3.86</v>
      </c>
      <c r="E227">
        <v>432.16</v>
      </c>
      <c r="F227">
        <v>7</v>
      </c>
      <c r="G227">
        <v>3.19</v>
      </c>
      <c r="H227">
        <v>236</v>
      </c>
      <c r="I227">
        <v>231</v>
      </c>
      <c r="J227">
        <v>5</v>
      </c>
      <c r="K227">
        <v>0</v>
      </c>
      <c r="L227">
        <v>1</v>
      </c>
      <c r="M227">
        <v>0</v>
      </c>
      <c r="N227">
        <v>0</v>
      </c>
      <c r="O227">
        <v>3.8000000000000114</v>
      </c>
      <c r="P227" s="1">
        <v>4.8874796999458736E-2</v>
      </c>
      <c r="Q227">
        <v>1</v>
      </c>
      <c r="R227">
        <v>0</v>
      </c>
      <c r="S227">
        <v>0</v>
      </c>
      <c r="T227">
        <v>38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25</v>
      </c>
      <c r="AB227">
        <v>2</v>
      </c>
      <c r="AC227" s="1">
        <v>1.2279792746113991</v>
      </c>
      <c r="AD227" s="1">
        <v>175.6</v>
      </c>
      <c r="AE227" s="1">
        <v>0</v>
      </c>
      <c r="AF227" s="1">
        <v>175.6</v>
      </c>
      <c r="AG227" s="1">
        <v>0.72522799999999987</v>
      </c>
      <c r="AH227" s="1">
        <v>0.67714285714285716</v>
      </c>
      <c r="AI227" s="1">
        <v>1.3640652037617551</v>
      </c>
    </row>
    <row r="228" spans="1:35">
      <c r="A228">
        <v>71</v>
      </c>
      <c r="B228">
        <v>24</v>
      </c>
      <c r="C228">
        <v>428.4</v>
      </c>
      <c r="D228">
        <v>3.64</v>
      </c>
      <c r="E228">
        <v>432.03999999999996</v>
      </c>
      <c r="F228">
        <v>7</v>
      </c>
      <c r="G228">
        <v>3.2</v>
      </c>
      <c r="H228">
        <v>237</v>
      </c>
      <c r="I228">
        <v>231</v>
      </c>
      <c r="J228">
        <v>6</v>
      </c>
      <c r="K228">
        <v>0</v>
      </c>
      <c r="L228">
        <v>1</v>
      </c>
      <c r="M228">
        <v>0</v>
      </c>
      <c r="N228">
        <v>0</v>
      </c>
      <c r="O228">
        <v>3.8999999999999773</v>
      </c>
      <c r="P228" s="1">
        <v>0.12309332458586186</v>
      </c>
      <c r="Q228">
        <v>1</v>
      </c>
      <c r="R228">
        <v>0</v>
      </c>
      <c r="S228">
        <v>0</v>
      </c>
      <c r="T228">
        <v>38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25</v>
      </c>
      <c r="AB228">
        <v>2</v>
      </c>
      <c r="AC228" s="1">
        <v>1.3021978021978022</v>
      </c>
      <c r="AD228" s="1">
        <v>175.6</v>
      </c>
      <c r="AE228" s="1">
        <v>0</v>
      </c>
      <c r="AF228" s="1">
        <v>175.6</v>
      </c>
      <c r="AG228" s="1">
        <v>0.72522799999999987</v>
      </c>
      <c r="AH228" s="1">
        <v>0.67714285714285716</v>
      </c>
      <c r="AI228" s="1">
        <v>1.3598024999999996</v>
      </c>
    </row>
    <row r="229" spans="1:35">
      <c r="A229">
        <v>71</v>
      </c>
      <c r="B229">
        <v>31</v>
      </c>
      <c r="C229">
        <v>429.1</v>
      </c>
      <c r="D229">
        <v>5.4</v>
      </c>
      <c r="E229">
        <v>434.5</v>
      </c>
      <c r="F229">
        <v>8</v>
      </c>
      <c r="G229">
        <v>3.86</v>
      </c>
      <c r="H229">
        <v>238</v>
      </c>
      <c r="I229">
        <v>232</v>
      </c>
      <c r="J229">
        <v>6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1</v>
      </c>
      <c r="R229">
        <v>0</v>
      </c>
      <c r="S229">
        <v>0</v>
      </c>
      <c r="T229">
        <v>40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60</v>
      </c>
      <c r="AB229">
        <v>1</v>
      </c>
      <c r="AC229" s="1">
        <v>0.87777777777777777</v>
      </c>
      <c r="AD229" s="1">
        <v>175.6</v>
      </c>
      <c r="AE229" s="1">
        <v>0</v>
      </c>
      <c r="AF229" s="1">
        <v>175.6</v>
      </c>
      <c r="AG229" s="1">
        <v>0.72522799999999987</v>
      </c>
      <c r="AH229" s="1">
        <v>0.59250000000000003</v>
      </c>
      <c r="AI229" s="1">
        <v>1.1272974093264247</v>
      </c>
    </row>
    <row r="230" spans="1:35">
      <c r="A230">
        <v>71</v>
      </c>
      <c r="B230">
        <v>31</v>
      </c>
      <c r="C230">
        <v>429.1</v>
      </c>
      <c r="D230">
        <v>2.79</v>
      </c>
      <c r="E230">
        <v>431.89000000000004</v>
      </c>
      <c r="F230">
        <v>6</v>
      </c>
      <c r="G230">
        <v>3.22</v>
      </c>
      <c r="H230">
        <v>239</v>
      </c>
      <c r="I230">
        <v>232</v>
      </c>
      <c r="J230">
        <v>7</v>
      </c>
      <c r="K230">
        <v>0</v>
      </c>
      <c r="L230">
        <v>1</v>
      </c>
      <c r="M230">
        <v>0</v>
      </c>
      <c r="N230">
        <v>0</v>
      </c>
      <c r="O230">
        <v>4.6000000000000227</v>
      </c>
      <c r="P230" s="1">
        <v>0.51982025357085537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30</v>
      </c>
      <c r="AB230">
        <v>2</v>
      </c>
      <c r="AC230" s="1">
        <v>1.6989247311827957</v>
      </c>
      <c r="AD230" s="1">
        <v>175.6</v>
      </c>
      <c r="AE230" s="1">
        <v>0</v>
      </c>
      <c r="AF230" s="1">
        <v>175.6</v>
      </c>
      <c r="AG230" s="1">
        <v>0.72522799999999987</v>
      </c>
      <c r="AH230" s="1">
        <v>0.79</v>
      </c>
      <c r="AI230" s="1">
        <v>1.3513565217391301</v>
      </c>
    </row>
    <row r="231" spans="1:35">
      <c r="A231">
        <v>71</v>
      </c>
      <c r="B231">
        <v>37</v>
      </c>
      <c r="C231">
        <v>429.7</v>
      </c>
      <c r="D231">
        <v>4.4400000000000004</v>
      </c>
      <c r="E231">
        <v>434.14</v>
      </c>
      <c r="F231">
        <v>7</v>
      </c>
      <c r="G231">
        <v>3.42</v>
      </c>
      <c r="H231">
        <v>240</v>
      </c>
      <c r="I231">
        <v>233</v>
      </c>
      <c r="J231">
        <v>7</v>
      </c>
      <c r="K231">
        <v>0</v>
      </c>
      <c r="L231">
        <v>1</v>
      </c>
      <c r="M231">
        <v>0</v>
      </c>
      <c r="N231">
        <v>0</v>
      </c>
      <c r="O231">
        <v>5.1999999999999886</v>
      </c>
      <c r="Q231">
        <v>1</v>
      </c>
      <c r="R231">
        <v>0</v>
      </c>
      <c r="S231">
        <v>0</v>
      </c>
      <c r="T231">
        <v>39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30</v>
      </c>
      <c r="AB231">
        <v>1</v>
      </c>
      <c r="AC231" s="1">
        <v>1.0675675675675675</v>
      </c>
      <c r="AD231" s="1">
        <v>175.6</v>
      </c>
      <c r="AE231" s="1">
        <v>10</v>
      </c>
      <c r="AF231" s="1">
        <v>185.6</v>
      </c>
      <c r="AG231" s="1">
        <v>0.76652799999999999</v>
      </c>
      <c r="AH231" s="1">
        <v>0.67714285714285716</v>
      </c>
      <c r="AI231" s="1">
        <v>1.3447859649122806</v>
      </c>
    </row>
    <row r="232" spans="1:35">
      <c r="A232">
        <v>71</v>
      </c>
      <c r="B232">
        <v>37</v>
      </c>
      <c r="C232">
        <v>429.7</v>
      </c>
      <c r="D232">
        <v>4.6100000000000003</v>
      </c>
      <c r="E232">
        <v>434.31</v>
      </c>
      <c r="F232">
        <v>7</v>
      </c>
      <c r="G232">
        <v>3.52</v>
      </c>
      <c r="H232">
        <v>241</v>
      </c>
      <c r="I232">
        <v>233</v>
      </c>
      <c r="J232">
        <v>8</v>
      </c>
      <c r="K232">
        <v>0</v>
      </c>
      <c r="L232">
        <v>1</v>
      </c>
      <c r="M232">
        <v>0</v>
      </c>
      <c r="N232">
        <v>0</v>
      </c>
      <c r="O232">
        <v>5.1999999999999886</v>
      </c>
      <c r="Q232">
        <v>1</v>
      </c>
      <c r="R232">
        <v>0</v>
      </c>
      <c r="S232">
        <v>1</v>
      </c>
      <c r="T232">
        <v>39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</v>
      </c>
      <c r="AB232">
        <v>1</v>
      </c>
      <c r="AC232" s="1">
        <v>1.0281995661605206</v>
      </c>
      <c r="AD232" s="1">
        <v>175.6</v>
      </c>
      <c r="AE232" s="1">
        <v>0</v>
      </c>
      <c r="AF232" s="1">
        <v>175.6</v>
      </c>
      <c r="AG232" s="1">
        <v>0.72522799999999987</v>
      </c>
      <c r="AH232" s="1">
        <v>0.67714285714285716</v>
      </c>
      <c r="AI232" s="1">
        <v>1.2361840909090906</v>
      </c>
    </row>
    <row r="233" spans="1:35">
      <c r="A233">
        <v>71</v>
      </c>
      <c r="B233">
        <v>45</v>
      </c>
      <c r="C233">
        <v>430.5</v>
      </c>
      <c r="D233">
        <v>5.63</v>
      </c>
      <c r="E233">
        <v>436.13</v>
      </c>
      <c r="F233">
        <v>8</v>
      </c>
      <c r="G233">
        <v>3.24</v>
      </c>
      <c r="H233">
        <v>242</v>
      </c>
      <c r="I233">
        <v>235</v>
      </c>
      <c r="J233">
        <v>7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1</v>
      </c>
      <c r="T233">
        <v>40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60</v>
      </c>
      <c r="AB233">
        <v>1</v>
      </c>
      <c r="AC233" s="1">
        <v>0.84191829484902314</v>
      </c>
      <c r="AD233" s="1">
        <v>161.80000000000001</v>
      </c>
      <c r="AE233" s="1">
        <v>0</v>
      </c>
      <c r="AF233" s="1">
        <v>161.80000000000001</v>
      </c>
      <c r="AG233" s="1">
        <v>0.66823400000000011</v>
      </c>
      <c r="AH233" s="1">
        <v>0.59250000000000003</v>
      </c>
      <c r="AI233" s="1">
        <v>1.2374703703703704</v>
      </c>
    </row>
    <row r="234" spans="1:35">
      <c r="A234">
        <v>71</v>
      </c>
      <c r="B234">
        <v>57</v>
      </c>
      <c r="C234">
        <v>431.7</v>
      </c>
      <c r="D234">
        <v>5.29</v>
      </c>
      <c r="E234">
        <v>436.99</v>
      </c>
      <c r="F234">
        <v>8</v>
      </c>
      <c r="G234">
        <v>3.82</v>
      </c>
      <c r="H234">
        <v>243</v>
      </c>
      <c r="I234">
        <v>235</v>
      </c>
      <c r="J234">
        <v>8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25</v>
      </c>
      <c r="AB234">
        <v>1</v>
      </c>
      <c r="AC234" s="1">
        <v>0.89603024574669188</v>
      </c>
      <c r="AD234" s="1">
        <v>175.6</v>
      </c>
      <c r="AE234" s="1">
        <v>10</v>
      </c>
      <c r="AF234" s="1">
        <v>185.6</v>
      </c>
      <c r="AG234" s="1">
        <v>0.76652799999999999</v>
      </c>
      <c r="AH234" s="1">
        <v>0.59250000000000003</v>
      </c>
      <c r="AI234" s="1">
        <v>1.2039706806282722</v>
      </c>
    </row>
    <row r="235" spans="1:35">
      <c r="A235">
        <v>72</v>
      </c>
      <c r="B235">
        <v>17</v>
      </c>
      <c r="C235">
        <v>433.7</v>
      </c>
      <c r="D235">
        <v>3.43</v>
      </c>
      <c r="E235">
        <v>437.13</v>
      </c>
      <c r="F235">
        <v>6</v>
      </c>
      <c r="G235">
        <v>3.13</v>
      </c>
      <c r="H235">
        <v>244</v>
      </c>
      <c r="I235">
        <v>238</v>
      </c>
      <c r="J235">
        <v>6</v>
      </c>
      <c r="K235">
        <v>0</v>
      </c>
      <c r="L235">
        <v>1</v>
      </c>
      <c r="M235">
        <v>0</v>
      </c>
      <c r="N235">
        <v>0</v>
      </c>
      <c r="O235">
        <v>9.1999999999999886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30</v>
      </c>
      <c r="AB235">
        <v>1</v>
      </c>
      <c r="AC235" s="1">
        <v>1.3819241982507289</v>
      </c>
      <c r="AD235" s="1">
        <v>175.6</v>
      </c>
      <c r="AE235" s="1">
        <v>0</v>
      </c>
      <c r="AF235" s="1">
        <v>175.6</v>
      </c>
      <c r="AG235" s="1">
        <v>0.72522799999999987</v>
      </c>
      <c r="AH235" s="1">
        <v>0.79</v>
      </c>
      <c r="AI235" s="1">
        <v>1.3902134185303512</v>
      </c>
    </row>
    <row r="236" spans="1:35">
      <c r="A236">
        <v>72</v>
      </c>
      <c r="B236">
        <v>22</v>
      </c>
      <c r="C236">
        <v>434.2</v>
      </c>
      <c r="D236">
        <v>4.0599999999999996</v>
      </c>
      <c r="E236">
        <v>438.26</v>
      </c>
      <c r="F236">
        <v>7</v>
      </c>
      <c r="G236">
        <v>3.46</v>
      </c>
      <c r="H236">
        <v>245</v>
      </c>
      <c r="I236">
        <v>239</v>
      </c>
      <c r="J236">
        <v>6</v>
      </c>
      <c r="K236">
        <v>0</v>
      </c>
      <c r="L236">
        <v>1</v>
      </c>
      <c r="M236">
        <v>0</v>
      </c>
      <c r="N236">
        <v>0</v>
      </c>
      <c r="O236">
        <v>9.6999999999999886</v>
      </c>
      <c r="Q236">
        <v>1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25</v>
      </c>
      <c r="AB236">
        <v>1</v>
      </c>
      <c r="AC236" s="1">
        <v>1.1674876847290643</v>
      </c>
      <c r="AD236" s="1">
        <v>175.6</v>
      </c>
      <c r="AE236" s="1">
        <v>0</v>
      </c>
      <c r="AF236" s="1">
        <v>175.6</v>
      </c>
      <c r="AG236" s="1">
        <v>0.72522799999999987</v>
      </c>
      <c r="AH236" s="1">
        <v>0.67714285714285716</v>
      </c>
      <c r="AI236" s="1">
        <v>1.2576208092485546</v>
      </c>
    </row>
    <row r="237" spans="1:35">
      <c r="A237">
        <v>72</v>
      </c>
      <c r="B237">
        <v>29</v>
      </c>
      <c r="C237">
        <v>434.9</v>
      </c>
      <c r="D237">
        <v>3.43</v>
      </c>
      <c r="E237">
        <v>438.33</v>
      </c>
      <c r="F237">
        <v>7</v>
      </c>
      <c r="G237">
        <v>3.13</v>
      </c>
      <c r="H237">
        <v>246</v>
      </c>
      <c r="I237">
        <v>241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30</v>
      </c>
      <c r="AB237">
        <v>1</v>
      </c>
      <c r="AC237" s="1">
        <v>1.3819241982507289</v>
      </c>
      <c r="AD237" s="1">
        <v>175.6</v>
      </c>
      <c r="AE237" s="1">
        <v>0</v>
      </c>
      <c r="AF237" s="1">
        <v>175.6</v>
      </c>
      <c r="AG237" s="1">
        <v>0.72522799999999987</v>
      </c>
      <c r="AH237" s="1">
        <v>0.67714285714285716</v>
      </c>
      <c r="AI237" s="1">
        <v>1.3902134185303512</v>
      </c>
    </row>
    <row r="238" spans="1:35">
      <c r="A238">
        <v>72</v>
      </c>
      <c r="B238">
        <v>49</v>
      </c>
      <c r="C238">
        <v>436.9</v>
      </c>
      <c r="D238">
        <v>4.0599999999999996</v>
      </c>
      <c r="E238">
        <v>440.96</v>
      </c>
      <c r="F238">
        <v>8</v>
      </c>
      <c r="G238">
        <v>3.13</v>
      </c>
      <c r="H238">
        <v>247</v>
      </c>
      <c r="I238">
        <v>242</v>
      </c>
      <c r="J238">
        <v>5</v>
      </c>
      <c r="K238">
        <v>0</v>
      </c>
      <c r="L238">
        <v>1</v>
      </c>
      <c r="M238">
        <v>0</v>
      </c>
      <c r="N238">
        <v>0</v>
      </c>
      <c r="O238">
        <v>0</v>
      </c>
      <c r="Q238">
        <v>1</v>
      </c>
      <c r="R238">
        <v>0</v>
      </c>
      <c r="S238">
        <v>0</v>
      </c>
      <c r="T238">
        <v>41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35</v>
      </c>
      <c r="AB238">
        <v>1</v>
      </c>
      <c r="AC238" s="1">
        <v>1.1674876847290643</v>
      </c>
      <c r="AD238" s="1">
        <v>175.6</v>
      </c>
      <c r="AE238" s="1">
        <v>0</v>
      </c>
      <c r="AF238" s="1">
        <v>175.6</v>
      </c>
      <c r="AG238" s="1">
        <v>0.72522799999999987</v>
      </c>
      <c r="AH238" s="1">
        <v>0.59250000000000003</v>
      </c>
      <c r="AI238" s="1">
        <v>1.3902134185303512</v>
      </c>
    </row>
    <row r="239" spans="1:35">
      <c r="A239">
        <v>73</v>
      </c>
      <c r="B239">
        <v>17</v>
      </c>
      <c r="C239">
        <v>439.7</v>
      </c>
      <c r="D239">
        <v>3.06</v>
      </c>
      <c r="E239">
        <v>442.76</v>
      </c>
      <c r="F239">
        <v>7</v>
      </c>
      <c r="G239">
        <v>3.03</v>
      </c>
      <c r="H239">
        <v>249</v>
      </c>
      <c r="I239">
        <v>246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0</v>
      </c>
      <c r="AA239">
        <v>30</v>
      </c>
      <c r="AB239">
        <v>1</v>
      </c>
      <c r="AC239" s="1">
        <v>1.5490196078431373</v>
      </c>
      <c r="AD239" s="1">
        <v>161.80000000000001</v>
      </c>
      <c r="AE239" s="1">
        <v>0</v>
      </c>
      <c r="AF239" s="1">
        <v>161.80000000000001</v>
      </c>
      <c r="AG239" s="1">
        <v>0.66823400000000011</v>
      </c>
      <c r="AH239" s="1">
        <v>0.67714285714285716</v>
      </c>
      <c r="AI239" s="1">
        <v>1.3232356435643569</v>
      </c>
    </row>
    <row r="240" spans="1:35">
      <c r="A240">
        <v>74</v>
      </c>
      <c r="B240">
        <v>1</v>
      </c>
      <c r="C240">
        <v>444.1</v>
      </c>
      <c r="D240">
        <v>3</v>
      </c>
      <c r="E240">
        <v>447.1</v>
      </c>
      <c r="F240">
        <v>6</v>
      </c>
      <c r="G240">
        <v>3.2</v>
      </c>
      <c r="H240">
        <v>250</v>
      </c>
      <c r="I240">
        <v>249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0</v>
      </c>
      <c r="X240">
        <v>0</v>
      </c>
      <c r="Y240">
        <v>1</v>
      </c>
      <c r="Z240">
        <v>0</v>
      </c>
      <c r="AA240">
        <v>30</v>
      </c>
      <c r="AB240">
        <v>1</v>
      </c>
      <c r="AC240" s="1">
        <v>1.58</v>
      </c>
      <c r="AD240" s="1">
        <v>175.6</v>
      </c>
      <c r="AE240" s="1">
        <v>10</v>
      </c>
      <c r="AF240" s="1">
        <v>185.6</v>
      </c>
      <c r="AG240" s="1">
        <v>0.76652799999999999</v>
      </c>
      <c r="AH240" s="1">
        <v>0.79</v>
      </c>
      <c r="AI240" s="1">
        <v>1.4372399999999999</v>
      </c>
    </row>
    <row r="241" spans="1:35">
      <c r="A241">
        <v>74</v>
      </c>
      <c r="B241">
        <v>37</v>
      </c>
      <c r="C241">
        <v>447.7</v>
      </c>
      <c r="D241">
        <v>3.25</v>
      </c>
      <c r="E241">
        <v>450.95</v>
      </c>
      <c r="F241">
        <v>6</v>
      </c>
      <c r="G241">
        <v>3.57</v>
      </c>
      <c r="H241">
        <v>251</v>
      </c>
      <c r="I241">
        <v>250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40</v>
      </c>
      <c r="AB241">
        <v>1</v>
      </c>
      <c r="AC241" s="1">
        <v>1.4584615384615385</v>
      </c>
      <c r="AD241" s="1">
        <v>175.6</v>
      </c>
      <c r="AE241" s="1">
        <v>0</v>
      </c>
      <c r="AF241" s="1">
        <v>175.6</v>
      </c>
      <c r="AG241" s="1">
        <v>0.72522799999999987</v>
      </c>
      <c r="AH241" s="1">
        <v>0.79</v>
      </c>
      <c r="AI241" s="1">
        <v>1.2188705882352939</v>
      </c>
    </row>
    <row r="242" spans="1:35">
      <c r="A242">
        <v>75</v>
      </c>
      <c r="B242">
        <v>10</v>
      </c>
      <c r="C242">
        <v>451</v>
      </c>
      <c r="D242">
        <v>3.65</v>
      </c>
      <c r="E242">
        <v>454.65</v>
      </c>
      <c r="F242">
        <v>6</v>
      </c>
      <c r="G242">
        <v>3.62</v>
      </c>
      <c r="H242">
        <v>252</v>
      </c>
      <c r="I242">
        <v>251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28</v>
      </c>
      <c r="AB242">
        <v>3</v>
      </c>
      <c r="AC242" s="1">
        <v>1.2986301369863014</v>
      </c>
      <c r="AD242" s="1">
        <v>175.6</v>
      </c>
      <c r="AE242" s="1">
        <v>10</v>
      </c>
      <c r="AF242" s="1">
        <v>185.6</v>
      </c>
      <c r="AG242" s="1">
        <v>0.76652799999999999</v>
      </c>
      <c r="AH242" s="1">
        <v>0.79</v>
      </c>
      <c r="AI242" s="1">
        <v>1.2704883977900552</v>
      </c>
    </row>
    <row r="243" spans="1:35">
      <c r="A243">
        <v>79</v>
      </c>
      <c r="B243">
        <v>39</v>
      </c>
      <c r="C243">
        <v>477.9</v>
      </c>
      <c r="D243">
        <v>3.72</v>
      </c>
      <c r="E243">
        <v>481.62</v>
      </c>
      <c r="F243">
        <v>7</v>
      </c>
      <c r="G243">
        <v>3.18</v>
      </c>
      <c r="H243">
        <v>253</v>
      </c>
      <c r="I243">
        <v>252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32</v>
      </c>
      <c r="AB243">
        <v>1</v>
      </c>
      <c r="AC243" s="1">
        <v>1.2741935483870968</v>
      </c>
      <c r="AD243" s="1">
        <v>161.80000000000001</v>
      </c>
      <c r="AE243" s="1">
        <v>0</v>
      </c>
      <c r="AF243" s="1">
        <v>161.80000000000001</v>
      </c>
      <c r="AG243" s="1">
        <v>0.66823400000000011</v>
      </c>
      <c r="AH243" s="1">
        <v>0.67714285714285716</v>
      </c>
      <c r="AI243" s="1">
        <v>1.2608188679245285</v>
      </c>
    </row>
    <row r="244" spans="1:35">
      <c r="A244">
        <v>80</v>
      </c>
      <c r="B244">
        <v>38</v>
      </c>
      <c r="C244">
        <v>483.8</v>
      </c>
      <c r="D244">
        <v>3.08</v>
      </c>
      <c r="E244">
        <v>486.88</v>
      </c>
      <c r="F244">
        <v>6</v>
      </c>
      <c r="G244">
        <v>3.02</v>
      </c>
      <c r="H244">
        <v>254</v>
      </c>
      <c r="I244">
        <v>253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30</v>
      </c>
      <c r="AB244">
        <v>1</v>
      </c>
      <c r="AC244" s="1">
        <v>1.5389610389610391</v>
      </c>
      <c r="AD244" s="1">
        <v>161.80000000000001</v>
      </c>
      <c r="AE244" s="1">
        <v>0</v>
      </c>
      <c r="AF244" s="1">
        <v>161.80000000000001</v>
      </c>
      <c r="AG244" s="1">
        <v>0.66823400000000011</v>
      </c>
      <c r="AH244" s="1">
        <v>0.79</v>
      </c>
      <c r="AI244" s="1">
        <v>1.3276172185430466</v>
      </c>
    </row>
    <row r="245" spans="1:35">
      <c r="A245">
        <v>82</v>
      </c>
      <c r="B245">
        <v>23</v>
      </c>
      <c r="C245">
        <v>494.3</v>
      </c>
      <c r="D245">
        <v>3.16</v>
      </c>
      <c r="E245">
        <v>497.46000000000004</v>
      </c>
      <c r="F245">
        <v>7</v>
      </c>
      <c r="G245">
        <v>2.68</v>
      </c>
      <c r="H245">
        <v>255</v>
      </c>
      <c r="I245">
        <v>254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0</v>
      </c>
      <c r="Q245">
        <v>1</v>
      </c>
      <c r="R245">
        <v>0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25</v>
      </c>
      <c r="AB245">
        <v>1</v>
      </c>
      <c r="AC245" s="1">
        <v>1.5</v>
      </c>
      <c r="AD245" s="1">
        <v>175.6</v>
      </c>
      <c r="AE245" s="1">
        <v>-10</v>
      </c>
      <c r="AF245" s="1">
        <v>165.6</v>
      </c>
      <c r="AG245" s="1">
        <v>0.68392799999999998</v>
      </c>
      <c r="AH245" s="1">
        <v>0.67714285714285716</v>
      </c>
      <c r="AI245" s="1">
        <v>1.5311820895522388</v>
      </c>
    </row>
    <row r="246" spans="1:35">
      <c r="A246">
        <v>83</v>
      </c>
      <c r="B246">
        <v>59</v>
      </c>
      <c r="C246">
        <v>503.9</v>
      </c>
      <c r="D246">
        <v>3.92</v>
      </c>
      <c r="E246">
        <v>507.82</v>
      </c>
      <c r="F246">
        <v>7</v>
      </c>
      <c r="G246">
        <v>3.25</v>
      </c>
      <c r="H246">
        <v>256</v>
      </c>
      <c r="I246">
        <v>255</v>
      </c>
      <c r="J246">
        <v>1</v>
      </c>
      <c r="K246">
        <v>0</v>
      </c>
      <c r="L246">
        <v>1</v>
      </c>
      <c r="M246">
        <v>1</v>
      </c>
      <c r="N246">
        <v>0</v>
      </c>
      <c r="O246">
        <v>0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30</v>
      </c>
      <c r="AB246">
        <v>3</v>
      </c>
      <c r="AC246" s="1">
        <v>1.2091836734693879</v>
      </c>
      <c r="AD246" s="1">
        <v>175.6</v>
      </c>
      <c r="AE246" s="1">
        <v>0</v>
      </c>
      <c r="AF246" s="1">
        <v>175.6</v>
      </c>
      <c r="AG246" s="1">
        <v>0.72522799999999987</v>
      </c>
      <c r="AH246" s="1">
        <v>0.67714285714285716</v>
      </c>
      <c r="AI246" s="1">
        <v>1.3388824615384611</v>
      </c>
    </row>
    <row r="247" spans="1:35">
      <c r="A247">
        <v>85</v>
      </c>
      <c r="B247">
        <v>2</v>
      </c>
      <c r="C247">
        <v>510.2</v>
      </c>
      <c r="D247">
        <v>2.92</v>
      </c>
      <c r="E247">
        <v>513.12</v>
      </c>
      <c r="F247">
        <v>6</v>
      </c>
      <c r="G247">
        <v>3.3</v>
      </c>
      <c r="H247">
        <v>257</v>
      </c>
      <c r="I247">
        <v>256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25</v>
      </c>
      <c r="AB247">
        <v>1</v>
      </c>
      <c r="AC247" s="1">
        <v>1.6232876712328768</v>
      </c>
      <c r="AD247" s="1">
        <v>175.6</v>
      </c>
      <c r="AE247" s="1">
        <v>0</v>
      </c>
      <c r="AF247" s="1">
        <v>175.6</v>
      </c>
      <c r="AG247" s="1">
        <v>0.72522799999999987</v>
      </c>
      <c r="AH247" s="1">
        <v>0.79</v>
      </c>
      <c r="AI247" s="1">
        <v>1.3185963636363633</v>
      </c>
    </row>
    <row r="248" spans="1:35">
      <c r="A248">
        <v>85</v>
      </c>
      <c r="B248">
        <v>23</v>
      </c>
      <c r="C248">
        <v>512.29999999999995</v>
      </c>
      <c r="D248">
        <v>3.14</v>
      </c>
      <c r="E248">
        <v>515.43999999999994</v>
      </c>
      <c r="F248">
        <v>7</v>
      </c>
      <c r="G248">
        <v>2.8</v>
      </c>
      <c r="H248">
        <v>258</v>
      </c>
      <c r="I248">
        <v>256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42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28</v>
      </c>
      <c r="AB248">
        <v>1</v>
      </c>
      <c r="AC248" s="1">
        <v>1.5095541401273886</v>
      </c>
      <c r="AD248" s="1">
        <v>161.80000000000001</v>
      </c>
      <c r="AE248" s="1">
        <v>0</v>
      </c>
      <c r="AF248" s="1">
        <v>161.80000000000001</v>
      </c>
      <c r="AG248" s="1">
        <v>0.66823400000000011</v>
      </c>
      <c r="AH248" s="1">
        <v>0.67714285714285716</v>
      </c>
      <c r="AI248" s="1">
        <v>1.4319300000000004</v>
      </c>
    </row>
    <row r="249" spans="1:35">
      <c r="A249">
        <v>85</v>
      </c>
      <c r="B249">
        <v>25</v>
      </c>
      <c r="C249">
        <v>512.5</v>
      </c>
      <c r="D249">
        <v>3.04</v>
      </c>
      <c r="E249">
        <v>515.54</v>
      </c>
      <c r="F249">
        <v>7</v>
      </c>
      <c r="G249">
        <v>3.08</v>
      </c>
      <c r="H249">
        <v>259</v>
      </c>
      <c r="I249">
        <v>256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42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28</v>
      </c>
      <c r="AB249">
        <v>1</v>
      </c>
      <c r="AC249" s="1">
        <v>1.5592105263157896</v>
      </c>
      <c r="AD249" s="1">
        <v>161.80000000000001</v>
      </c>
      <c r="AE249" s="1">
        <v>0</v>
      </c>
      <c r="AF249" s="1">
        <v>161.80000000000001</v>
      </c>
      <c r="AG249" s="1">
        <v>0.66823400000000011</v>
      </c>
      <c r="AH249" s="1">
        <v>0.67714285714285716</v>
      </c>
      <c r="AI249" s="1">
        <v>1.3017545454545456</v>
      </c>
    </row>
    <row r="250" spans="1:35">
      <c r="A250">
        <v>86</v>
      </c>
      <c r="B250">
        <v>14</v>
      </c>
      <c r="C250">
        <v>517.4</v>
      </c>
      <c r="D250">
        <v>4.37</v>
      </c>
      <c r="E250">
        <v>521.77</v>
      </c>
      <c r="F250">
        <v>7</v>
      </c>
      <c r="G250">
        <v>3.74</v>
      </c>
      <c r="H250">
        <v>260</v>
      </c>
      <c r="I250">
        <v>259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25</v>
      </c>
      <c r="AB250">
        <v>3</v>
      </c>
      <c r="AC250" s="1">
        <v>1.0846681922196797</v>
      </c>
      <c r="AD250" s="1">
        <v>175.6</v>
      </c>
      <c r="AE250" s="1">
        <v>0</v>
      </c>
      <c r="AF250" s="1">
        <v>175.6</v>
      </c>
      <c r="AG250" s="1">
        <v>0.72522799999999987</v>
      </c>
      <c r="AH250" s="1">
        <v>0.67714285714285716</v>
      </c>
      <c r="AI250" s="1">
        <v>1.1634673796791442</v>
      </c>
    </row>
    <row r="251" spans="1:35">
      <c r="A251">
        <v>87</v>
      </c>
      <c r="B251">
        <v>48</v>
      </c>
      <c r="C251">
        <v>526.79999999999995</v>
      </c>
      <c r="D251">
        <v>3.1</v>
      </c>
      <c r="E251">
        <v>529.9</v>
      </c>
      <c r="F251">
        <v>6</v>
      </c>
      <c r="G251">
        <v>3.24</v>
      </c>
      <c r="H251">
        <v>261</v>
      </c>
      <c r="I251">
        <v>260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9.3999999999999773</v>
      </c>
      <c r="Q251">
        <v>1</v>
      </c>
      <c r="R251">
        <v>0</v>
      </c>
      <c r="S251">
        <v>0</v>
      </c>
      <c r="T251">
        <v>43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40</v>
      </c>
      <c r="AB251">
        <v>1</v>
      </c>
      <c r="AC251" s="1">
        <v>1.5290322580645161</v>
      </c>
      <c r="AD251" s="1">
        <v>175.6</v>
      </c>
      <c r="AE251" s="1">
        <v>0</v>
      </c>
      <c r="AF251" s="1">
        <v>175.6</v>
      </c>
      <c r="AG251" s="1">
        <v>0.72522799999999987</v>
      </c>
      <c r="AH251" s="1">
        <v>0.79</v>
      </c>
      <c r="AI251" s="1">
        <v>1.3430148148148144</v>
      </c>
    </row>
    <row r="252" spans="1:35">
      <c r="A252">
        <v>87</v>
      </c>
      <c r="B252">
        <v>48</v>
      </c>
      <c r="C252">
        <v>526.79999999999995</v>
      </c>
      <c r="D252">
        <v>3.35</v>
      </c>
      <c r="E252">
        <v>530.15</v>
      </c>
      <c r="F252">
        <v>7</v>
      </c>
      <c r="G252">
        <v>3.2</v>
      </c>
      <c r="H252">
        <v>262</v>
      </c>
      <c r="I252">
        <v>260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9.3999999999999773</v>
      </c>
      <c r="Q252">
        <v>0</v>
      </c>
      <c r="R252">
        <v>0</v>
      </c>
      <c r="S252">
        <v>0</v>
      </c>
      <c r="T252">
        <v>43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35</v>
      </c>
      <c r="AB252">
        <v>1</v>
      </c>
      <c r="AC252" s="1">
        <v>1.4149253731343283</v>
      </c>
      <c r="AD252" s="1">
        <v>161.80000000000001</v>
      </c>
      <c r="AE252" s="1">
        <v>0</v>
      </c>
      <c r="AF252" s="1">
        <v>161.80000000000001</v>
      </c>
      <c r="AG252" s="1">
        <v>0.66823400000000011</v>
      </c>
      <c r="AH252" s="1">
        <v>0.67714285714285716</v>
      </c>
      <c r="AI252" s="1">
        <v>1.2529387500000002</v>
      </c>
    </row>
    <row r="253" spans="1:35">
      <c r="A253">
        <v>88</v>
      </c>
      <c r="B253">
        <v>0</v>
      </c>
      <c r="C253">
        <v>528</v>
      </c>
      <c r="D253">
        <v>3.58</v>
      </c>
      <c r="E253">
        <v>531.58000000000004</v>
      </c>
      <c r="F253">
        <v>7</v>
      </c>
      <c r="G253">
        <v>3.13</v>
      </c>
      <c r="H253">
        <v>263</v>
      </c>
      <c r="I253">
        <v>260</v>
      </c>
      <c r="J253">
        <v>3</v>
      </c>
      <c r="K253">
        <v>0</v>
      </c>
      <c r="L253">
        <v>1</v>
      </c>
      <c r="M253">
        <v>0</v>
      </c>
      <c r="N253">
        <v>0</v>
      </c>
      <c r="O253">
        <v>0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50</v>
      </c>
      <c r="AB253">
        <v>1</v>
      </c>
      <c r="AC253" s="1">
        <v>1.3240223463687151</v>
      </c>
      <c r="AD253" s="1">
        <v>175.6</v>
      </c>
      <c r="AE253" s="1">
        <v>0</v>
      </c>
      <c r="AF253" s="1">
        <v>175.6</v>
      </c>
      <c r="AG253" s="1">
        <v>0.72522799999999987</v>
      </c>
      <c r="AH253" s="1">
        <v>0.67714285714285716</v>
      </c>
      <c r="AI253" s="1">
        <v>1.3902134185303512</v>
      </c>
    </row>
    <row r="254" spans="1:35">
      <c r="A254">
        <v>88</v>
      </c>
      <c r="B254">
        <v>2</v>
      </c>
      <c r="C254">
        <v>528.20000000000005</v>
      </c>
      <c r="D254">
        <v>3.28</v>
      </c>
      <c r="E254">
        <v>531.48</v>
      </c>
      <c r="F254">
        <v>6</v>
      </c>
      <c r="G254">
        <v>3.29</v>
      </c>
      <c r="H254">
        <v>264</v>
      </c>
      <c r="I254">
        <v>260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1</v>
      </c>
      <c r="R254">
        <v>0</v>
      </c>
      <c r="S254">
        <v>0</v>
      </c>
      <c r="T254">
        <v>44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50</v>
      </c>
      <c r="AB254">
        <v>1</v>
      </c>
      <c r="AC254" s="1">
        <v>1.4451219512195124</v>
      </c>
      <c r="AD254" s="1">
        <v>175.6</v>
      </c>
      <c r="AE254" s="1">
        <v>0</v>
      </c>
      <c r="AF254" s="1">
        <v>175.6</v>
      </c>
      <c r="AG254" s="1">
        <v>0.72522799999999987</v>
      </c>
      <c r="AH254" s="1">
        <v>0.79</v>
      </c>
      <c r="AI254" s="1">
        <v>1.3226042553191486</v>
      </c>
    </row>
    <row r="255" spans="1:35">
      <c r="A255">
        <v>88</v>
      </c>
      <c r="B255">
        <v>7</v>
      </c>
      <c r="C255">
        <v>528.70000000000005</v>
      </c>
      <c r="D255">
        <v>3.4</v>
      </c>
      <c r="E255">
        <v>532.1</v>
      </c>
      <c r="F255">
        <v>7</v>
      </c>
      <c r="G255">
        <v>3.38</v>
      </c>
      <c r="H255">
        <v>265</v>
      </c>
      <c r="I255">
        <v>260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1</v>
      </c>
      <c r="R255">
        <v>0</v>
      </c>
      <c r="S255">
        <v>0</v>
      </c>
      <c r="T255">
        <v>44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35</v>
      </c>
      <c r="AB255">
        <v>1</v>
      </c>
      <c r="AC255" s="1">
        <v>1.3941176470588237</v>
      </c>
      <c r="AD255" s="1">
        <v>175.6</v>
      </c>
      <c r="AE255" s="1">
        <v>0</v>
      </c>
      <c r="AF255" s="1">
        <v>175.6</v>
      </c>
      <c r="AG255" s="1">
        <v>0.72522799999999987</v>
      </c>
      <c r="AH255" s="1">
        <v>0.67714285714285716</v>
      </c>
      <c r="AI255" s="1">
        <v>1.2873869822485204</v>
      </c>
    </row>
    <row r="256" spans="1:35">
      <c r="A256">
        <v>88</v>
      </c>
      <c r="B256">
        <v>9</v>
      </c>
      <c r="C256">
        <v>528.9</v>
      </c>
      <c r="D256">
        <v>2.92</v>
      </c>
      <c r="E256">
        <v>531.81999999999994</v>
      </c>
      <c r="F256">
        <v>6</v>
      </c>
      <c r="G256">
        <v>2.92</v>
      </c>
      <c r="H256">
        <v>266</v>
      </c>
      <c r="I256">
        <v>260</v>
      </c>
      <c r="J256">
        <v>6</v>
      </c>
      <c r="K256">
        <v>0</v>
      </c>
      <c r="L256">
        <v>1</v>
      </c>
      <c r="M256">
        <v>0</v>
      </c>
      <c r="N256">
        <v>0</v>
      </c>
      <c r="O256">
        <v>0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35</v>
      </c>
      <c r="AB256">
        <v>1</v>
      </c>
      <c r="AC256" s="1">
        <v>1.6232876712328768</v>
      </c>
      <c r="AD256" s="1">
        <v>161.80000000000001</v>
      </c>
      <c r="AE256" s="1">
        <v>0</v>
      </c>
      <c r="AF256" s="1">
        <v>161.80000000000001</v>
      </c>
      <c r="AG256" s="1">
        <v>0.66823400000000011</v>
      </c>
      <c r="AH256" s="1">
        <v>0.79</v>
      </c>
      <c r="AI256" s="1">
        <v>1.3730835616438359</v>
      </c>
    </row>
    <row r="257" spans="1:35">
      <c r="A257">
        <v>88</v>
      </c>
      <c r="B257">
        <v>49</v>
      </c>
      <c r="C257">
        <v>532.9</v>
      </c>
      <c r="D257">
        <v>3.93</v>
      </c>
      <c r="E257">
        <v>536.82999999999993</v>
      </c>
      <c r="F257">
        <v>7</v>
      </c>
      <c r="G257">
        <v>3.51</v>
      </c>
      <c r="H257">
        <v>267</v>
      </c>
      <c r="I257">
        <v>266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25</v>
      </c>
      <c r="AB257">
        <v>1</v>
      </c>
      <c r="AC257" s="1">
        <v>1.2061068702290076</v>
      </c>
      <c r="AD257" s="1">
        <v>161.80000000000001</v>
      </c>
      <c r="AE257" s="1">
        <v>-10</v>
      </c>
      <c r="AF257" s="1">
        <v>151.80000000000001</v>
      </c>
      <c r="AG257" s="1">
        <v>0.6269340000000001</v>
      </c>
      <c r="AH257" s="1">
        <v>0.67714285714285716</v>
      </c>
      <c r="AI257" s="1">
        <v>1.0716820512820515</v>
      </c>
    </row>
    <row r="258" spans="1:35">
      <c r="A258">
        <v>89</v>
      </c>
      <c r="B258">
        <v>24</v>
      </c>
      <c r="C258">
        <v>536.4</v>
      </c>
      <c r="D258">
        <v>3.93</v>
      </c>
      <c r="E258">
        <v>540.32999999999993</v>
      </c>
      <c r="F258">
        <v>7</v>
      </c>
      <c r="G258">
        <v>3.25</v>
      </c>
      <c r="H258">
        <v>268</v>
      </c>
      <c r="I258">
        <v>266</v>
      </c>
      <c r="J258">
        <v>2</v>
      </c>
      <c r="K258">
        <v>0</v>
      </c>
      <c r="L258">
        <v>1</v>
      </c>
      <c r="M258">
        <v>1</v>
      </c>
      <c r="N258">
        <v>0</v>
      </c>
      <c r="O258">
        <v>0</v>
      </c>
      <c r="Q258">
        <v>1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25</v>
      </c>
      <c r="AB258">
        <v>3</v>
      </c>
      <c r="AC258" s="1">
        <v>1.2061068702290076</v>
      </c>
      <c r="AD258" s="1">
        <v>175.6</v>
      </c>
      <c r="AE258" s="1">
        <v>10</v>
      </c>
      <c r="AF258" s="1">
        <v>185.6</v>
      </c>
      <c r="AG258" s="1">
        <v>0.76652799999999999</v>
      </c>
      <c r="AH258" s="1">
        <v>0.67714285714285716</v>
      </c>
      <c r="AI258" s="1">
        <v>1.4151286153846152</v>
      </c>
    </row>
    <row r="259" spans="1:35">
      <c r="A259">
        <v>90</v>
      </c>
      <c r="B259">
        <v>8</v>
      </c>
      <c r="C259">
        <v>540.79999999999995</v>
      </c>
      <c r="D259">
        <v>2.94</v>
      </c>
      <c r="E259">
        <v>543.74</v>
      </c>
      <c r="F259">
        <v>6</v>
      </c>
      <c r="G259">
        <v>2.83</v>
      </c>
      <c r="H259">
        <v>269</v>
      </c>
      <c r="I259">
        <v>268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4.3999999999999773</v>
      </c>
      <c r="P259" s="1">
        <v>0.40613802773017604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25</v>
      </c>
      <c r="AB259">
        <v>2</v>
      </c>
      <c r="AC259" s="1">
        <v>1.6122448979591837</v>
      </c>
      <c r="AD259" s="1">
        <v>161.80000000000001</v>
      </c>
      <c r="AE259" s="1">
        <v>0</v>
      </c>
      <c r="AF259" s="1">
        <v>161.80000000000001</v>
      </c>
      <c r="AG259" s="1">
        <v>0.66823400000000011</v>
      </c>
      <c r="AH259" s="1">
        <v>0.79</v>
      </c>
      <c r="AI259" s="1">
        <v>1.416750530035336</v>
      </c>
    </row>
    <row r="260" spans="1:35">
      <c r="A260">
        <v>90</v>
      </c>
      <c r="B260">
        <v>42</v>
      </c>
      <c r="C260">
        <v>544.20000000000005</v>
      </c>
      <c r="D260">
        <v>3.96</v>
      </c>
      <c r="E260">
        <v>548.16000000000008</v>
      </c>
      <c r="F260">
        <v>8</v>
      </c>
      <c r="G260">
        <v>3.04</v>
      </c>
      <c r="H260">
        <v>270</v>
      </c>
      <c r="I260">
        <v>269</v>
      </c>
      <c r="J260">
        <v>1</v>
      </c>
      <c r="K260">
        <v>0</v>
      </c>
      <c r="L260">
        <v>1</v>
      </c>
      <c r="M260">
        <v>1</v>
      </c>
      <c r="N260">
        <v>0</v>
      </c>
      <c r="O260">
        <v>7.8000000000000682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25</v>
      </c>
      <c r="AB260">
        <v>3</v>
      </c>
      <c r="AC260" s="1">
        <v>1.196969696969697</v>
      </c>
      <c r="AD260" s="1">
        <v>161.80000000000001</v>
      </c>
      <c r="AE260" s="1">
        <v>0</v>
      </c>
      <c r="AF260" s="1">
        <v>161.80000000000001</v>
      </c>
      <c r="AG260" s="1">
        <v>0.66823400000000011</v>
      </c>
      <c r="AH260" s="1">
        <v>0.59250000000000003</v>
      </c>
      <c r="AI260" s="1">
        <v>1.3188828947368423</v>
      </c>
    </row>
    <row r="261" spans="1:35">
      <c r="A261">
        <v>90</v>
      </c>
      <c r="B261">
        <v>42</v>
      </c>
      <c r="C261">
        <v>544.20000000000005</v>
      </c>
      <c r="D261">
        <v>3.55</v>
      </c>
      <c r="E261">
        <v>547.75</v>
      </c>
      <c r="F261">
        <v>6</v>
      </c>
      <c r="G261">
        <v>3.26</v>
      </c>
      <c r="H261">
        <v>271</v>
      </c>
      <c r="I261">
        <v>269</v>
      </c>
      <c r="J261">
        <v>2</v>
      </c>
      <c r="K261">
        <v>0</v>
      </c>
      <c r="L261">
        <v>1</v>
      </c>
      <c r="M261">
        <v>0</v>
      </c>
      <c r="N261">
        <v>0</v>
      </c>
      <c r="O261">
        <v>0.01</v>
      </c>
      <c r="P261" s="1">
        <v>0.13824157063593701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25</v>
      </c>
      <c r="AB261">
        <v>2</v>
      </c>
      <c r="AC261" s="1">
        <v>1.335211267605634</v>
      </c>
      <c r="AD261" s="1">
        <v>161.80000000000001</v>
      </c>
      <c r="AE261" s="1">
        <v>0</v>
      </c>
      <c r="AF261" s="1">
        <v>161.80000000000001</v>
      </c>
      <c r="AG261" s="1">
        <v>0.66823400000000011</v>
      </c>
      <c r="AH261" s="1">
        <v>0.79</v>
      </c>
      <c r="AI261" s="1">
        <v>1.2298785276073623</v>
      </c>
    </row>
    <row r="262" spans="1:35">
      <c r="A262">
        <v>91</v>
      </c>
      <c r="B262">
        <v>58</v>
      </c>
      <c r="C262">
        <v>551.79999999999995</v>
      </c>
      <c r="D262">
        <v>2.94</v>
      </c>
      <c r="E262">
        <v>554.74</v>
      </c>
      <c r="F262">
        <v>7</v>
      </c>
      <c r="G262">
        <v>2.94</v>
      </c>
      <c r="H262">
        <v>272</v>
      </c>
      <c r="I262">
        <v>271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1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30</v>
      </c>
      <c r="AB262">
        <v>1</v>
      </c>
      <c r="AC262" s="1">
        <v>1.6122448979591837</v>
      </c>
      <c r="AD262" s="1">
        <v>175.6</v>
      </c>
      <c r="AE262" s="1">
        <v>0</v>
      </c>
      <c r="AF262" s="1">
        <v>175.6</v>
      </c>
      <c r="AG262" s="1">
        <v>0.72522799999999987</v>
      </c>
      <c r="AH262" s="1">
        <v>0.67714285714285716</v>
      </c>
      <c r="AI262" s="1">
        <v>1.4800571428571425</v>
      </c>
    </row>
    <row r="263" spans="1:35">
      <c r="A263">
        <v>92</v>
      </c>
      <c r="B263">
        <v>32</v>
      </c>
      <c r="C263">
        <v>555.20000000000005</v>
      </c>
      <c r="D263">
        <v>3.91</v>
      </c>
      <c r="E263">
        <v>559.11</v>
      </c>
      <c r="F263">
        <v>7</v>
      </c>
      <c r="G263">
        <v>3.31</v>
      </c>
      <c r="H263">
        <v>273</v>
      </c>
      <c r="I263">
        <v>272</v>
      </c>
      <c r="J263">
        <v>1</v>
      </c>
      <c r="K263">
        <v>0</v>
      </c>
      <c r="L263">
        <v>1</v>
      </c>
      <c r="M263">
        <v>0</v>
      </c>
      <c r="N263">
        <v>1</v>
      </c>
      <c r="O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v>25</v>
      </c>
      <c r="AB263">
        <v>1</v>
      </c>
      <c r="AC263" s="1">
        <v>1.2122762148337596</v>
      </c>
      <c r="AD263" s="1">
        <v>161.80000000000001</v>
      </c>
      <c r="AE263" s="1">
        <v>-10</v>
      </c>
      <c r="AF263" s="1">
        <v>151.80000000000001</v>
      </c>
      <c r="AG263" s="1">
        <v>0.6269340000000001</v>
      </c>
      <c r="AH263" s="1">
        <v>0.67714285714285716</v>
      </c>
      <c r="AI263" s="1">
        <v>1.1364362537764352</v>
      </c>
    </row>
    <row r="264" spans="1:35">
      <c r="A264">
        <v>92</v>
      </c>
      <c r="B264">
        <v>45</v>
      </c>
      <c r="C264">
        <v>556.5</v>
      </c>
      <c r="D264">
        <v>3.45</v>
      </c>
      <c r="E264">
        <v>559.95000000000005</v>
      </c>
      <c r="F264">
        <v>6</v>
      </c>
      <c r="G264">
        <v>3.24</v>
      </c>
      <c r="H264">
        <v>274</v>
      </c>
      <c r="I264">
        <v>272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25</v>
      </c>
      <c r="AB264">
        <v>1</v>
      </c>
      <c r="AC264" s="1">
        <v>1.3739130434782609</v>
      </c>
      <c r="AD264" s="1">
        <v>161.80000000000001</v>
      </c>
      <c r="AE264" s="1">
        <v>0</v>
      </c>
      <c r="AF264" s="1">
        <v>161.80000000000001</v>
      </c>
      <c r="AG264" s="1">
        <v>0.66823400000000011</v>
      </c>
      <c r="AH264" s="1">
        <v>0.79</v>
      </c>
      <c r="AI264" s="1">
        <v>1.2374703703703704</v>
      </c>
    </row>
    <row r="265" spans="1:35">
      <c r="A265">
        <v>92</v>
      </c>
      <c r="B265">
        <v>48</v>
      </c>
      <c r="C265">
        <v>556.79999999999995</v>
      </c>
      <c r="D265">
        <v>4.49</v>
      </c>
      <c r="E265">
        <v>561.29</v>
      </c>
      <c r="F265">
        <v>7</v>
      </c>
      <c r="G265">
        <v>3.47</v>
      </c>
      <c r="H265">
        <v>275</v>
      </c>
      <c r="I265">
        <v>272</v>
      </c>
      <c r="J265">
        <v>3</v>
      </c>
      <c r="K265">
        <v>0</v>
      </c>
      <c r="L265">
        <v>1</v>
      </c>
      <c r="M265">
        <v>1</v>
      </c>
      <c r="N265">
        <v>0</v>
      </c>
      <c r="O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25</v>
      </c>
      <c r="AB265">
        <v>3</v>
      </c>
      <c r="AC265" s="1">
        <v>1.0556792873051224</v>
      </c>
      <c r="AD265" s="1">
        <v>161.80000000000001</v>
      </c>
      <c r="AE265" s="1">
        <v>0</v>
      </c>
      <c r="AF265" s="1">
        <v>161.80000000000001</v>
      </c>
      <c r="AG265" s="1">
        <v>0.66823400000000011</v>
      </c>
      <c r="AH265" s="1">
        <v>0.67714285714285716</v>
      </c>
      <c r="AI265" s="1">
        <v>1.1554478386167149</v>
      </c>
    </row>
    <row r="266" spans="1:35">
      <c r="A266">
        <v>93</v>
      </c>
      <c r="B266">
        <v>50</v>
      </c>
      <c r="C266">
        <v>563</v>
      </c>
      <c r="D266">
        <v>2.7</v>
      </c>
      <c r="E266">
        <v>565.70000000000005</v>
      </c>
      <c r="F266">
        <v>6</v>
      </c>
      <c r="G266">
        <v>3.06</v>
      </c>
      <c r="H266">
        <v>276</v>
      </c>
      <c r="I266">
        <v>275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30</v>
      </c>
      <c r="AB266">
        <v>1</v>
      </c>
      <c r="AC266" s="1">
        <v>1.7555555555555555</v>
      </c>
      <c r="AD266" s="1">
        <v>161.80000000000001</v>
      </c>
      <c r="AE266" s="1">
        <v>0</v>
      </c>
      <c r="AF266" s="1">
        <v>161.80000000000001</v>
      </c>
      <c r="AG266" s="1">
        <v>0.66823400000000011</v>
      </c>
      <c r="AH266" s="1">
        <v>0.79</v>
      </c>
      <c r="AI266" s="1">
        <v>1.3102627450980395</v>
      </c>
    </row>
    <row r="267" spans="1:35">
      <c r="A267">
        <v>94</v>
      </c>
      <c r="B267">
        <v>10</v>
      </c>
      <c r="C267">
        <v>565</v>
      </c>
      <c r="D267">
        <v>3.71</v>
      </c>
      <c r="E267">
        <v>568.71</v>
      </c>
      <c r="F267">
        <v>7</v>
      </c>
      <c r="G267">
        <v>2.87</v>
      </c>
      <c r="H267">
        <v>277</v>
      </c>
      <c r="I267">
        <v>275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30</v>
      </c>
      <c r="AB267">
        <v>1</v>
      </c>
      <c r="AC267" s="1">
        <v>1.2776280323450135</v>
      </c>
      <c r="AD267" s="1">
        <v>161.80000000000001</v>
      </c>
      <c r="AE267" s="1">
        <v>-10</v>
      </c>
      <c r="AF267" s="1">
        <v>151.80000000000001</v>
      </c>
      <c r="AG267" s="1">
        <v>0.6269340000000001</v>
      </c>
      <c r="AH267" s="1">
        <v>0.67714285714285716</v>
      </c>
      <c r="AI267" s="1">
        <v>1.3106634146341465</v>
      </c>
    </row>
    <row r="268" spans="1:35">
      <c r="A268">
        <v>94</v>
      </c>
      <c r="B268">
        <v>17</v>
      </c>
      <c r="C268">
        <v>565.70000000000005</v>
      </c>
      <c r="D268">
        <v>2.59</v>
      </c>
      <c r="E268">
        <v>568.29000000000008</v>
      </c>
      <c r="F268">
        <v>6</v>
      </c>
      <c r="G268">
        <v>2.56</v>
      </c>
      <c r="H268">
        <v>278</v>
      </c>
      <c r="I268">
        <v>275</v>
      </c>
      <c r="J268">
        <v>3</v>
      </c>
      <c r="K268">
        <v>0</v>
      </c>
      <c r="L268">
        <v>0</v>
      </c>
      <c r="M268">
        <v>0</v>
      </c>
      <c r="N268">
        <v>1</v>
      </c>
      <c r="O268">
        <v>0</v>
      </c>
      <c r="Q268">
        <v>1</v>
      </c>
      <c r="R268">
        <v>0</v>
      </c>
      <c r="S268">
        <v>1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1</v>
      </c>
      <c r="Z268">
        <v>0</v>
      </c>
      <c r="AA268">
        <v>28</v>
      </c>
      <c r="AB268">
        <v>1</v>
      </c>
      <c r="AC268" s="1">
        <v>1.8301158301158302</v>
      </c>
      <c r="AD268" s="1">
        <v>175.6</v>
      </c>
      <c r="AE268" s="1">
        <v>10</v>
      </c>
      <c r="AF268" s="1">
        <v>185.6</v>
      </c>
      <c r="AG268" s="1">
        <v>0.76652799999999999</v>
      </c>
      <c r="AH268" s="1">
        <v>0.79</v>
      </c>
      <c r="AI268" s="1">
        <v>1.7965499999999999</v>
      </c>
    </row>
    <row r="269" spans="1:35">
      <c r="A269">
        <v>94</v>
      </c>
      <c r="B269">
        <v>21</v>
      </c>
      <c r="C269">
        <v>566.1</v>
      </c>
      <c r="D269">
        <v>2.77</v>
      </c>
      <c r="E269">
        <v>568.87</v>
      </c>
      <c r="F269">
        <v>6</v>
      </c>
      <c r="G269">
        <v>2.78</v>
      </c>
      <c r="H269">
        <v>279</v>
      </c>
      <c r="I269">
        <v>276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35</v>
      </c>
      <c r="AB269">
        <v>1</v>
      </c>
      <c r="AC269" s="1">
        <v>1.7111913357400723</v>
      </c>
      <c r="AD269" s="1">
        <v>161.80000000000001</v>
      </c>
      <c r="AE269" s="1">
        <v>0</v>
      </c>
      <c r="AF269" s="1">
        <v>161.80000000000001</v>
      </c>
      <c r="AG269" s="1">
        <v>0.66823400000000011</v>
      </c>
      <c r="AH269" s="1">
        <v>0.79</v>
      </c>
      <c r="AI269" s="1">
        <v>1.4422316546762595</v>
      </c>
    </row>
    <row r="270" spans="1:35">
      <c r="A270">
        <v>94</v>
      </c>
      <c r="B270">
        <v>26</v>
      </c>
      <c r="C270">
        <v>566.6</v>
      </c>
      <c r="D270">
        <v>3.61</v>
      </c>
      <c r="E270">
        <v>570.21</v>
      </c>
      <c r="F270">
        <v>7</v>
      </c>
      <c r="G270">
        <v>3.25</v>
      </c>
      <c r="H270">
        <v>280</v>
      </c>
      <c r="I270">
        <v>276</v>
      </c>
      <c r="J270">
        <v>4</v>
      </c>
      <c r="K270">
        <v>0</v>
      </c>
      <c r="L270">
        <v>0</v>
      </c>
      <c r="M270">
        <v>1</v>
      </c>
      <c r="N270">
        <v>0</v>
      </c>
      <c r="O270">
        <v>0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28</v>
      </c>
      <c r="AB270">
        <v>3</v>
      </c>
      <c r="AC270" s="1">
        <v>1.3130193905817176</v>
      </c>
      <c r="AD270" s="1">
        <v>175.6</v>
      </c>
      <c r="AE270" s="1">
        <v>0</v>
      </c>
      <c r="AF270" s="1">
        <v>175.6</v>
      </c>
      <c r="AG270" s="1">
        <v>0.72522799999999987</v>
      </c>
      <c r="AH270" s="1">
        <v>0.67714285714285716</v>
      </c>
      <c r="AI270" s="1">
        <v>1.3388824615384611</v>
      </c>
    </row>
    <row r="271" spans="1:35">
      <c r="A271">
        <v>94</v>
      </c>
      <c r="B271">
        <v>52</v>
      </c>
      <c r="C271">
        <v>569.20000000000005</v>
      </c>
      <c r="D271">
        <v>3.25</v>
      </c>
      <c r="E271">
        <v>572.45000000000005</v>
      </c>
      <c r="F271">
        <v>6</v>
      </c>
      <c r="G271">
        <v>3.18</v>
      </c>
      <c r="H271">
        <v>281</v>
      </c>
      <c r="I271">
        <v>279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1</v>
      </c>
      <c r="R271">
        <v>0</v>
      </c>
      <c r="S271">
        <v>0</v>
      </c>
      <c r="T271">
        <v>45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35</v>
      </c>
      <c r="AB271">
        <v>1</v>
      </c>
      <c r="AC271" s="1">
        <v>1.4584615384615385</v>
      </c>
      <c r="AD271" s="1">
        <v>175.6</v>
      </c>
      <c r="AE271" s="1">
        <v>0</v>
      </c>
      <c r="AF271" s="1">
        <v>175.6</v>
      </c>
      <c r="AG271" s="1">
        <v>0.72522799999999987</v>
      </c>
      <c r="AH271" s="1">
        <v>0.79</v>
      </c>
      <c r="AI271" s="1">
        <v>1.3683547169811316</v>
      </c>
    </row>
    <row r="272" spans="1:35">
      <c r="A272">
        <v>94</v>
      </c>
      <c r="B272">
        <v>52</v>
      </c>
      <c r="C272">
        <v>569.20000000000005</v>
      </c>
      <c r="D272">
        <v>3.19</v>
      </c>
      <c r="E272">
        <v>572.3900000000001</v>
      </c>
      <c r="F272">
        <v>6</v>
      </c>
      <c r="G272">
        <v>3.25</v>
      </c>
      <c r="H272">
        <v>282</v>
      </c>
      <c r="I272">
        <v>279</v>
      </c>
      <c r="J272">
        <v>3</v>
      </c>
      <c r="K272">
        <v>0</v>
      </c>
      <c r="L272">
        <v>0</v>
      </c>
      <c r="M272">
        <v>0</v>
      </c>
      <c r="N272">
        <v>0</v>
      </c>
      <c r="O272">
        <v>0</v>
      </c>
      <c r="Q272">
        <v>0</v>
      </c>
      <c r="R272">
        <v>0</v>
      </c>
      <c r="S272">
        <v>0</v>
      </c>
      <c r="T272">
        <v>45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35</v>
      </c>
      <c r="AB272">
        <v>1</v>
      </c>
      <c r="AC272" s="1">
        <v>1.4858934169278997</v>
      </c>
      <c r="AD272" s="1">
        <v>161.80000000000001</v>
      </c>
      <c r="AE272" s="1">
        <v>0</v>
      </c>
      <c r="AF272" s="1">
        <v>161.80000000000001</v>
      </c>
      <c r="AG272" s="1">
        <v>0.66823400000000011</v>
      </c>
      <c r="AH272" s="1">
        <v>0.79</v>
      </c>
      <c r="AI272" s="1">
        <v>1.2336627692307696</v>
      </c>
    </row>
    <row r="273" spans="1:36">
      <c r="A273">
        <v>96</v>
      </c>
      <c r="B273">
        <v>1</v>
      </c>
      <c r="C273">
        <v>576.1</v>
      </c>
      <c r="D273">
        <v>3.74</v>
      </c>
      <c r="E273">
        <v>579.84</v>
      </c>
      <c r="F273">
        <v>7</v>
      </c>
      <c r="G273">
        <v>3.16</v>
      </c>
      <c r="H273">
        <v>283</v>
      </c>
      <c r="I273">
        <v>282</v>
      </c>
      <c r="J273">
        <v>1</v>
      </c>
      <c r="K273">
        <v>0</v>
      </c>
      <c r="L273">
        <v>1</v>
      </c>
      <c r="M273">
        <v>0</v>
      </c>
      <c r="N273">
        <v>0</v>
      </c>
      <c r="O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30</v>
      </c>
      <c r="AB273">
        <v>1</v>
      </c>
      <c r="AC273" s="1">
        <v>1.267379679144385</v>
      </c>
      <c r="AD273" s="1">
        <v>175.6</v>
      </c>
      <c r="AE273" s="1">
        <v>0</v>
      </c>
      <c r="AF273" s="1">
        <v>175.6</v>
      </c>
      <c r="AG273" s="1">
        <v>0.72522799999999987</v>
      </c>
      <c r="AH273" s="1">
        <v>0.67714285714285716</v>
      </c>
      <c r="AI273" s="1">
        <v>1.3770151898734173</v>
      </c>
    </row>
    <row r="274" spans="1:36">
      <c r="A274">
        <v>96</v>
      </c>
      <c r="B274">
        <v>8</v>
      </c>
      <c r="C274">
        <v>576.79999999999995</v>
      </c>
      <c r="D274">
        <v>3.61</v>
      </c>
      <c r="E274">
        <v>580.41</v>
      </c>
      <c r="F274">
        <v>7</v>
      </c>
      <c r="G274">
        <v>3.19</v>
      </c>
      <c r="H274">
        <v>284</v>
      </c>
      <c r="I274">
        <v>282</v>
      </c>
      <c r="J274">
        <v>2</v>
      </c>
      <c r="K274">
        <v>0</v>
      </c>
      <c r="L274">
        <v>1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30</v>
      </c>
      <c r="AB274">
        <v>1</v>
      </c>
      <c r="AC274" s="1">
        <v>1.3130193905817176</v>
      </c>
      <c r="AD274" s="1">
        <v>161.80000000000001</v>
      </c>
      <c r="AE274" s="1">
        <v>0</v>
      </c>
      <c r="AF274" s="1">
        <v>161.80000000000001</v>
      </c>
      <c r="AG274" s="1">
        <v>0.66823400000000011</v>
      </c>
      <c r="AH274" s="1">
        <v>0.67714285714285716</v>
      </c>
      <c r="AI274" s="1">
        <v>1.2568664576802511</v>
      </c>
    </row>
    <row r="275" spans="1:36">
      <c r="A275">
        <v>96</v>
      </c>
      <c r="B275">
        <v>18</v>
      </c>
      <c r="C275">
        <v>577.79999999999995</v>
      </c>
      <c r="D275">
        <v>3.43</v>
      </c>
      <c r="E275">
        <v>581.2299999999999</v>
      </c>
      <c r="F275">
        <v>6</v>
      </c>
      <c r="G275">
        <v>3.06</v>
      </c>
      <c r="H275">
        <v>285</v>
      </c>
      <c r="I275">
        <v>282</v>
      </c>
      <c r="J275">
        <v>3</v>
      </c>
      <c r="K275">
        <v>0</v>
      </c>
      <c r="L275">
        <v>1</v>
      </c>
      <c r="M275">
        <v>0</v>
      </c>
      <c r="N275">
        <v>0</v>
      </c>
      <c r="O275">
        <v>0</v>
      </c>
      <c r="Q275">
        <v>1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30</v>
      </c>
      <c r="AB275">
        <v>1</v>
      </c>
      <c r="AC275" s="1">
        <v>1.3819241982507289</v>
      </c>
      <c r="AD275" s="1">
        <v>175.6</v>
      </c>
      <c r="AE275" s="1">
        <v>0</v>
      </c>
      <c r="AF275" s="1">
        <v>175.6</v>
      </c>
      <c r="AG275" s="1">
        <v>0.72522799999999987</v>
      </c>
      <c r="AH275" s="1">
        <v>0.79</v>
      </c>
      <c r="AI275" s="1">
        <v>1.4220156862745095</v>
      </c>
      <c r="AJ275" t="s">
        <v>55</v>
      </c>
    </row>
    <row r="276" spans="1:36">
      <c r="A276">
        <v>1</v>
      </c>
      <c r="B276">
        <v>40</v>
      </c>
      <c r="C276">
        <v>10</v>
      </c>
      <c r="D276">
        <v>3.3</v>
      </c>
      <c r="E276">
        <v>13.3</v>
      </c>
      <c r="F276">
        <v>6</v>
      </c>
      <c r="G276">
        <v>2.91</v>
      </c>
      <c r="H276">
        <v>2</v>
      </c>
      <c r="I276">
        <v>0</v>
      </c>
      <c r="J276">
        <v>2</v>
      </c>
      <c r="K276">
        <v>0</v>
      </c>
      <c r="L276">
        <v>1</v>
      </c>
      <c r="M276">
        <v>0</v>
      </c>
      <c r="N276">
        <v>0</v>
      </c>
      <c r="O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25</v>
      </c>
      <c r="AB276">
        <v>1</v>
      </c>
      <c r="AC276" s="1">
        <v>1.4363636363636365</v>
      </c>
      <c r="AD276" s="1">
        <v>161.80000000000001</v>
      </c>
      <c r="AE276" s="1">
        <v>10</v>
      </c>
      <c r="AF276" s="1">
        <v>171.8</v>
      </c>
      <c r="AG276" s="1">
        <v>0.709534</v>
      </c>
      <c r="AH276" s="1">
        <v>0.79</v>
      </c>
      <c r="AI276" s="1">
        <v>1.4629567010309277</v>
      </c>
    </row>
    <row r="277" spans="1:36">
      <c r="A277">
        <v>2</v>
      </c>
      <c r="B277">
        <v>35</v>
      </c>
      <c r="C277">
        <v>15.5</v>
      </c>
      <c r="D277">
        <v>3.76</v>
      </c>
      <c r="E277">
        <v>19.259999999999998</v>
      </c>
      <c r="F277">
        <v>7</v>
      </c>
      <c r="G277">
        <v>3.21</v>
      </c>
      <c r="H277">
        <v>3</v>
      </c>
      <c r="I277">
        <v>1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50</v>
      </c>
      <c r="AB277">
        <v>1</v>
      </c>
      <c r="AC277" s="1">
        <v>1.2606382978723405</v>
      </c>
      <c r="AD277" s="1">
        <v>161.80000000000001</v>
      </c>
      <c r="AE277" s="1">
        <v>0</v>
      </c>
      <c r="AF277" s="1">
        <v>161.80000000000001</v>
      </c>
      <c r="AG277" s="1">
        <v>0.66823400000000011</v>
      </c>
      <c r="AH277" s="1">
        <v>0.67714285714285716</v>
      </c>
      <c r="AI277" s="1">
        <v>1.249035514018692</v>
      </c>
    </row>
    <row r="278" spans="1:36">
      <c r="A278">
        <v>5</v>
      </c>
      <c r="B278">
        <v>4</v>
      </c>
      <c r="C278">
        <v>30.4</v>
      </c>
      <c r="D278">
        <v>3.4</v>
      </c>
      <c r="E278">
        <v>33.799999999999997</v>
      </c>
      <c r="F278">
        <v>7</v>
      </c>
      <c r="G278">
        <v>3.33</v>
      </c>
      <c r="H278">
        <v>4</v>
      </c>
      <c r="I278">
        <v>2</v>
      </c>
      <c r="J278">
        <v>2</v>
      </c>
      <c r="K278">
        <v>0</v>
      </c>
      <c r="L278">
        <v>1</v>
      </c>
      <c r="M278">
        <v>1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25</v>
      </c>
      <c r="AB278">
        <v>3</v>
      </c>
      <c r="AC278" s="1">
        <v>1.3941176470588237</v>
      </c>
      <c r="AD278" s="1">
        <v>161.80000000000001</v>
      </c>
      <c r="AE278" s="1">
        <v>0</v>
      </c>
      <c r="AF278" s="1">
        <v>161.80000000000001</v>
      </c>
      <c r="AG278" s="1">
        <v>0.66823400000000011</v>
      </c>
      <c r="AH278" s="1">
        <v>0.67714285714285716</v>
      </c>
      <c r="AI278" s="1">
        <v>1.2040252252252255</v>
      </c>
    </row>
    <row r="279" spans="1:36">
      <c r="A279">
        <v>6</v>
      </c>
      <c r="B279">
        <v>50</v>
      </c>
      <c r="C279">
        <v>41</v>
      </c>
      <c r="D279">
        <v>5.49</v>
      </c>
      <c r="E279">
        <v>46.49</v>
      </c>
      <c r="F279">
        <v>7</v>
      </c>
      <c r="G279">
        <v>4.68</v>
      </c>
      <c r="H279">
        <v>5</v>
      </c>
      <c r="I279">
        <v>3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1</v>
      </c>
      <c r="R279">
        <v>0</v>
      </c>
      <c r="S279">
        <v>0</v>
      </c>
      <c r="T279">
        <v>46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60</v>
      </c>
      <c r="AB279">
        <v>1</v>
      </c>
      <c r="AC279" s="1">
        <v>0.86338797814207646</v>
      </c>
      <c r="AD279" s="1">
        <v>175.6</v>
      </c>
      <c r="AE279" s="1">
        <v>0</v>
      </c>
      <c r="AF279" s="1">
        <v>175.6</v>
      </c>
      <c r="AG279" s="1">
        <v>0.72522799999999987</v>
      </c>
      <c r="AH279" s="1">
        <v>0.67714285714285716</v>
      </c>
      <c r="AI279" s="1">
        <v>0.929779487179487</v>
      </c>
    </row>
    <row r="280" spans="1:36">
      <c r="A280">
        <v>7</v>
      </c>
      <c r="B280">
        <v>0</v>
      </c>
      <c r="C280">
        <v>42</v>
      </c>
      <c r="D280">
        <v>5.67</v>
      </c>
      <c r="E280">
        <v>47.67</v>
      </c>
      <c r="F280">
        <v>9</v>
      </c>
      <c r="G280">
        <v>3.58</v>
      </c>
      <c r="H280">
        <v>6</v>
      </c>
      <c r="I280">
        <v>3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46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60</v>
      </c>
      <c r="AB280">
        <v>1</v>
      </c>
      <c r="AC280" s="1">
        <v>0.83597883597883604</v>
      </c>
      <c r="AD280" s="1">
        <v>161.80000000000001</v>
      </c>
      <c r="AE280" s="1">
        <v>0</v>
      </c>
      <c r="AF280" s="1">
        <v>161.80000000000001</v>
      </c>
      <c r="AG280" s="1">
        <v>0.66823400000000011</v>
      </c>
      <c r="AH280" s="1">
        <v>0.52666666666666673</v>
      </c>
      <c r="AI280" s="1">
        <v>1.1199452513966484</v>
      </c>
    </row>
    <row r="281" spans="1:36">
      <c r="A281">
        <v>10</v>
      </c>
      <c r="B281">
        <v>39</v>
      </c>
      <c r="C281">
        <v>63.9</v>
      </c>
      <c r="D281">
        <v>2.59</v>
      </c>
      <c r="E281">
        <v>66.489999999999995</v>
      </c>
      <c r="F281">
        <v>5</v>
      </c>
      <c r="G281">
        <v>3.21</v>
      </c>
      <c r="H281">
        <v>7</v>
      </c>
      <c r="I281">
        <v>5</v>
      </c>
      <c r="J281">
        <v>2</v>
      </c>
      <c r="K281">
        <v>0</v>
      </c>
      <c r="L281">
        <v>1</v>
      </c>
      <c r="M281">
        <v>0</v>
      </c>
      <c r="N281">
        <v>0</v>
      </c>
      <c r="O281">
        <v>0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25</v>
      </c>
      <c r="AB281">
        <v>1</v>
      </c>
      <c r="AC281" s="1">
        <v>1.8301158301158302</v>
      </c>
      <c r="AD281" s="1">
        <v>175.6</v>
      </c>
      <c r="AE281" s="1">
        <v>10</v>
      </c>
      <c r="AF281" s="1">
        <v>185.6</v>
      </c>
      <c r="AG281" s="1">
        <v>0.76652799999999999</v>
      </c>
      <c r="AH281" s="1">
        <v>0.94800000000000006</v>
      </c>
      <c r="AI281" s="1">
        <v>1.4327626168224299</v>
      </c>
    </row>
    <row r="282" spans="1:36">
      <c r="A282">
        <v>11</v>
      </c>
      <c r="B282">
        <v>43</v>
      </c>
      <c r="C282">
        <v>70.3</v>
      </c>
      <c r="D282">
        <v>3.36</v>
      </c>
      <c r="E282">
        <v>73.66</v>
      </c>
      <c r="F282">
        <v>7</v>
      </c>
      <c r="G282">
        <v>3.01</v>
      </c>
      <c r="H282">
        <v>8</v>
      </c>
      <c r="I282">
        <v>6</v>
      </c>
      <c r="J282">
        <v>2</v>
      </c>
      <c r="K282">
        <v>0</v>
      </c>
      <c r="L282">
        <v>1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25</v>
      </c>
      <c r="AB282">
        <v>1</v>
      </c>
      <c r="AC282" s="1">
        <v>1.4107142857142858</v>
      </c>
      <c r="AD282" s="1">
        <v>161.80000000000001</v>
      </c>
      <c r="AE282" s="1">
        <v>0</v>
      </c>
      <c r="AF282" s="1">
        <v>161.80000000000001</v>
      </c>
      <c r="AG282" s="1">
        <v>0.66823400000000011</v>
      </c>
      <c r="AH282" s="1">
        <v>0.67714285714285716</v>
      </c>
      <c r="AI282" s="1">
        <v>1.3320279069767447</v>
      </c>
    </row>
    <row r="283" spans="1:36">
      <c r="A283">
        <v>12</v>
      </c>
      <c r="B283">
        <v>1</v>
      </c>
      <c r="C283">
        <v>72.099999999999994</v>
      </c>
      <c r="D283">
        <v>3.57</v>
      </c>
      <c r="E283">
        <v>75.669999999999987</v>
      </c>
      <c r="F283">
        <v>7</v>
      </c>
      <c r="G283">
        <v>3.22</v>
      </c>
      <c r="H283">
        <v>9</v>
      </c>
      <c r="I283">
        <v>6</v>
      </c>
      <c r="J283">
        <v>3</v>
      </c>
      <c r="K283">
        <v>0</v>
      </c>
      <c r="L283">
        <v>1</v>
      </c>
      <c r="M283">
        <v>0</v>
      </c>
      <c r="N283">
        <v>0</v>
      </c>
      <c r="O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35</v>
      </c>
      <c r="AB283">
        <v>1</v>
      </c>
      <c r="AC283" s="1">
        <v>1.327731092436975</v>
      </c>
      <c r="AD283" s="1">
        <v>161.80000000000001</v>
      </c>
      <c r="AE283" s="1">
        <v>0</v>
      </c>
      <c r="AF283" s="1">
        <v>161.80000000000001</v>
      </c>
      <c r="AG283" s="1">
        <v>0.66823400000000011</v>
      </c>
      <c r="AH283" s="1">
        <v>0.67714285714285716</v>
      </c>
      <c r="AI283" s="1">
        <v>1.2451565217391307</v>
      </c>
    </row>
    <row r="284" spans="1:36">
      <c r="A284">
        <v>13</v>
      </c>
      <c r="B284">
        <v>20</v>
      </c>
      <c r="C284">
        <v>80</v>
      </c>
      <c r="D284">
        <v>2.64</v>
      </c>
      <c r="E284">
        <v>82.64</v>
      </c>
      <c r="F284">
        <v>5</v>
      </c>
      <c r="G284">
        <v>3.09</v>
      </c>
      <c r="H284">
        <v>10</v>
      </c>
      <c r="I284">
        <v>8</v>
      </c>
      <c r="J284">
        <v>2</v>
      </c>
      <c r="K284">
        <v>0</v>
      </c>
      <c r="L284">
        <v>0</v>
      </c>
      <c r="M284">
        <v>1</v>
      </c>
      <c r="N284">
        <v>0</v>
      </c>
      <c r="O284">
        <v>0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30</v>
      </c>
      <c r="AB284">
        <v>3</v>
      </c>
      <c r="AC284" s="1">
        <v>1.7954545454545454</v>
      </c>
      <c r="AD284" s="1">
        <v>175.6</v>
      </c>
      <c r="AE284" s="1">
        <v>10</v>
      </c>
      <c r="AF284" s="1">
        <v>185.6</v>
      </c>
      <c r="AG284" s="1">
        <v>0.76652799999999999</v>
      </c>
      <c r="AH284" s="1">
        <v>0.94800000000000006</v>
      </c>
      <c r="AI284" s="1">
        <v>1.4884038834951456</v>
      </c>
    </row>
    <row r="285" spans="1:36">
      <c r="A285">
        <v>16</v>
      </c>
      <c r="B285">
        <v>28</v>
      </c>
      <c r="C285">
        <v>98.8</v>
      </c>
      <c r="D285">
        <v>4.0599999999999996</v>
      </c>
      <c r="E285">
        <v>102.86</v>
      </c>
      <c r="F285">
        <v>7</v>
      </c>
      <c r="G285">
        <v>3.51</v>
      </c>
      <c r="H285">
        <v>11</v>
      </c>
      <c r="I285">
        <v>9</v>
      </c>
      <c r="J285">
        <v>2</v>
      </c>
      <c r="K285">
        <v>0</v>
      </c>
      <c r="L285">
        <v>1</v>
      </c>
      <c r="M285">
        <v>0</v>
      </c>
      <c r="N285">
        <v>0</v>
      </c>
      <c r="O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30</v>
      </c>
      <c r="AB285">
        <v>1</v>
      </c>
      <c r="AC285" s="1">
        <v>1.1674876847290643</v>
      </c>
      <c r="AD285" s="1">
        <v>175.6</v>
      </c>
      <c r="AE285" s="1">
        <v>10</v>
      </c>
      <c r="AF285" s="1">
        <v>185.6</v>
      </c>
      <c r="AG285" s="1">
        <v>0.76652799999999999</v>
      </c>
      <c r="AH285" s="1">
        <v>0.67714285714285716</v>
      </c>
      <c r="AI285" s="1">
        <v>1.3103042735042736</v>
      </c>
    </row>
    <row r="286" spans="1:36">
      <c r="A286">
        <v>16</v>
      </c>
      <c r="B286">
        <v>51</v>
      </c>
      <c r="C286">
        <v>101.1</v>
      </c>
      <c r="D286">
        <v>5.38</v>
      </c>
      <c r="E286">
        <v>106.47999999999999</v>
      </c>
      <c r="F286">
        <v>8</v>
      </c>
      <c r="G286">
        <v>3.58</v>
      </c>
      <c r="H286">
        <v>12</v>
      </c>
      <c r="I286">
        <v>9</v>
      </c>
      <c r="J286">
        <v>3</v>
      </c>
      <c r="K286">
        <v>0</v>
      </c>
      <c r="L286">
        <v>1</v>
      </c>
      <c r="M286">
        <v>0</v>
      </c>
      <c r="N286">
        <v>0</v>
      </c>
      <c r="O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60</v>
      </c>
      <c r="AB286">
        <v>1</v>
      </c>
      <c r="AC286" s="1">
        <v>0.88104089219330861</v>
      </c>
      <c r="AD286" s="1">
        <v>161.80000000000001</v>
      </c>
      <c r="AE286" s="1">
        <v>0</v>
      </c>
      <c r="AF286" s="1">
        <v>161.80000000000001</v>
      </c>
      <c r="AG286" s="1">
        <v>0.66823400000000011</v>
      </c>
      <c r="AH286" s="1">
        <v>0.59250000000000003</v>
      </c>
      <c r="AI286" s="1">
        <v>1.1199452513966484</v>
      </c>
    </row>
    <row r="287" spans="1:36">
      <c r="A287">
        <v>18</v>
      </c>
      <c r="B287">
        <v>26</v>
      </c>
      <c r="C287">
        <v>110.6</v>
      </c>
      <c r="D287">
        <v>3.72</v>
      </c>
      <c r="E287">
        <v>114.32</v>
      </c>
      <c r="F287">
        <v>7</v>
      </c>
      <c r="G287">
        <v>3.18</v>
      </c>
      <c r="H287">
        <v>13</v>
      </c>
      <c r="I287">
        <v>11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0</v>
      </c>
      <c r="R287">
        <v>1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30</v>
      </c>
      <c r="AB287">
        <v>1</v>
      </c>
      <c r="AC287" s="1">
        <v>1.2741935483870968</v>
      </c>
      <c r="AD287" s="1">
        <v>161.80000000000001</v>
      </c>
      <c r="AE287" s="1">
        <v>0</v>
      </c>
      <c r="AF287" s="1">
        <v>161.80000000000001</v>
      </c>
      <c r="AG287" s="1">
        <v>0.66823400000000011</v>
      </c>
      <c r="AH287" s="1">
        <v>0.67714285714285716</v>
      </c>
      <c r="AI287" s="1">
        <v>1.2608188679245285</v>
      </c>
    </row>
    <row r="288" spans="1:36">
      <c r="A288">
        <v>18</v>
      </c>
      <c r="B288">
        <v>58</v>
      </c>
      <c r="C288">
        <v>113.8</v>
      </c>
      <c r="D288">
        <v>3.66</v>
      </c>
      <c r="E288">
        <v>117.46</v>
      </c>
      <c r="F288">
        <v>7</v>
      </c>
      <c r="G288">
        <v>3.07</v>
      </c>
      <c r="H288">
        <v>14</v>
      </c>
      <c r="I288">
        <v>11</v>
      </c>
      <c r="J288">
        <v>3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30</v>
      </c>
      <c r="AB288">
        <v>1</v>
      </c>
      <c r="AC288" s="1">
        <v>1.2950819672131149</v>
      </c>
      <c r="AD288" s="1">
        <v>175.6</v>
      </c>
      <c r="AE288" s="1">
        <v>0</v>
      </c>
      <c r="AF288" s="1">
        <v>175.6</v>
      </c>
      <c r="AG288" s="1">
        <v>0.72522799999999987</v>
      </c>
      <c r="AH288" s="1">
        <v>0.67714285714285716</v>
      </c>
      <c r="AI288" s="1">
        <v>1.4173837133550486</v>
      </c>
    </row>
    <row r="289" spans="1:35">
      <c r="A289">
        <v>23</v>
      </c>
      <c r="B289">
        <v>20</v>
      </c>
      <c r="C289">
        <v>140</v>
      </c>
      <c r="D289">
        <v>3.34</v>
      </c>
      <c r="E289">
        <v>143.34</v>
      </c>
      <c r="F289">
        <v>6</v>
      </c>
      <c r="G289">
        <v>3.34</v>
      </c>
      <c r="H289">
        <v>15</v>
      </c>
      <c r="I289">
        <v>13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1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30</v>
      </c>
      <c r="AB289">
        <v>1</v>
      </c>
      <c r="AC289" s="1">
        <v>1.4191616766467068</v>
      </c>
      <c r="AD289" s="1">
        <v>175.6</v>
      </c>
      <c r="AE289" s="1">
        <v>0</v>
      </c>
      <c r="AF289" s="1">
        <v>175.6</v>
      </c>
      <c r="AG289" s="1">
        <v>0.72522799999999987</v>
      </c>
      <c r="AH289" s="1">
        <v>0.79</v>
      </c>
      <c r="AI289" s="1">
        <v>1.3028047904191615</v>
      </c>
    </row>
    <row r="290" spans="1:35">
      <c r="A290">
        <v>23</v>
      </c>
      <c r="B290">
        <v>40</v>
      </c>
      <c r="C290">
        <v>142</v>
      </c>
      <c r="D290">
        <v>3.54</v>
      </c>
      <c r="E290">
        <v>145.54</v>
      </c>
      <c r="F290">
        <v>7</v>
      </c>
      <c r="G290">
        <v>3.37</v>
      </c>
      <c r="H290">
        <v>16</v>
      </c>
      <c r="I290">
        <v>13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50</v>
      </c>
      <c r="AB290">
        <v>1</v>
      </c>
      <c r="AC290" s="1">
        <v>1.3389830508474576</v>
      </c>
      <c r="AD290" s="1">
        <v>175.6</v>
      </c>
      <c r="AE290" s="1">
        <v>0</v>
      </c>
      <c r="AF290" s="1">
        <v>175.6</v>
      </c>
      <c r="AG290" s="1">
        <v>0.72522799999999987</v>
      </c>
      <c r="AH290" s="1">
        <v>0.67714285714285716</v>
      </c>
      <c r="AI290" s="1">
        <v>1.2912071216617207</v>
      </c>
    </row>
    <row r="291" spans="1:35">
      <c r="A291">
        <v>24</v>
      </c>
      <c r="B291">
        <v>46</v>
      </c>
      <c r="C291">
        <v>148.6</v>
      </c>
      <c r="D291">
        <v>3.13</v>
      </c>
      <c r="E291">
        <v>151.72999999999999</v>
      </c>
      <c r="F291">
        <v>7</v>
      </c>
      <c r="G291">
        <v>3.04</v>
      </c>
      <c r="H291">
        <v>17</v>
      </c>
      <c r="I291">
        <v>15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25</v>
      </c>
      <c r="AB291">
        <v>1</v>
      </c>
      <c r="AC291" s="1">
        <v>1.514376996805112</v>
      </c>
      <c r="AD291" s="1">
        <v>161.80000000000001</v>
      </c>
      <c r="AE291" s="1">
        <v>0</v>
      </c>
      <c r="AF291" s="1">
        <v>161.80000000000001</v>
      </c>
      <c r="AG291" s="1">
        <v>0.66823400000000011</v>
      </c>
      <c r="AH291" s="1">
        <v>0.67714285714285716</v>
      </c>
      <c r="AI291" s="1">
        <v>1.3188828947368423</v>
      </c>
    </row>
    <row r="292" spans="1:35">
      <c r="A292">
        <v>24</v>
      </c>
      <c r="B292">
        <v>55</v>
      </c>
      <c r="C292">
        <v>149.5</v>
      </c>
      <c r="D292">
        <v>3.22</v>
      </c>
      <c r="E292">
        <v>152.72</v>
      </c>
      <c r="F292">
        <v>6</v>
      </c>
      <c r="G292">
        <v>3.19</v>
      </c>
      <c r="H292">
        <v>18</v>
      </c>
      <c r="I292">
        <v>15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1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45</v>
      </c>
      <c r="AB292">
        <v>1</v>
      </c>
      <c r="AC292" s="1">
        <v>1.4720496894409938</v>
      </c>
      <c r="AD292" s="1">
        <v>175.6</v>
      </c>
      <c r="AE292" s="1">
        <v>0</v>
      </c>
      <c r="AF292" s="1">
        <v>175.6</v>
      </c>
      <c r="AG292" s="1">
        <v>0.72522799999999987</v>
      </c>
      <c r="AH292" s="1">
        <v>0.79</v>
      </c>
      <c r="AI292" s="1">
        <v>1.3640652037617551</v>
      </c>
    </row>
    <row r="293" spans="1:35">
      <c r="A293">
        <v>27</v>
      </c>
      <c r="B293">
        <v>40</v>
      </c>
      <c r="C293">
        <v>166</v>
      </c>
      <c r="D293">
        <v>3.78</v>
      </c>
      <c r="E293">
        <v>169.78</v>
      </c>
      <c r="F293">
        <v>7</v>
      </c>
      <c r="G293">
        <v>3.21</v>
      </c>
      <c r="H293">
        <v>19</v>
      </c>
      <c r="I293">
        <v>17</v>
      </c>
      <c r="J293">
        <v>2</v>
      </c>
      <c r="K293">
        <v>0</v>
      </c>
      <c r="L293">
        <v>0</v>
      </c>
      <c r="M293">
        <v>0</v>
      </c>
      <c r="N293">
        <v>1</v>
      </c>
      <c r="O293">
        <v>0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25</v>
      </c>
      <c r="AB293">
        <v>1</v>
      </c>
      <c r="AC293" s="1">
        <v>1.2539682539682542</v>
      </c>
      <c r="AD293" s="1">
        <v>175.6</v>
      </c>
      <c r="AE293" s="1">
        <v>0</v>
      </c>
      <c r="AF293" s="1">
        <v>175.6</v>
      </c>
      <c r="AG293" s="1">
        <v>0.72522799999999987</v>
      </c>
      <c r="AH293" s="1">
        <v>0.67714285714285716</v>
      </c>
      <c r="AI293" s="1">
        <v>1.3555663551401866</v>
      </c>
    </row>
    <row r="294" spans="1:35">
      <c r="A294">
        <v>27</v>
      </c>
      <c r="B294">
        <v>42</v>
      </c>
      <c r="C294">
        <v>166.2</v>
      </c>
      <c r="D294">
        <v>3.45</v>
      </c>
      <c r="E294">
        <v>169.64999999999998</v>
      </c>
      <c r="F294">
        <v>7</v>
      </c>
      <c r="G294">
        <v>3.01</v>
      </c>
      <c r="H294">
        <v>20</v>
      </c>
      <c r="I294">
        <v>17</v>
      </c>
      <c r="J294">
        <v>3</v>
      </c>
      <c r="K294">
        <v>0</v>
      </c>
      <c r="L294">
        <v>1</v>
      </c>
      <c r="M294">
        <v>0</v>
      </c>
      <c r="N294">
        <v>0</v>
      </c>
      <c r="O294">
        <v>0</v>
      </c>
      <c r="Q294">
        <v>1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25</v>
      </c>
      <c r="AB294">
        <v>1</v>
      </c>
      <c r="AC294" s="1">
        <v>1.3739130434782609</v>
      </c>
      <c r="AD294" s="1">
        <v>175.6</v>
      </c>
      <c r="AE294" s="1">
        <v>0</v>
      </c>
      <c r="AF294" s="1">
        <v>175.6</v>
      </c>
      <c r="AG294" s="1">
        <v>0.72522799999999987</v>
      </c>
      <c r="AH294" s="1">
        <v>0.67714285714285716</v>
      </c>
      <c r="AI294" s="1">
        <v>1.4456372093023253</v>
      </c>
    </row>
    <row r="295" spans="1:35">
      <c r="A295">
        <v>27</v>
      </c>
      <c r="B295">
        <v>55</v>
      </c>
      <c r="C295">
        <v>167.5</v>
      </c>
      <c r="D295">
        <v>2.94</v>
      </c>
      <c r="E295">
        <v>170.44</v>
      </c>
      <c r="F295">
        <v>6</v>
      </c>
      <c r="G295">
        <v>2.85</v>
      </c>
      <c r="H295">
        <v>21</v>
      </c>
      <c r="I295">
        <v>17</v>
      </c>
      <c r="J295">
        <v>4</v>
      </c>
      <c r="K295">
        <v>0</v>
      </c>
      <c r="L295">
        <v>1</v>
      </c>
      <c r="M295">
        <v>0</v>
      </c>
      <c r="N295">
        <v>0</v>
      </c>
      <c r="O295">
        <v>0</v>
      </c>
      <c r="Q295">
        <v>1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25</v>
      </c>
      <c r="AB295">
        <v>1</v>
      </c>
      <c r="AC295" s="1">
        <v>1.6122448979591837</v>
      </c>
      <c r="AD295" s="1">
        <v>175.6</v>
      </c>
      <c r="AE295" s="1">
        <v>0</v>
      </c>
      <c r="AF295" s="1">
        <v>175.6</v>
      </c>
      <c r="AG295" s="1">
        <v>0.72522799999999987</v>
      </c>
      <c r="AH295" s="1">
        <v>0.79</v>
      </c>
      <c r="AI295" s="1">
        <v>1.5267957894736839</v>
      </c>
    </row>
    <row r="296" spans="1:35">
      <c r="A296">
        <v>28</v>
      </c>
      <c r="B296">
        <v>35</v>
      </c>
      <c r="C296">
        <v>171.5</v>
      </c>
      <c r="D296">
        <v>5.01</v>
      </c>
      <c r="E296">
        <v>176.51</v>
      </c>
      <c r="F296">
        <v>8</v>
      </c>
      <c r="G296">
        <v>3.33</v>
      </c>
      <c r="H296">
        <v>22</v>
      </c>
      <c r="I296">
        <v>20</v>
      </c>
      <c r="J296">
        <v>2</v>
      </c>
      <c r="K296">
        <v>0</v>
      </c>
      <c r="L296">
        <v>1</v>
      </c>
      <c r="M296">
        <v>0</v>
      </c>
      <c r="N296">
        <v>0</v>
      </c>
      <c r="O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28</v>
      </c>
      <c r="AB296">
        <v>1</v>
      </c>
      <c r="AC296" s="1">
        <v>0.94610778443113785</v>
      </c>
      <c r="AD296" s="1">
        <v>161.80000000000001</v>
      </c>
      <c r="AE296" s="1">
        <v>0</v>
      </c>
      <c r="AF296" s="1">
        <v>161.80000000000001</v>
      </c>
      <c r="AG296" s="1">
        <v>0.66823400000000011</v>
      </c>
      <c r="AH296" s="1">
        <v>0.59250000000000003</v>
      </c>
      <c r="AI296" s="1">
        <v>1.2040252252252255</v>
      </c>
    </row>
    <row r="297" spans="1:35">
      <c r="A297">
        <v>28</v>
      </c>
      <c r="B297">
        <v>48</v>
      </c>
      <c r="C297">
        <v>172.8</v>
      </c>
      <c r="D297">
        <v>2.86</v>
      </c>
      <c r="E297">
        <v>175.66000000000003</v>
      </c>
      <c r="F297">
        <v>6</v>
      </c>
      <c r="G297">
        <v>3.19</v>
      </c>
      <c r="H297">
        <v>23</v>
      </c>
      <c r="I297">
        <v>20</v>
      </c>
      <c r="J297">
        <v>3</v>
      </c>
      <c r="K297">
        <v>0</v>
      </c>
      <c r="L297">
        <v>1</v>
      </c>
      <c r="M297">
        <v>0</v>
      </c>
      <c r="N297">
        <v>0</v>
      </c>
      <c r="O297">
        <v>0</v>
      </c>
      <c r="Q297">
        <v>1</v>
      </c>
      <c r="R297">
        <v>0</v>
      </c>
      <c r="S297">
        <v>0</v>
      </c>
      <c r="T297">
        <v>1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30</v>
      </c>
      <c r="AB297">
        <v>1</v>
      </c>
      <c r="AC297" s="1">
        <v>1.6573426573426575</v>
      </c>
      <c r="AD297" s="1">
        <v>175.6</v>
      </c>
      <c r="AE297" s="1">
        <v>10</v>
      </c>
      <c r="AF297" s="1">
        <v>185.6</v>
      </c>
      <c r="AG297" s="1">
        <v>0.76652799999999999</v>
      </c>
      <c r="AH297" s="1">
        <v>0.79</v>
      </c>
      <c r="AI297" s="1">
        <v>1.4417454545454544</v>
      </c>
    </row>
    <row r="298" spans="1:35">
      <c r="A298">
        <v>29</v>
      </c>
      <c r="B298">
        <v>7</v>
      </c>
      <c r="C298">
        <v>174.7</v>
      </c>
      <c r="D298">
        <v>3.79</v>
      </c>
      <c r="E298">
        <v>178.48999999999998</v>
      </c>
      <c r="F298">
        <v>8</v>
      </c>
      <c r="G298">
        <v>3.13</v>
      </c>
      <c r="H298">
        <v>24</v>
      </c>
      <c r="I298">
        <v>20</v>
      </c>
      <c r="J298">
        <v>4</v>
      </c>
      <c r="K298">
        <v>0</v>
      </c>
      <c r="L298">
        <v>1</v>
      </c>
      <c r="M298">
        <v>1</v>
      </c>
      <c r="N298">
        <v>0</v>
      </c>
      <c r="O298">
        <v>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50</v>
      </c>
      <c r="AB298">
        <v>3</v>
      </c>
      <c r="AC298" s="1">
        <v>1.2506596306068603</v>
      </c>
      <c r="AD298" s="1">
        <v>175.6</v>
      </c>
      <c r="AE298" s="1">
        <v>0</v>
      </c>
      <c r="AF298" s="1">
        <v>175.6</v>
      </c>
      <c r="AG298" s="1">
        <v>0.72522799999999987</v>
      </c>
      <c r="AH298" s="1">
        <v>0.59250000000000003</v>
      </c>
      <c r="AI298" s="1">
        <v>1.3902134185303512</v>
      </c>
    </row>
    <row r="299" spans="1:35">
      <c r="A299">
        <v>29</v>
      </c>
      <c r="B299">
        <v>13</v>
      </c>
      <c r="C299">
        <v>175.3</v>
      </c>
      <c r="D299">
        <v>3.52</v>
      </c>
      <c r="E299">
        <v>178.82000000000002</v>
      </c>
      <c r="F299">
        <v>6</v>
      </c>
      <c r="G299">
        <v>3.15</v>
      </c>
      <c r="H299">
        <v>25</v>
      </c>
      <c r="I299">
        <v>20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20</v>
      </c>
      <c r="AB299">
        <v>1</v>
      </c>
      <c r="AC299" s="1">
        <v>1.3465909090909092</v>
      </c>
      <c r="AD299" s="1">
        <v>161.80000000000001</v>
      </c>
      <c r="AE299" s="1">
        <v>0</v>
      </c>
      <c r="AF299" s="1">
        <v>161.80000000000001</v>
      </c>
      <c r="AG299" s="1">
        <v>0.66823400000000011</v>
      </c>
      <c r="AH299" s="1">
        <v>0.79</v>
      </c>
      <c r="AI299" s="1">
        <v>1.272826666666667</v>
      </c>
    </row>
    <row r="300" spans="1:35">
      <c r="A300">
        <v>30</v>
      </c>
      <c r="B300">
        <v>4</v>
      </c>
      <c r="C300">
        <v>180.4</v>
      </c>
      <c r="D300">
        <v>4.6900000000000004</v>
      </c>
      <c r="E300">
        <v>185.09</v>
      </c>
      <c r="F300">
        <v>9</v>
      </c>
      <c r="G300">
        <v>3.19</v>
      </c>
      <c r="H300">
        <v>26</v>
      </c>
      <c r="I300">
        <v>24</v>
      </c>
      <c r="J300">
        <v>2</v>
      </c>
      <c r="K300">
        <v>0</v>
      </c>
      <c r="L300">
        <v>1</v>
      </c>
      <c r="M300">
        <v>1</v>
      </c>
      <c r="N300">
        <v>0</v>
      </c>
      <c r="O300">
        <v>5.7000000000000171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30</v>
      </c>
      <c r="AB300">
        <v>3</v>
      </c>
      <c r="AC300" s="1">
        <v>1.0106609808102345</v>
      </c>
      <c r="AD300" s="1">
        <v>161.80000000000001</v>
      </c>
      <c r="AE300" s="1">
        <v>0</v>
      </c>
      <c r="AF300" s="1">
        <v>161.80000000000001</v>
      </c>
      <c r="AG300" s="1">
        <v>0.66823400000000011</v>
      </c>
      <c r="AH300" s="1">
        <v>0.52666666666666673</v>
      </c>
      <c r="AI300" s="1">
        <v>1.2568664576802511</v>
      </c>
    </row>
    <row r="301" spans="1:35">
      <c r="A301">
        <v>30</v>
      </c>
      <c r="B301">
        <v>7</v>
      </c>
      <c r="C301">
        <v>180.7</v>
      </c>
      <c r="D301">
        <v>3.84</v>
      </c>
      <c r="E301">
        <v>184.54</v>
      </c>
      <c r="F301">
        <v>7</v>
      </c>
      <c r="G301">
        <v>3</v>
      </c>
      <c r="H301">
        <v>27</v>
      </c>
      <c r="I301">
        <v>24</v>
      </c>
      <c r="J301">
        <v>3</v>
      </c>
      <c r="K301">
        <v>0</v>
      </c>
      <c r="L301">
        <v>1</v>
      </c>
      <c r="M301">
        <v>0</v>
      </c>
      <c r="N301">
        <v>0</v>
      </c>
      <c r="O301">
        <v>0.29999999999998295</v>
      </c>
      <c r="P301" s="1">
        <v>0.22371401918976552</v>
      </c>
      <c r="Q301">
        <v>0</v>
      </c>
      <c r="R301">
        <v>0</v>
      </c>
      <c r="S301">
        <v>0</v>
      </c>
      <c r="T301">
        <v>47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25</v>
      </c>
      <c r="AB301">
        <v>2</v>
      </c>
      <c r="AC301" s="1">
        <v>1.234375</v>
      </c>
      <c r="AD301" s="1">
        <v>161.80000000000001</v>
      </c>
      <c r="AE301" s="1">
        <v>0</v>
      </c>
      <c r="AF301" s="1">
        <v>161.80000000000001</v>
      </c>
      <c r="AG301" s="1">
        <v>0.66823400000000011</v>
      </c>
      <c r="AH301" s="1">
        <v>0.67714285714285716</v>
      </c>
      <c r="AI301" s="1">
        <v>1.3364680000000002</v>
      </c>
    </row>
    <row r="302" spans="1:35">
      <c r="A302">
        <v>30</v>
      </c>
      <c r="B302">
        <v>8</v>
      </c>
      <c r="C302">
        <v>180.8</v>
      </c>
      <c r="D302">
        <v>3.88</v>
      </c>
      <c r="E302">
        <v>184.68</v>
      </c>
      <c r="F302">
        <v>7</v>
      </c>
      <c r="G302">
        <v>2.83</v>
      </c>
      <c r="H302">
        <v>28</v>
      </c>
      <c r="I302">
        <v>24</v>
      </c>
      <c r="J302">
        <v>4</v>
      </c>
      <c r="K302">
        <v>0</v>
      </c>
      <c r="L302">
        <v>1</v>
      </c>
      <c r="M302">
        <v>0</v>
      </c>
      <c r="N302">
        <v>0</v>
      </c>
      <c r="O302">
        <v>0.40000000000000568</v>
      </c>
      <c r="P302" s="1">
        <v>0.2109885037258481</v>
      </c>
      <c r="Q302">
        <v>0</v>
      </c>
      <c r="R302">
        <v>0</v>
      </c>
      <c r="S302">
        <v>0</v>
      </c>
      <c r="T302">
        <v>47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25</v>
      </c>
      <c r="AB302">
        <v>2</v>
      </c>
      <c r="AC302" s="1">
        <v>1.2216494845360826</v>
      </c>
      <c r="AD302" s="1">
        <v>161.80000000000001</v>
      </c>
      <c r="AE302" s="1">
        <v>0</v>
      </c>
      <c r="AF302" s="1">
        <v>161.80000000000001</v>
      </c>
      <c r="AG302" s="1">
        <v>0.66823400000000011</v>
      </c>
      <c r="AH302" s="1">
        <v>0.67714285714285716</v>
      </c>
      <c r="AI302" s="1">
        <v>1.416750530035336</v>
      </c>
    </row>
    <row r="303" spans="1:35">
      <c r="A303">
        <v>31</v>
      </c>
      <c r="B303">
        <v>14</v>
      </c>
      <c r="C303">
        <v>187.4</v>
      </c>
      <c r="D303">
        <v>3.28</v>
      </c>
      <c r="E303">
        <v>190.68</v>
      </c>
      <c r="F303">
        <v>7</v>
      </c>
      <c r="G303">
        <v>3.15</v>
      </c>
      <c r="H303">
        <v>29</v>
      </c>
      <c r="I303">
        <v>27</v>
      </c>
      <c r="J303">
        <v>2</v>
      </c>
      <c r="K303">
        <v>0</v>
      </c>
      <c r="L303">
        <v>1</v>
      </c>
      <c r="M303">
        <v>0</v>
      </c>
      <c r="N303">
        <v>0</v>
      </c>
      <c r="O303">
        <v>7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25</v>
      </c>
      <c r="AB303">
        <v>1</v>
      </c>
      <c r="AC303" s="1">
        <v>1.4451219512195124</v>
      </c>
      <c r="AD303" s="1">
        <v>161.80000000000001</v>
      </c>
      <c r="AE303" s="1">
        <v>0</v>
      </c>
      <c r="AF303" s="1">
        <v>161.80000000000001</v>
      </c>
      <c r="AG303" s="1">
        <v>0.66823400000000011</v>
      </c>
      <c r="AH303" s="1">
        <v>0.67714285714285716</v>
      </c>
      <c r="AI303" s="1">
        <v>1.272826666666667</v>
      </c>
    </row>
    <row r="304" spans="1:35">
      <c r="A304">
        <v>31</v>
      </c>
      <c r="B304">
        <v>35</v>
      </c>
      <c r="C304">
        <v>189.5</v>
      </c>
      <c r="D304">
        <v>3.42</v>
      </c>
      <c r="E304">
        <v>192.92</v>
      </c>
      <c r="F304">
        <v>7</v>
      </c>
      <c r="G304">
        <v>2.91</v>
      </c>
      <c r="H304">
        <v>30</v>
      </c>
      <c r="I304">
        <v>27</v>
      </c>
      <c r="J304">
        <v>3</v>
      </c>
      <c r="K304">
        <v>0</v>
      </c>
      <c r="L304">
        <v>1</v>
      </c>
      <c r="M304">
        <v>0</v>
      </c>
      <c r="N304">
        <v>0</v>
      </c>
      <c r="O304">
        <v>9.0999999999999943</v>
      </c>
      <c r="Q304">
        <v>1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40</v>
      </c>
      <c r="AB304">
        <v>1</v>
      </c>
      <c r="AC304" s="1">
        <v>1.3859649122807018</v>
      </c>
      <c r="AD304" s="1">
        <v>175.6</v>
      </c>
      <c r="AE304" s="1">
        <v>0</v>
      </c>
      <c r="AF304" s="1">
        <v>175.6</v>
      </c>
      <c r="AG304" s="1">
        <v>0.72522799999999987</v>
      </c>
      <c r="AH304" s="1">
        <v>0.67714285714285716</v>
      </c>
      <c r="AI304" s="1">
        <v>1.4953154639175255</v>
      </c>
    </row>
    <row r="305" spans="1:36">
      <c r="A305">
        <v>31</v>
      </c>
      <c r="B305">
        <v>36</v>
      </c>
      <c r="C305">
        <v>189.6</v>
      </c>
      <c r="D305">
        <v>4.92</v>
      </c>
      <c r="E305">
        <v>194.51999999999998</v>
      </c>
      <c r="F305">
        <v>9</v>
      </c>
      <c r="G305">
        <v>3.52</v>
      </c>
      <c r="H305">
        <v>31</v>
      </c>
      <c r="I305">
        <v>27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60</v>
      </c>
      <c r="AB305">
        <v>1</v>
      </c>
      <c r="AC305" s="1">
        <v>0.96341463414634154</v>
      </c>
      <c r="AD305" s="1">
        <v>161.80000000000001</v>
      </c>
      <c r="AE305" s="1">
        <v>0</v>
      </c>
      <c r="AF305" s="1">
        <v>161.80000000000001</v>
      </c>
      <c r="AG305" s="1">
        <v>0.66823400000000011</v>
      </c>
      <c r="AH305" s="1">
        <v>0.52666666666666673</v>
      </c>
      <c r="AI305" s="1">
        <v>1.1390352272727275</v>
      </c>
    </row>
    <row r="306" spans="1:36">
      <c r="A306">
        <v>31</v>
      </c>
      <c r="B306">
        <v>56</v>
      </c>
      <c r="C306">
        <v>191.6</v>
      </c>
      <c r="D306">
        <v>3.54</v>
      </c>
      <c r="E306">
        <v>195.14</v>
      </c>
      <c r="F306">
        <v>7</v>
      </c>
      <c r="G306">
        <v>3.09</v>
      </c>
      <c r="H306">
        <v>32</v>
      </c>
      <c r="I306">
        <v>28</v>
      </c>
      <c r="J306">
        <v>4</v>
      </c>
      <c r="K306">
        <v>0</v>
      </c>
      <c r="L306">
        <v>1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50</v>
      </c>
      <c r="AB306">
        <v>1</v>
      </c>
      <c r="AC306" s="1">
        <v>1.3389830508474576</v>
      </c>
      <c r="AD306" s="1">
        <v>161.80000000000001</v>
      </c>
      <c r="AE306" s="1">
        <v>0</v>
      </c>
      <c r="AF306" s="1">
        <v>161.80000000000001</v>
      </c>
      <c r="AG306" s="1">
        <v>0.66823400000000011</v>
      </c>
      <c r="AH306" s="1">
        <v>0.67714285714285716</v>
      </c>
      <c r="AI306" s="1">
        <v>1.2975417475728159</v>
      </c>
    </row>
    <row r="307" spans="1:36">
      <c r="A307">
        <v>35</v>
      </c>
      <c r="B307">
        <v>4</v>
      </c>
      <c r="C307">
        <v>210.4</v>
      </c>
      <c r="D307">
        <v>3.72</v>
      </c>
      <c r="E307">
        <v>214.12</v>
      </c>
      <c r="F307">
        <v>7</v>
      </c>
      <c r="G307">
        <v>3.19</v>
      </c>
      <c r="H307">
        <v>33</v>
      </c>
      <c r="I307">
        <v>31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35</v>
      </c>
      <c r="AB307">
        <v>1</v>
      </c>
      <c r="AC307" s="1">
        <v>1.2741935483870968</v>
      </c>
      <c r="AD307" s="1">
        <v>161.80000000000001</v>
      </c>
      <c r="AE307" s="1">
        <v>0</v>
      </c>
      <c r="AF307" s="1">
        <v>161.80000000000001</v>
      </c>
      <c r="AG307" s="1">
        <v>0.66823400000000011</v>
      </c>
      <c r="AH307" s="1">
        <v>0.67714285714285716</v>
      </c>
      <c r="AI307" s="1">
        <v>1.2568664576802511</v>
      </c>
      <c r="AJ307" t="s">
        <v>57</v>
      </c>
    </row>
    <row r="308" spans="1:36">
      <c r="A308">
        <v>37</v>
      </c>
      <c r="B308">
        <v>7</v>
      </c>
      <c r="C308">
        <v>222.7</v>
      </c>
      <c r="D308">
        <v>4.17</v>
      </c>
      <c r="E308">
        <v>226.86999999999998</v>
      </c>
      <c r="F308">
        <v>7</v>
      </c>
      <c r="G308">
        <v>4.05</v>
      </c>
      <c r="H308">
        <v>34</v>
      </c>
      <c r="I308">
        <v>32</v>
      </c>
      <c r="J308">
        <v>2</v>
      </c>
      <c r="K308">
        <v>0</v>
      </c>
      <c r="L308">
        <v>0</v>
      </c>
      <c r="M308">
        <v>1</v>
      </c>
      <c r="N308">
        <v>0</v>
      </c>
      <c r="O308">
        <v>0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35</v>
      </c>
      <c r="AB308">
        <v>3</v>
      </c>
      <c r="AC308" s="1">
        <v>1.1366906474820144</v>
      </c>
      <c r="AD308" s="1">
        <v>175.6</v>
      </c>
      <c r="AE308" s="1">
        <v>0</v>
      </c>
      <c r="AF308" s="1">
        <v>175.6</v>
      </c>
      <c r="AG308" s="1">
        <v>0.72522799999999987</v>
      </c>
      <c r="AH308" s="1">
        <v>0.67714285714285716</v>
      </c>
      <c r="AI308" s="1">
        <v>1.0744118518518517</v>
      </c>
    </row>
    <row r="309" spans="1:36">
      <c r="A309">
        <v>37</v>
      </c>
      <c r="B309">
        <v>27</v>
      </c>
      <c r="C309">
        <v>224.7</v>
      </c>
      <c r="D309">
        <v>3.19</v>
      </c>
      <c r="E309">
        <v>227.89</v>
      </c>
      <c r="F309">
        <v>6</v>
      </c>
      <c r="G309">
        <v>2.86</v>
      </c>
      <c r="H309">
        <v>35</v>
      </c>
      <c r="I309">
        <v>32</v>
      </c>
      <c r="J309">
        <v>3</v>
      </c>
      <c r="K309">
        <v>0</v>
      </c>
      <c r="L309">
        <v>1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35</v>
      </c>
      <c r="AB309">
        <v>1</v>
      </c>
      <c r="AC309" s="1">
        <v>1.4858934169278997</v>
      </c>
      <c r="AD309" s="1">
        <v>161.80000000000001</v>
      </c>
      <c r="AE309" s="1">
        <v>0</v>
      </c>
      <c r="AF309" s="1">
        <v>161.80000000000001</v>
      </c>
      <c r="AG309" s="1">
        <v>0.66823400000000011</v>
      </c>
      <c r="AH309" s="1">
        <v>0.79</v>
      </c>
      <c r="AI309" s="1">
        <v>1.4018895104895108</v>
      </c>
    </row>
    <row r="310" spans="1:36">
      <c r="A310">
        <v>44</v>
      </c>
      <c r="B310">
        <v>22</v>
      </c>
      <c r="C310">
        <v>266.2</v>
      </c>
      <c r="D310">
        <v>3.15</v>
      </c>
      <c r="E310">
        <v>269.34999999999997</v>
      </c>
      <c r="F310">
        <v>7</v>
      </c>
      <c r="G310">
        <v>3.09</v>
      </c>
      <c r="H310">
        <v>36</v>
      </c>
      <c r="I310">
        <v>34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25</v>
      </c>
      <c r="AB310">
        <v>1</v>
      </c>
      <c r="AC310" s="1">
        <v>1.504761904761905</v>
      </c>
      <c r="AD310" s="1">
        <v>161.80000000000001</v>
      </c>
      <c r="AE310" s="1">
        <v>0</v>
      </c>
      <c r="AF310" s="1">
        <v>161.80000000000001</v>
      </c>
      <c r="AG310" s="1">
        <v>0.66823400000000011</v>
      </c>
      <c r="AH310" s="1">
        <v>0.67714285714285716</v>
      </c>
      <c r="AI310" s="1">
        <v>1.2975417475728159</v>
      </c>
    </row>
    <row r="311" spans="1:36">
      <c r="A311">
        <v>45</v>
      </c>
      <c r="B311">
        <v>38</v>
      </c>
      <c r="C311">
        <v>273.8</v>
      </c>
      <c r="D311">
        <v>4.08</v>
      </c>
      <c r="E311">
        <v>277.88</v>
      </c>
      <c r="F311">
        <v>7</v>
      </c>
      <c r="G311">
        <v>3.61</v>
      </c>
      <c r="H311">
        <v>38</v>
      </c>
      <c r="I311">
        <v>36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1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25</v>
      </c>
      <c r="AB311">
        <v>1</v>
      </c>
      <c r="AC311" s="1">
        <v>1.161764705882353</v>
      </c>
      <c r="AD311" s="1">
        <v>175.6</v>
      </c>
      <c r="AE311" s="1">
        <v>0</v>
      </c>
      <c r="AF311" s="1">
        <v>175.6</v>
      </c>
      <c r="AG311" s="1">
        <v>0.72522799999999987</v>
      </c>
      <c r="AH311" s="1">
        <v>0.67714285714285716</v>
      </c>
      <c r="AI311" s="1">
        <v>1.2053650969529084</v>
      </c>
    </row>
    <row r="312" spans="1:36">
      <c r="A312">
        <v>47</v>
      </c>
      <c r="B312">
        <v>0</v>
      </c>
      <c r="C312">
        <v>282</v>
      </c>
      <c r="D312">
        <v>3.22</v>
      </c>
      <c r="E312">
        <v>285.22000000000003</v>
      </c>
      <c r="F312">
        <v>6</v>
      </c>
      <c r="G312">
        <v>3.12</v>
      </c>
      <c r="H312">
        <v>39</v>
      </c>
      <c r="I312">
        <v>37</v>
      </c>
      <c r="J312">
        <v>2</v>
      </c>
      <c r="K312">
        <v>0</v>
      </c>
      <c r="L312">
        <v>1</v>
      </c>
      <c r="M312">
        <v>0</v>
      </c>
      <c r="N312">
        <v>0</v>
      </c>
      <c r="O312">
        <v>0</v>
      </c>
      <c r="Q312">
        <v>1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25</v>
      </c>
      <c r="AB312">
        <v>1</v>
      </c>
      <c r="AC312" s="1">
        <v>1.4720496894409938</v>
      </c>
      <c r="AD312" s="1">
        <v>175.6</v>
      </c>
      <c r="AE312" s="1">
        <v>0</v>
      </c>
      <c r="AF312" s="1">
        <v>175.6</v>
      </c>
      <c r="AG312" s="1">
        <v>0.72522799999999987</v>
      </c>
      <c r="AH312" s="1">
        <v>0.79</v>
      </c>
      <c r="AI312" s="1">
        <v>1.3946692307692303</v>
      </c>
    </row>
    <row r="313" spans="1:36">
      <c r="A313">
        <v>47</v>
      </c>
      <c r="B313">
        <v>19</v>
      </c>
      <c r="C313">
        <v>283.89999999999998</v>
      </c>
      <c r="D313">
        <v>3.28</v>
      </c>
      <c r="E313">
        <v>287.17999999999995</v>
      </c>
      <c r="F313">
        <v>7</v>
      </c>
      <c r="G313">
        <v>2.82</v>
      </c>
      <c r="H313">
        <v>40</v>
      </c>
      <c r="I313">
        <v>37</v>
      </c>
      <c r="J313">
        <v>3</v>
      </c>
      <c r="K313">
        <v>0</v>
      </c>
      <c r="L313">
        <v>1</v>
      </c>
      <c r="M313">
        <v>0</v>
      </c>
      <c r="N313">
        <v>0</v>
      </c>
      <c r="O313">
        <v>0</v>
      </c>
      <c r="Q313">
        <v>1</v>
      </c>
      <c r="R313">
        <v>0</v>
      </c>
      <c r="S313">
        <v>0</v>
      </c>
      <c r="T313">
        <v>48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25</v>
      </c>
      <c r="AB313">
        <v>1</v>
      </c>
      <c r="AC313" s="1">
        <v>1.4451219512195124</v>
      </c>
      <c r="AD313" s="1">
        <v>175.6</v>
      </c>
      <c r="AE313" s="1">
        <v>-10</v>
      </c>
      <c r="AF313" s="1">
        <v>165.6</v>
      </c>
      <c r="AG313" s="1">
        <v>0.68392799999999998</v>
      </c>
      <c r="AH313" s="1">
        <v>0.67714285714285716</v>
      </c>
      <c r="AI313" s="1">
        <v>1.4551659574468085</v>
      </c>
    </row>
    <row r="314" spans="1:36">
      <c r="A314">
        <v>47</v>
      </c>
      <c r="B314">
        <v>21</v>
      </c>
      <c r="C314">
        <v>284.10000000000002</v>
      </c>
      <c r="D314">
        <v>3.13</v>
      </c>
      <c r="E314">
        <v>287.23</v>
      </c>
      <c r="F314">
        <v>6</v>
      </c>
      <c r="G314">
        <v>3.03</v>
      </c>
      <c r="H314">
        <v>41</v>
      </c>
      <c r="I314">
        <v>37</v>
      </c>
      <c r="J314">
        <v>4</v>
      </c>
      <c r="K314">
        <v>0</v>
      </c>
      <c r="L314">
        <v>1</v>
      </c>
      <c r="M314">
        <v>0</v>
      </c>
      <c r="N314">
        <v>0</v>
      </c>
      <c r="O314">
        <v>0</v>
      </c>
      <c r="Q314">
        <v>1</v>
      </c>
      <c r="R314">
        <v>0</v>
      </c>
      <c r="S314">
        <v>0</v>
      </c>
      <c r="T314">
        <v>48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25</v>
      </c>
      <c r="AB314">
        <v>1</v>
      </c>
      <c r="AC314" s="1">
        <v>1.514376996805112</v>
      </c>
      <c r="AD314" s="1">
        <v>175.6</v>
      </c>
      <c r="AE314" s="1">
        <v>0</v>
      </c>
      <c r="AF314" s="1">
        <v>175.6</v>
      </c>
      <c r="AG314" s="1">
        <v>0.72522799999999987</v>
      </c>
      <c r="AH314" s="1">
        <v>0.79</v>
      </c>
      <c r="AI314" s="1">
        <v>1.4360950495049503</v>
      </c>
    </row>
    <row r="315" spans="1:36">
      <c r="A315">
        <v>47</v>
      </c>
      <c r="B315">
        <v>28</v>
      </c>
      <c r="C315">
        <v>284.8</v>
      </c>
      <c r="D315">
        <v>3.18</v>
      </c>
      <c r="E315">
        <v>287.98</v>
      </c>
      <c r="F315">
        <v>6</v>
      </c>
      <c r="G315">
        <v>3.21</v>
      </c>
      <c r="H315">
        <v>42</v>
      </c>
      <c r="I315">
        <v>37</v>
      </c>
      <c r="J315">
        <v>5</v>
      </c>
      <c r="K315">
        <v>0</v>
      </c>
      <c r="L315">
        <v>1</v>
      </c>
      <c r="M315">
        <v>0</v>
      </c>
      <c r="N315">
        <v>0</v>
      </c>
      <c r="O315">
        <v>0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40</v>
      </c>
      <c r="AB315">
        <v>1</v>
      </c>
      <c r="AC315" s="1">
        <v>1.4905660377358489</v>
      </c>
      <c r="AD315" s="1">
        <v>175.6</v>
      </c>
      <c r="AE315" s="1">
        <v>0</v>
      </c>
      <c r="AF315" s="1">
        <v>175.6</v>
      </c>
      <c r="AG315" s="1">
        <v>0.72522799999999987</v>
      </c>
      <c r="AH315" s="1">
        <v>0.79</v>
      </c>
      <c r="AI315" s="1">
        <v>1.3555663551401866</v>
      </c>
    </row>
    <row r="316" spans="1:36">
      <c r="A316">
        <v>47</v>
      </c>
      <c r="B316">
        <v>37</v>
      </c>
      <c r="C316">
        <v>285.7</v>
      </c>
      <c r="D316">
        <v>3.34</v>
      </c>
      <c r="E316">
        <v>289.03999999999996</v>
      </c>
      <c r="F316">
        <v>7</v>
      </c>
      <c r="G316">
        <v>3.04</v>
      </c>
      <c r="H316">
        <v>43</v>
      </c>
      <c r="I316">
        <v>38</v>
      </c>
      <c r="J316">
        <v>5</v>
      </c>
      <c r="K316">
        <v>0</v>
      </c>
      <c r="L316">
        <v>0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40</v>
      </c>
      <c r="AB316">
        <v>1</v>
      </c>
      <c r="AC316" s="1">
        <v>1.4191616766467068</v>
      </c>
      <c r="AD316" s="1">
        <v>161.80000000000001</v>
      </c>
      <c r="AE316" s="1">
        <v>0</v>
      </c>
      <c r="AF316" s="1">
        <v>161.80000000000001</v>
      </c>
      <c r="AG316" s="1">
        <v>0.66823400000000011</v>
      </c>
      <c r="AH316" s="1">
        <v>0.67714285714285716</v>
      </c>
      <c r="AI316" s="1">
        <v>1.3188828947368423</v>
      </c>
    </row>
    <row r="317" spans="1:36">
      <c r="A317">
        <v>47</v>
      </c>
      <c r="B317">
        <v>40</v>
      </c>
      <c r="C317">
        <v>286</v>
      </c>
      <c r="D317">
        <v>2.95</v>
      </c>
      <c r="E317">
        <v>288.95</v>
      </c>
      <c r="F317">
        <v>6</v>
      </c>
      <c r="G317">
        <v>3.06</v>
      </c>
      <c r="H317">
        <v>44</v>
      </c>
      <c r="I317">
        <v>38</v>
      </c>
      <c r="J317">
        <v>6</v>
      </c>
      <c r="K317">
        <v>0</v>
      </c>
      <c r="L317">
        <v>1</v>
      </c>
      <c r="M317">
        <v>0</v>
      </c>
      <c r="N317">
        <v>0</v>
      </c>
      <c r="O317">
        <v>0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50</v>
      </c>
      <c r="AB317">
        <v>1</v>
      </c>
      <c r="AC317" s="1">
        <v>1.6067796610169491</v>
      </c>
      <c r="AD317" s="1">
        <v>175.6</v>
      </c>
      <c r="AE317" s="1">
        <v>0</v>
      </c>
      <c r="AF317" s="1">
        <v>175.6</v>
      </c>
      <c r="AG317" s="1">
        <v>0.72522799999999987</v>
      </c>
      <c r="AH317" s="1">
        <v>0.79</v>
      </c>
      <c r="AI317" s="1">
        <v>1.4220156862745095</v>
      </c>
    </row>
    <row r="318" spans="1:36">
      <c r="A318">
        <v>47</v>
      </c>
      <c r="B318">
        <v>49</v>
      </c>
      <c r="C318">
        <v>286.89999999999998</v>
      </c>
      <c r="D318">
        <v>3.09</v>
      </c>
      <c r="E318">
        <v>289.98999999999995</v>
      </c>
      <c r="F318">
        <v>7</v>
      </c>
      <c r="G318">
        <v>2.79</v>
      </c>
      <c r="H318">
        <v>45</v>
      </c>
      <c r="I318">
        <v>38</v>
      </c>
      <c r="J318">
        <v>7</v>
      </c>
      <c r="K318">
        <v>0</v>
      </c>
      <c r="L318">
        <v>1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25</v>
      </c>
      <c r="AB318">
        <v>1</v>
      </c>
      <c r="AC318" s="1">
        <v>1.5339805825242721</v>
      </c>
      <c r="AD318" s="1">
        <v>161.80000000000001</v>
      </c>
      <c r="AE318" s="1">
        <v>0</v>
      </c>
      <c r="AF318" s="1">
        <v>161.80000000000001</v>
      </c>
      <c r="AG318" s="1">
        <v>0.66823400000000011</v>
      </c>
      <c r="AH318" s="1">
        <v>0.67714285714285716</v>
      </c>
      <c r="AI318" s="1">
        <v>1.4370623655913981</v>
      </c>
    </row>
    <row r="319" spans="1:36">
      <c r="A319">
        <v>48</v>
      </c>
      <c r="B319">
        <v>23</v>
      </c>
      <c r="C319">
        <v>290.3</v>
      </c>
      <c r="D319">
        <v>3.31</v>
      </c>
      <c r="E319">
        <v>293.61</v>
      </c>
      <c r="F319">
        <v>7</v>
      </c>
      <c r="G319">
        <v>2.82</v>
      </c>
      <c r="H319">
        <v>46</v>
      </c>
      <c r="I319">
        <v>44</v>
      </c>
      <c r="J319">
        <v>2</v>
      </c>
      <c r="K319">
        <v>0</v>
      </c>
      <c r="L319">
        <v>1</v>
      </c>
      <c r="M319">
        <v>0</v>
      </c>
      <c r="N319">
        <v>1</v>
      </c>
      <c r="O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25</v>
      </c>
      <c r="AB319">
        <v>1</v>
      </c>
      <c r="AC319" s="1">
        <v>1.4320241691842901</v>
      </c>
      <c r="AD319" s="1">
        <v>161.80000000000001</v>
      </c>
      <c r="AE319" s="1">
        <v>0</v>
      </c>
      <c r="AF319" s="1">
        <v>161.80000000000001</v>
      </c>
      <c r="AG319" s="1">
        <v>0.66823400000000011</v>
      </c>
      <c r="AH319" s="1">
        <v>0.67714285714285716</v>
      </c>
      <c r="AI319" s="1">
        <v>1.4217744680851068</v>
      </c>
    </row>
    <row r="320" spans="1:36">
      <c r="A320">
        <v>48</v>
      </c>
      <c r="B320">
        <v>50</v>
      </c>
      <c r="C320">
        <v>293</v>
      </c>
      <c r="D320">
        <v>4.29</v>
      </c>
      <c r="E320">
        <v>297.29000000000002</v>
      </c>
      <c r="F320">
        <v>9</v>
      </c>
      <c r="G320">
        <v>2.83</v>
      </c>
      <c r="H320">
        <v>47</v>
      </c>
      <c r="I320">
        <v>44</v>
      </c>
      <c r="J320">
        <v>3</v>
      </c>
      <c r="K320">
        <v>0</v>
      </c>
      <c r="L320">
        <v>1</v>
      </c>
      <c r="M320">
        <v>0</v>
      </c>
      <c r="N320">
        <v>0</v>
      </c>
      <c r="O320">
        <v>0</v>
      </c>
      <c r="Q320">
        <v>0</v>
      </c>
      <c r="R320">
        <v>1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50</v>
      </c>
      <c r="AB320">
        <v>1</v>
      </c>
      <c r="AC320" s="1">
        <v>1.104895104895105</v>
      </c>
      <c r="AD320" s="1">
        <v>161.80000000000001</v>
      </c>
      <c r="AE320" s="1">
        <v>0</v>
      </c>
      <c r="AF320" s="1">
        <v>161.80000000000001</v>
      </c>
      <c r="AG320" s="1">
        <v>0.66823400000000011</v>
      </c>
      <c r="AH320" s="1">
        <v>0.52666666666666673</v>
      </c>
      <c r="AI320" s="1">
        <v>1.416750530035336</v>
      </c>
    </row>
    <row r="321" spans="1:36">
      <c r="A321">
        <v>48</v>
      </c>
      <c r="B321">
        <v>50</v>
      </c>
      <c r="C321">
        <v>293</v>
      </c>
      <c r="D321">
        <v>5.31</v>
      </c>
      <c r="E321">
        <v>298.31</v>
      </c>
      <c r="F321">
        <v>9</v>
      </c>
      <c r="G321">
        <v>3.48</v>
      </c>
      <c r="H321">
        <v>48</v>
      </c>
      <c r="I321">
        <v>44</v>
      </c>
      <c r="J321">
        <v>4</v>
      </c>
      <c r="K321">
        <v>0</v>
      </c>
      <c r="L321">
        <v>1</v>
      </c>
      <c r="M321">
        <v>0</v>
      </c>
      <c r="N321">
        <v>0</v>
      </c>
      <c r="O321">
        <v>0</v>
      </c>
      <c r="Q321">
        <v>1</v>
      </c>
      <c r="R321">
        <v>0</v>
      </c>
      <c r="S321">
        <v>0</v>
      </c>
      <c r="T321">
        <v>49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25</v>
      </c>
      <c r="AB321">
        <v>1</v>
      </c>
      <c r="AC321" s="1">
        <v>0.89265536723163852</v>
      </c>
      <c r="AD321" s="1">
        <v>175.6</v>
      </c>
      <c r="AE321" s="1">
        <v>0</v>
      </c>
      <c r="AF321" s="1">
        <v>175.6</v>
      </c>
      <c r="AG321" s="1">
        <v>0.72522799999999987</v>
      </c>
      <c r="AH321" s="1">
        <v>0.52666666666666673</v>
      </c>
      <c r="AI321" s="1">
        <v>1.2503931034482756</v>
      </c>
    </row>
    <row r="322" spans="1:36">
      <c r="A322">
        <v>48</v>
      </c>
      <c r="B322">
        <v>54</v>
      </c>
      <c r="C322">
        <v>293.39999999999998</v>
      </c>
      <c r="D322">
        <v>4.95</v>
      </c>
      <c r="E322">
        <v>298.34999999999997</v>
      </c>
      <c r="F322">
        <v>9</v>
      </c>
      <c r="G322">
        <v>3.48</v>
      </c>
      <c r="H322">
        <v>49</v>
      </c>
      <c r="I322">
        <v>44</v>
      </c>
      <c r="J322">
        <v>5</v>
      </c>
      <c r="K322">
        <v>0</v>
      </c>
      <c r="L322">
        <v>1</v>
      </c>
      <c r="M322">
        <v>0</v>
      </c>
      <c r="N322">
        <v>0</v>
      </c>
      <c r="O322">
        <v>0</v>
      </c>
      <c r="Q322">
        <v>1</v>
      </c>
      <c r="R322">
        <v>0</v>
      </c>
      <c r="S322">
        <v>0</v>
      </c>
      <c r="T322">
        <v>49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25</v>
      </c>
      <c r="AB322">
        <v>1</v>
      </c>
      <c r="AC322" s="1">
        <v>0.95757575757575764</v>
      </c>
      <c r="AD322" s="1">
        <v>175.6</v>
      </c>
      <c r="AE322" s="1">
        <v>0</v>
      </c>
      <c r="AF322" s="1">
        <v>175.6</v>
      </c>
      <c r="AG322" s="1">
        <v>0.72522799999999987</v>
      </c>
      <c r="AH322" s="1">
        <v>0.52666666666666673</v>
      </c>
      <c r="AI322" s="1">
        <v>1.2503931034482756</v>
      </c>
    </row>
    <row r="323" spans="1:36">
      <c r="A323">
        <v>49</v>
      </c>
      <c r="B323">
        <v>10</v>
      </c>
      <c r="C323">
        <v>295</v>
      </c>
      <c r="D323">
        <v>4.1500000000000004</v>
      </c>
      <c r="E323">
        <v>299.14999999999998</v>
      </c>
      <c r="F323">
        <v>8</v>
      </c>
      <c r="G323">
        <v>3.28</v>
      </c>
      <c r="H323">
        <v>50</v>
      </c>
      <c r="I323">
        <v>45</v>
      </c>
      <c r="J323">
        <v>5</v>
      </c>
      <c r="K323">
        <v>0</v>
      </c>
      <c r="L323">
        <v>1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30</v>
      </c>
      <c r="AB323">
        <v>1</v>
      </c>
      <c r="AC323" s="1">
        <v>1.1421686746987951</v>
      </c>
      <c r="AD323" s="1">
        <v>161.80000000000001</v>
      </c>
      <c r="AE323" s="1">
        <v>0</v>
      </c>
      <c r="AF323" s="1">
        <v>161.80000000000001</v>
      </c>
      <c r="AG323" s="1">
        <v>0.66823400000000011</v>
      </c>
      <c r="AH323" s="1">
        <v>0.59250000000000003</v>
      </c>
      <c r="AI323" s="1">
        <v>1.2223792682926833</v>
      </c>
    </row>
    <row r="324" spans="1:36">
      <c r="A324">
        <v>49</v>
      </c>
      <c r="B324">
        <v>33</v>
      </c>
      <c r="C324">
        <v>297.3</v>
      </c>
      <c r="D324">
        <v>3.81</v>
      </c>
      <c r="E324">
        <v>301.11</v>
      </c>
      <c r="F324">
        <v>8</v>
      </c>
      <c r="G324">
        <v>2.92</v>
      </c>
      <c r="H324">
        <v>52</v>
      </c>
      <c r="I324">
        <v>46</v>
      </c>
      <c r="J324">
        <v>6</v>
      </c>
      <c r="K324">
        <v>0</v>
      </c>
      <c r="L324">
        <v>1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50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35</v>
      </c>
      <c r="AB324">
        <v>1</v>
      </c>
      <c r="AC324" s="1">
        <v>1.2440944881889764</v>
      </c>
      <c r="AD324" s="1">
        <v>161.80000000000001</v>
      </c>
      <c r="AE324" s="1">
        <v>0</v>
      </c>
      <c r="AF324" s="1">
        <v>161.80000000000001</v>
      </c>
      <c r="AG324" s="1">
        <v>0.66823400000000011</v>
      </c>
      <c r="AH324" s="1">
        <v>0.59250000000000003</v>
      </c>
      <c r="AI324" s="1">
        <v>1.3730835616438359</v>
      </c>
    </row>
    <row r="325" spans="1:36">
      <c r="A325">
        <v>49</v>
      </c>
      <c r="B325">
        <v>46</v>
      </c>
      <c r="C325">
        <v>298.60000000000002</v>
      </c>
      <c r="D325">
        <v>4.08</v>
      </c>
      <c r="E325">
        <v>302.68</v>
      </c>
      <c r="F325">
        <v>7</v>
      </c>
      <c r="G325">
        <v>3.45</v>
      </c>
      <c r="H325">
        <v>53</v>
      </c>
      <c r="I325">
        <v>48</v>
      </c>
      <c r="J325">
        <v>5</v>
      </c>
      <c r="K325">
        <v>0</v>
      </c>
      <c r="L325">
        <v>1</v>
      </c>
      <c r="M325">
        <v>0</v>
      </c>
      <c r="N325">
        <v>0</v>
      </c>
      <c r="O325">
        <v>0</v>
      </c>
      <c r="Q325">
        <v>0</v>
      </c>
      <c r="R325">
        <v>0</v>
      </c>
      <c r="S325">
        <v>0</v>
      </c>
      <c r="T325">
        <v>51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25</v>
      </c>
      <c r="AB325">
        <v>1</v>
      </c>
      <c r="AC325" s="1">
        <v>1.161764705882353</v>
      </c>
      <c r="AD325" s="1">
        <v>161.80000000000001</v>
      </c>
      <c r="AE325" s="1">
        <v>0</v>
      </c>
      <c r="AF325" s="1">
        <v>161.80000000000001</v>
      </c>
      <c r="AG325" s="1">
        <v>0.66823400000000011</v>
      </c>
      <c r="AH325" s="1">
        <v>0.67714285714285716</v>
      </c>
      <c r="AI325" s="1">
        <v>1.1621460869565219</v>
      </c>
    </row>
    <row r="326" spans="1:36">
      <c r="A326">
        <v>49</v>
      </c>
      <c r="B326">
        <v>50</v>
      </c>
      <c r="C326">
        <v>299</v>
      </c>
      <c r="D326">
        <v>4</v>
      </c>
      <c r="E326">
        <v>303</v>
      </c>
      <c r="F326">
        <v>8</v>
      </c>
      <c r="G326">
        <v>3.04</v>
      </c>
      <c r="H326">
        <v>54</v>
      </c>
      <c r="I326">
        <v>48</v>
      </c>
      <c r="J326">
        <v>6</v>
      </c>
      <c r="K326">
        <v>0</v>
      </c>
      <c r="L326">
        <v>1</v>
      </c>
      <c r="M326">
        <v>0</v>
      </c>
      <c r="N326">
        <v>0</v>
      </c>
      <c r="O326">
        <v>0</v>
      </c>
      <c r="Q326">
        <v>0</v>
      </c>
      <c r="R326">
        <v>1</v>
      </c>
      <c r="S326">
        <v>0</v>
      </c>
      <c r="T326">
        <v>51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25</v>
      </c>
      <c r="AB326">
        <v>1</v>
      </c>
      <c r="AC326" s="1">
        <v>1.1850000000000001</v>
      </c>
      <c r="AD326" s="1">
        <v>161.80000000000001</v>
      </c>
      <c r="AE326" s="1">
        <v>0</v>
      </c>
      <c r="AF326" s="1">
        <v>161.80000000000001</v>
      </c>
      <c r="AG326" s="1">
        <v>0.66823400000000011</v>
      </c>
      <c r="AH326" s="1">
        <v>0.59250000000000003</v>
      </c>
      <c r="AI326" s="1">
        <v>1.3188828947368423</v>
      </c>
    </row>
    <row r="327" spans="1:36">
      <c r="A327">
        <v>50</v>
      </c>
      <c r="B327">
        <v>44</v>
      </c>
      <c r="C327">
        <v>304.39999999999998</v>
      </c>
      <c r="D327">
        <v>3.01</v>
      </c>
      <c r="E327">
        <v>307.40999999999997</v>
      </c>
      <c r="F327">
        <v>6</v>
      </c>
      <c r="G327">
        <v>3.09</v>
      </c>
      <c r="H327">
        <v>55</v>
      </c>
      <c r="I327">
        <v>53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0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30</v>
      </c>
      <c r="AB327">
        <v>1</v>
      </c>
      <c r="AC327" s="1">
        <v>1.5747508305647842</v>
      </c>
      <c r="AD327" s="1">
        <v>175.6</v>
      </c>
      <c r="AE327" s="1">
        <v>10</v>
      </c>
      <c r="AF327" s="1">
        <v>185.6</v>
      </c>
      <c r="AG327" s="1">
        <v>0.76652799999999999</v>
      </c>
      <c r="AH327" s="1">
        <v>0.79</v>
      </c>
      <c r="AI327" s="1">
        <v>1.4884038834951456</v>
      </c>
    </row>
    <row r="328" spans="1:36">
      <c r="A328">
        <v>51</v>
      </c>
      <c r="B328">
        <v>24</v>
      </c>
      <c r="C328">
        <v>308.39999999999998</v>
      </c>
      <c r="D328">
        <v>3.11</v>
      </c>
      <c r="E328">
        <v>311.51</v>
      </c>
      <c r="F328">
        <v>5</v>
      </c>
      <c r="G328">
        <v>3.15</v>
      </c>
      <c r="H328">
        <v>56</v>
      </c>
      <c r="I328">
        <v>54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Q328">
        <v>1</v>
      </c>
      <c r="R328">
        <v>0</v>
      </c>
      <c r="S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30</v>
      </c>
      <c r="AB328">
        <v>1</v>
      </c>
      <c r="AC328" s="1">
        <v>1.5241157556270097</v>
      </c>
      <c r="AD328" s="1">
        <v>175.6</v>
      </c>
      <c r="AE328" s="1">
        <v>0</v>
      </c>
      <c r="AF328" s="1">
        <v>175.6</v>
      </c>
      <c r="AG328" s="1">
        <v>0.72522799999999987</v>
      </c>
      <c r="AH328" s="1">
        <v>0.94800000000000006</v>
      </c>
      <c r="AI328" s="1">
        <v>1.3813866666666663</v>
      </c>
    </row>
    <row r="329" spans="1:36">
      <c r="A329">
        <v>52</v>
      </c>
      <c r="B329">
        <v>25</v>
      </c>
      <c r="C329">
        <v>314.5</v>
      </c>
      <c r="D329">
        <v>2.71</v>
      </c>
      <c r="E329">
        <v>317.20999999999998</v>
      </c>
      <c r="F329">
        <v>6</v>
      </c>
      <c r="G329">
        <v>3.15</v>
      </c>
      <c r="H329">
        <v>57</v>
      </c>
      <c r="I329">
        <v>55</v>
      </c>
      <c r="J329">
        <v>2</v>
      </c>
      <c r="K329">
        <v>0</v>
      </c>
      <c r="L329">
        <v>1</v>
      </c>
      <c r="M329">
        <v>0</v>
      </c>
      <c r="N329">
        <v>0</v>
      </c>
      <c r="O329">
        <v>0</v>
      </c>
      <c r="Q329">
        <v>1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30</v>
      </c>
      <c r="AB329">
        <v>1</v>
      </c>
      <c r="AC329" s="1">
        <v>1.7490774907749078</v>
      </c>
      <c r="AD329" s="1">
        <v>175.6</v>
      </c>
      <c r="AE329" s="1">
        <v>0</v>
      </c>
      <c r="AF329" s="1">
        <v>175.6</v>
      </c>
      <c r="AG329" s="1">
        <v>0.72522799999999987</v>
      </c>
      <c r="AH329" s="1">
        <v>0.79</v>
      </c>
      <c r="AI329" s="1">
        <v>1.3813866666666663</v>
      </c>
    </row>
    <row r="330" spans="1:36">
      <c r="A330">
        <v>53</v>
      </c>
      <c r="B330">
        <v>7</v>
      </c>
      <c r="C330">
        <v>318.7</v>
      </c>
      <c r="D330">
        <v>3</v>
      </c>
      <c r="E330">
        <v>321.7</v>
      </c>
      <c r="F330">
        <v>6</v>
      </c>
      <c r="G330">
        <v>2.83</v>
      </c>
      <c r="H330">
        <v>58</v>
      </c>
      <c r="I330">
        <v>56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30</v>
      </c>
      <c r="AB330">
        <v>1</v>
      </c>
      <c r="AC330" s="1">
        <v>1.58</v>
      </c>
      <c r="AD330" s="1">
        <v>175.6</v>
      </c>
      <c r="AE330" s="1">
        <v>0</v>
      </c>
      <c r="AF330" s="1">
        <v>175.6</v>
      </c>
      <c r="AG330" s="1">
        <v>0.72522799999999987</v>
      </c>
      <c r="AH330" s="1">
        <v>0.79</v>
      </c>
      <c r="AI330" s="1">
        <v>1.5375858657243813</v>
      </c>
    </row>
    <row r="331" spans="1:36">
      <c r="A331">
        <v>54</v>
      </c>
      <c r="B331">
        <v>45</v>
      </c>
      <c r="C331">
        <v>328.5</v>
      </c>
      <c r="D331">
        <v>3.2</v>
      </c>
      <c r="E331">
        <v>331.7</v>
      </c>
      <c r="F331">
        <v>6</v>
      </c>
      <c r="G331">
        <v>3.27</v>
      </c>
      <c r="H331">
        <v>59</v>
      </c>
      <c r="I331">
        <v>57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1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30</v>
      </c>
      <c r="AB331">
        <v>1</v>
      </c>
      <c r="AC331" s="1">
        <v>1.48125</v>
      </c>
      <c r="AD331" s="1">
        <v>175.6</v>
      </c>
      <c r="AE331" s="1">
        <v>0</v>
      </c>
      <c r="AF331" s="1">
        <v>175.6</v>
      </c>
      <c r="AG331" s="1">
        <v>0.72522799999999987</v>
      </c>
      <c r="AH331" s="1">
        <v>0.79</v>
      </c>
      <c r="AI331" s="1">
        <v>1.3306935779816511</v>
      </c>
    </row>
    <row r="332" spans="1:36">
      <c r="A332">
        <v>56</v>
      </c>
      <c r="B332">
        <v>36</v>
      </c>
      <c r="C332">
        <v>339.6</v>
      </c>
      <c r="D332">
        <v>4.05</v>
      </c>
      <c r="E332">
        <v>343.65000000000003</v>
      </c>
      <c r="F332">
        <v>8</v>
      </c>
      <c r="G332">
        <v>3.45</v>
      </c>
      <c r="H332">
        <v>60</v>
      </c>
      <c r="I332">
        <v>58</v>
      </c>
      <c r="J332">
        <v>2</v>
      </c>
      <c r="K332">
        <v>0</v>
      </c>
      <c r="L332">
        <v>1</v>
      </c>
      <c r="M332">
        <v>0</v>
      </c>
      <c r="N332">
        <v>0</v>
      </c>
      <c r="O332">
        <v>0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30</v>
      </c>
      <c r="AB332">
        <v>1</v>
      </c>
      <c r="AC332" s="1">
        <v>1.1703703703703705</v>
      </c>
      <c r="AD332" s="1">
        <v>175.6</v>
      </c>
      <c r="AE332" s="1">
        <v>0</v>
      </c>
      <c r="AF332" s="1">
        <v>175.6</v>
      </c>
      <c r="AG332" s="1">
        <v>0.72522799999999987</v>
      </c>
      <c r="AH332" s="1">
        <v>0.59250000000000003</v>
      </c>
      <c r="AI332" s="1">
        <v>1.2612660869565213</v>
      </c>
    </row>
    <row r="333" spans="1:36">
      <c r="A333">
        <v>56</v>
      </c>
      <c r="B333">
        <v>49</v>
      </c>
      <c r="C333">
        <v>340.9</v>
      </c>
      <c r="D333">
        <v>3.94</v>
      </c>
      <c r="E333">
        <v>344.84</v>
      </c>
      <c r="F333">
        <v>7</v>
      </c>
      <c r="G333">
        <v>3.31</v>
      </c>
      <c r="H333">
        <v>61</v>
      </c>
      <c r="I333">
        <v>58</v>
      </c>
      <c r="J333">
        <v>3</v>
      </c>
      <c r="K333">
        <v>0</v>
      </c>
      <c r="L333">
        <v>1</v>
      </c>
      <c r="M333">
        <v>0</v>
      </c>
      <c r="N333">
        <v>0</v>
      </c>
      <c r="O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25</v>
      </c>
      <c r="AB333">
        <v>1</v>
      </c>
      <c r="AC333" s="1">
        <v>1.203045685279188</v>
      </c>
      <c r="AD333" s="1">
        <v>161.80000000000001</v>
      </c>
      <c r="AE333" s="1">
        <v>0</v>
      </c>
      <c r="AF333" s="1">
        <v>161.80000000000001</v>
      </c>
      <c r="AG333" s="1">
        <v>0.66823400000000011</v>
      </c>
      <c r="AH333" s="1">
        <v>0.67714285714285716</v>
      </c>
      <c r="AI333" s="1">
        <v>1.2113003021148039</v>
      </c>
    </row>
    <row r="334" spans="1:36">
      <c r="A334">
        <v>57</v>
      </c>
      <c r="B334">
        <v>31</v>
      </c>
      <c r="C334">
        <v>345.1</v>
      </c>
      <c r="D334">
        <v>3.84</v>
      </c>
      <c r="E334">
        <v>348.94</v>
      </c>
      <c r="F334">
        <v>7</v>
      </c>
      <c r="G334">
        <v>3.33</v>
      </c>
      <c r="H334">
        <v>62</v>
      </c>
      <c r="I334">
        <v>60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52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40</v>
      </c>
      <c r="AB334">
        <v>1</v>
      </c>
      <c r="AC334" s="1">
        <v>1.234375</v>
      </c>
      <c r="AD334" s="1">
        <v>161.80000000000001</v>
      </c>
      <c r="AE334" s="1">
        <v>0</v>
      </c>
      <c r="AF334" s="1">
        <v>161.80000000000001</v>
      </c>
      <c r="AG334" s="1">
        <v>0.66823400000000011</v>
      </c>
      <c r="AH334" s="1">
        <v>0.67714285714285716</v>
      </c>
      <c r="AI334" s="1">
        <v>1.2040252252252255</v>
      </c>
    </row>
    <row r="335" spans="1:36">
      <c r="A335">
        <v>57</v>
      </c>
      <c r="B335">
        <v>35</v>
      </c>
      <c r="C335">
        <v>345.5</v>
      </c>
      <c r="D335">
        <v>3.6</v>
      </c>
      <c r="E335">
        <v>349.1</v>
      </c>
      <c r="F335">
        <v>7</v>
      </c>
      <c r="G335">
        <v>2.92</v>
      </c>
      <c r="H335">
        <v>63</v>
      </c>
      <c r="I335">
        <v>60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0</v>
      </c>
      <c r="Q335">
        <v>1</v>
      </c>
      <c r="R335">
        <v>0</v>
      </c>
      <c r="S335">
        <v>0</v>
      </c>
      <c r="T335">
        <v>52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10</v>
      </c>
      <c r="AB335">
        <v>1</v>
      </c>
      <c r="AC335" s="1">
        <v>1.3166666666666667</v>
      </c>
      <c r="AD335" s="1">
        <v>175.6</v>
      </c>
      <c r="AE335" s="1">
        <v>0</v>
      </c>
      <c r="AF335" s="1">
        <v>175.6</v>
      </c>
      <c r="AG335" s="1">
        <v>0.72522799999999987</v>
      </c>
      <c r="AH335" s="1">
        <v>0.67714285714285716</v>
      </c>
      <c r="AI335" s="1">
        <v>1.490194520547945</v>
      </c>
    </row>
    <row r="336" spans="1:36">
      <c r="A336">
        <v>58</v>
      </c>
      <c r="B336">
        <v>30</v>
      </c>
      <c r="C336">
        <v>351</v>
      </c>
      <c r="D336">
        <v>1.88</v>
      </c>
      <c r="E336">
        <v>352.88</v>
      </c>
      <c r="F336">
        <v>6</v>
      </c>
      <c r="G336">
        <v>2.94</v>
      </c>
      <c r="H336">
        <v>64</v>
      </c>
      <c r="I336">
        <v>62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30</v>
      </c>
      <c r="AB336">
        <v>1</v>
      </c>
      <c r="AC336" s="1">
        <v>2.521276595744681</v>
      </c>
      <c r="AD336" s="1">
        <v>175.6</v>
      </c>
      <c r="AE336" s="1">
        <v>0</v>
      </c>
      <c r="AF336" s="1">
        <v>175.6</v>
      </c>
      <c r="AG336" s="1">
        <v>0.72522799999999987</v>
      </c>
      <c r="AH336" s="1">
        <v>0.79</v>
      </c>
      <c r="AI336" s="1">
        <v>1.4800571428571425</v>
      </c>
      <c r="AJ336" t="s">
        <v>60</v>
      </c>
    </row>
    <row r="337" spans="1:35">
      <c r="A337">
        <v>60</v>
      </c>
      <c r="B337">
        <v>0</v>
      </c>
      <c r="C337">
        <v>360</v>
      </c>
      <c r="D337">
        <v>3.04</v>
      </c>
      <c r="E337">
        <v>363.04</v>
      </c>
      <c r="F337">
        <v>6</v>
      </c>
      <c r="G337">
        <v>2.95</v>
      </c>
      <c r="H337">
        <v>65</v>
      </c>
      <c r="I337">
        <v>63</v>
      </c>
      <c r="J337">
        <v>2</v>
      </c>
      <c r="K337">
        <v>0</v>
      </c>
      <c r="L337">
        <v>1</v>
      </c>
      <c r="M337">
        <v>0</v>
      </c>
      <c r="N337">
        <v>0</v>
      </c>
      <c r="O337">
        <v>0</v>
      </c>
      <c r="Q337">
        <v>1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40</v>
      </c>
      <c r="AB337">
        <v>1</v>
      </c>
      <c r="AC337" s="1">
        <v>1.5592105263157896</v>
      </c>
      <c r="AD337" s="1">
        <v>175.6</v>
      </c>
      <c r="AE337" s="1">
        <v>0</v>
      </c>
      <c r="AF337" s="1">
        <v>175.6</v>
      </c>
      <c r="AG337" s="1">
        <v>0.72522799999999987</v>
      </c>
      <c r="AH337" s="1">
        <v>0.79</v>
      </c>
      <c r="AI337" s="1">
        <v>1.4750399999999997</v>
      </c>
    </row>
    <row r="338" spans="1:35">
      <c r="A338">
        <v>60</v>
      </c>
      <c r="B338">
        <v>49</v>
      </c>
      <c r="C338">
        <v>364.9</v>
      </c>
      <c r="D338">
        <v>3.22</v>
      </c>
      <c r="E338">
        <v>368.12</v>
      </c>
      <c r="F338">
        <v>7</v>
      </c>
      <c r="G338">
        <v>2.88</v>
      </c>
      <c r="H338">
        <v>66</v>
      </c>
      <c r="I338">
        <v>64</v>
      </c>
      <c r="J338">
        <v>2</v>
      </c>
      <c r="K338">
        <v>0</v>
      </c>
      <c r="L338">
        <v>1</v>
      </c>
      <c r="M338">
        <v>0</v>
      </c>
      <c r="N338">
        <v>0</v>
      </c>
      <c r="O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40</v>
      </c>
      <c r="AB338">
        <v>1</v>
      </c>
      <c r="AC338" s="1">
        <v>1.4720496894409938</v>
      </c>
      <c r="AD338" s="1">
        <v>175.6</v>
      </c>
      <c r="AE338" s="1">
        <v>0</v>
      </c>
      <c r="AF338" s="1">
        <v>175.6</v>
      </c>
      <c r="AG338" s="1">
        <v>0.72522799999999987</v>
      </c>
      <c r="AH338" s="1">
        <v>0.67714285714285716</v>
      </c>
      <c r="AI338" s="1">
        <v>1.5108916666666663</v>
      </c>
    </row>
    <row r="339" spans="1:35">
      <c r="A339">
        <v>62</v>
      </c>
      <c r="B339">
        <v>5</v>
      </c>
      <c r="C339">
        <v>372.5</v>
      </c>
      <c r="D339">
        <v>3.33</v>
      </c>
      <c r="E339">
        <v>375.83</v>
      </c>
      <c r="F339">
        <v>7</v>
      </c>
      <c r="G339">
        <v>3.31</v>
      </c>
      <c r="H339">
        <v>67</v>
      </c>
      <c r="I339">
        <v>65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40</v>
      </c>
      <c r="AB339">
        <v>1</v>
      </c>
      <c r="AC339" s="1">
        <v>1.4234234234234235</v>
      </c>
      <c r="AD339" s="1">
        <v>175.6</v>
      </c>
      <c r="AE339" s="1">
        <v>0</v>
      </c>
      <c r="AF339" s="1">
        <v>175.6</v>
      </c>
      <c r="AG339" s="1">
        <v>0.72522799999999987</v>
      </c>
      <c r="AH339" s="1">
        <v>0.67714285714285716</v>
      </c>
      <c r="AI339" s="1">
        <v>1.314612688821752</v>
      </c>
    </row>
    <row r="340" spans="1:35">
      <c r="A340">
        <v>62</v>
      </c>
      <c r="B340">
        <v>19</v>
      </c>
      <c r="C340">
        <v>373.9</v>
      </c>
      <c r="D340">
        <v>4.1500000000000004</v>
      </c>
      <c r="E340">
        <v>378.04999999999995</v>
      </c>
      <c r="F340">
        <v>10</v>
      </c>
      <c r="G340">
        <v>2.58</v>
      </c>
      <c r="H340">
        <v>69</v>
      </c>
      <c r="I340">
        <v>65</v>
      </c>
      <c r="J340">
        <v>4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1</v>
      </c>
      <c r="R340">
        <v>0</v>
      </c>
      <c r="S340">
        <v>0</v>
      </c>
      <c r="T340">
        <v>53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7</v>
      </c>
      <c r="AB340">
        <v>1</v>
      </c>
      <c r="AC340" s="1">
        <v>1.1421686746987951</v>
      </c>
      <c r="AD340" s="1">
        <v>175.6</v>
      </c>
      <c r="AE340" s="1">
        <v>0</v>
      </c>
      <c r="AF340" s="1">
        <v>175.6</v>
      </c>
      <c r="AG340" s="1">
        <v>0.72522799999999987</v>
      </c>
      <c r="AH340" s="1">
        <v>0.47400000000000003</v>
      </c>
      <c r="AI340" s="1">
        <v>1.686576744186046</v>
      </c>
    </row>
    <row r="341" spans="1:35">
      <c r="A341">
        <v>62</v>
      </c>
      <c r="B341">
        <v>25</v>
      </c>
      <c r="C341">
        <v>374.5</v>
      </c>
      <c r="D341">
        <v>3.8</v>
      </c>
      <c r="E341">
        <v>378.3</v>
      </c>
      <c r="F341">
        <v>7</v>
      </c>
      <c r="G341">
        <v>3.3</v>
      </c>
      <c r="H341">
        <v>70</v>
      </c>
      <c r="I341">
        <v>65</v>
      </c>
      <c r="J341">
        <v>5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53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30</v>
      </c>
      <c r="AB341">
        <v>1</v>
      </c>
      <c r="AC341" s="1">
        <v>1.2473684210526317</v>
      </c>
      <c r="AD341" s="1">
        <v>161.80000000000001</v>
      </c>
      <c r="AE341" s="1">
        <v>0</v>
      </c>
      <c r="AF341" s="1">
        <v>161.80000000000001</v>
      </c>
      <c r="AG341" s="1">
        <v>0.66823400000000011</v>
      </c>
      <c r="AH341" s="1">
        <v>0.67714285714285716</v>
      </c>
      <c r="AI341" s="1">
        <v>1.2149709090909093</v>
      </c>
    </row>
    <row r="342" spans="1:35">
      <c r="A342">
        <v>62</v>
      </c>
      <c r="B342">
        <v>28</v>
      </c>
      <c r="C342">
        <v>374.8</v>
      </c>
      <c r="D342">
        <v>3.78</v>
      </c>
      <c r="E342">
        <v>378.58</v>
      </c>
      <c r="F342">
        <v>8</v>
      </c>
      <c r="G342">
        <v>3.11</v>
      </c>
      <c r="H342">
        <v>71</v>
      </c>
      <c r="I342">
        <v>65</v>
      </c>
      <c r="J342">
        <v>6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53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30</v>
      </c>
      <c r="AB342">
        <v>1</v>
      </c>
      <c r="AC342" s="1">
        <v>1.2539682539682542</v>
      </c>
      <c r="AD342" s="1">
        <v>161.80000000000001</v>
      </c>
      <c r="AE342" s="1">
        <v>0</v>
      </c>
      <c r="AF342" s="1">
        <v>161.80000000000001</v>
      </c>
      <c r="AG342" s="1">
        <v>0.66823400000000011</v>
      </c>
      <c r="AH342" s="1">
        <v>0.59250000000000003</v>
      </c>
      <c r="AI342" s="1">
        <v>1.2891974276527334</v>
      </c>
    </row>
    <row r="343" spans="1:35">
      <c r="A343">
        <v>64</v>
      </c>
      <c r="B343">
        <v>33</v>
      </c>
      <c r="C343">
        <v>387.3</v>
      </c>
      <c r="D343">
        <v>2.71</v>
      </c>
      <c r="E343">
        <v>390.01</v>
      </c>
      <c r="F343">
        <v>6</v>
      </c>
      <c r="G343">
        <v>3.09</v>
      </c>
      <c r="H343">
        <v>72</v>
      </c>
      <c r="I343">
        <v>70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Q343">
        <v>1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50</v>
      </c>
      <c r="AB343">
        <v>1</v>
      </c>
      <c r="AC343" s="1">
        <v>1.7490774907749078</v>
      </c>
      <c r="AD343" s="1">
        <v>175.6</v>
      </c>
      <c r="AE343" s="1">
        <v>0</v>
      </c>
      <c r="AF343" s="1">
        <v>175.6</v>
      </c>
      <c r="AG343" s="1">
        <v>0.72522799999999987</v>
      </c>
      <c r="AH343" s="1">
        <v>0.79</v>
      </c>
      <c r="AI343" s="1">
        <v>1.4082097087378638</v>
      </c>
    </row>
    <row r="344" spans="1:35">
      <c r="A344">
        <v>64</v>
      </c>
      <c r="B344">
        <v>45</v>
      </c>
      <c r="C344">
        <v>388.5</v>
      </c>
      <c r="D344">
        <v>3.6</v>
      </c>
      <c r="E344">
        <v>392.1</v>
      </c>
      <c r="F344">
        <v>6</v>
      </c>
      <c r="G344">
        <v>3.31</v>
      </c>
      <c r="H344">
        <v>73</v>
      </c>
      <c r="I344">
        <v>70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25</v>
      </c>
      <c r="AB344">
        <v>1</v>
      </c>
      <c r="AC344" s="1">
        <v>1.3166666666666667</v>
      </c>
      <c r="AD344" s="1">
        <v>175.6</v>
      </c>
      <c r="AE344" s="1">
        <v>10</v>
      </c>
      <c r="AF344" s="1">
        <v>185.6</v>
      </c>
      <c r="AG344" s="1">
        <v>0.76652799999999999</v>
      </c>
      <c r="AH344" s="1">
        <v>0.79</v>
      </c>
      <c r="AI344" s="1">
        <v>1.3894767371601207</v>
      </c>
    </row>
    <row r="345" spans="1:35">
      <c r="A345">
        <v>65</v>
      </c>
      <c r="B345">
        <v>36</v>
      </c>
      <c r="C345">
        <v>393.6</v>
      </c>
      <c r="D345">
        <v>4.66</v>
      </c>
      <c r="E345">
        <v>398.26000000000005</v>
      </c>
      <c r="F345">
        <v>7</v>
      </c>
      <c r="G345">
        <v>3.55</v>
      </c>
      <c r="H345">
        <v>74</v>
      </c>
      <c r="I345">
        <v>72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54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25</v>
      </c>
      <c r="AB345">
        <v>1</v>
      </c>
      <c r="AC345" s="1">
        <v>1.0171673819742491</v>
      </c>
      <c r="AD345" s="1">
        <v>161.80000000000001</v>
      </c>
      <c r="AE345" s="1">
        <v>0</v>
      </c>
      <c r="AF345" s="1">
        <v>161.80000000000001</v>
      </c>
      <c r="AG345" s="1">
        <v>0.66823400000000011</v>
      </c>
      <c r="AH345" s="1">
        <v>0.67714285714285716</v>
      </c>
      <c r="AI345" s="1">
        <v>1.129409577464789</v>
      </c>
    </row>
    <row r="346" spans="1:35">
      <c r="A346">
        <v>65</v>
      </c>
      <c r="B346">
        <v>37</v>
      </c>
      <c r="C346">
        <v>393.7</v>
      </c>
      <c r="D346">
        <v>4.33</v>
      </c>
      <c r="E346">
        <v>398.03</v>
      </c>
      <c r="F346">
        <v>8</v>
      </c>
      <c r="G346">
        <v>3.39</v>
      </c>
      <c r="H346">
        <v>75</v>
      </c>
      <c r="I346">
        <v>72</v>
      </c>
      <c r="J346">
        <v>3</v>
      </c>
      <c r="K346">
        <v>0</v>
      </c>
      <c r="L346">
        <v>0</v>
      </c>
      <c r="M346">
        <v>1</v>
      </c>
      <c r="N346">
        <v>0</v>
      </c>
      <c r="O346">
        <v>0</v>
      </c>
      <c r="Q346">
        <v>0</v>
      </c>
      <c r="R346">
        <v>0</v>
      </c>
      <c r="S346">
        <v>0</v>
      </c>
      <c r="T346">
        <v>54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25</v>
      </c>
      <c r="AB346">
        <v>3</v>
      </c>
      <c r="AC346" s="1">
        <v>1.094688221709007</v>
      </c>
      <c r="AD346" s="1">
        <v>161.80000000000001</v>
      </c>
      <c r="AE346" s="1">
        <v>0</v>
      </c>
      <c r="AF346" s="1">
        <v>161.80000000000001</v>
      </c>
      <c r="AG346" s="1">
        <v>0.66823400000000011</v>
      </c>
      <c r="AH346" s="1">
        <v>0.59250000000000003</v>
      </c>
      <c r="AI346" s="1">
        <v>1.1827150442477878</v>
      </c>
    </row>
    <row r="347" spans="1:35">
      <c r="A347">
        <v>68</v>
      </c>
      <c r="B347">
        <v>2</v>
      </c>
      <c r="C347">
        <v>408.2</v>
      </c>
      <c r="D347">
        <v>2.91</v>
      </c>
      <c r="E347">
        <v>411.11</v>
      </c>
      <c r="F347">
        <v>6</v>
      </c>
      <c r="G347">
        <v>3.34</v>
      </c>
      <c r="H347">
        <v>76</v>
      </c>
      <c r="I347">
        <v>74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1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30</v>
      </c>
      <c r="AB347">
        <v>1</v>
      </c>
      <c r="AC347" s="1">
        <v>1.6288659793814433</v>
      </c>
      <c r="AD347" s="1">
        <v>175.6</v>
      </c>
      <c r="AE347" s="1">
        <v>0</v>
      </c>
      <c r="AF347" s="1">
        <v>175.6</v>
      </c>
      <c r="AG347" s="1">
        <v>0.72522799999999987</v>
      </c>
      <c r="AH347" s="1">
        <v>0.79</v>
      </c>
      <c r="AI347" s="1">
        <v>1.3028047904191615</v>
      </c>
    </row>
    <row r="348" spans="1:35">
      <c r="A348">
        <v>68</v>
      </c>
      <c r="B348">
        <v>6</v>
      </c>
      <c r="C348">
        <v>408.6</v>
      </c>
      <c r="D348">
        <v>3.46</v>
      </c>
      <c r="E348">
        <v>412.06</v>
      </c>
      <c r="F348">
        <v>8</v>
      </c>
      <c r="G348">
        <v>2.97</v>
      </c>
      <c r="H348">
        <v>77</v>
      </c>
      <c r="I348">
        <v>74</v>
      </c>
      <c r="J348">
        <v>3</v>
      </c>
      <c r="K348">
        <v>0</v>
      </c>
      <c r="L348">
        <v>1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55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25</v>
      </c>
      <c r="AB348">
        <v>1</v>
      </c>
      <c r="AC348" s="1">
        <v>1.3699421965317919</v>
      </c>
      <c r="AD348" s="1">
        <v>161.80000000000001</v>
      </c>
      <c r="AE348" s="1">
        <v>0</v>
      </c>
      <c r="AF348" s="1">
        <v>161.80000000000001</v>
      </c>
      <c r="AG348" s="1">
        <v>0.66823400000000011</v>
      </c>
      <c r="AH348" s="1">
        <v>0.59250000000000003</v>
      </c>
      <c r="AI348" s="1">
        <v>1.3499676767676769</v>
      </c>
    </row>
    <row r="349" spans="1:35">
      <c r="A349">
        <v>68</v>
      </c>
      <c r="B349">
        <v>6</v>
      </c>
      <c r="C349">
        <v>408.6</v>
      </c>
      <c r="D349">
        <v>3.21</v>
      </c>
      <c r="E349">
        <v>411.81</v>
      </c>
      <c r="F349">
        <v>6</v>
      </c>
      <c r="G349">
        <v>3.25</v>
      </c>
      <c r="H349">
        <v>78</v>
      </c>
      <c r="I349">
        <v>74</v>
      </c>
      <c r="J349">
        <v>4</v>
      </c>
      <c r="K349">
        <v>0</v>
      </c>
      <c r="L349">
        <v>1</v>
      </c>
      <c r="M349">
        <v>0</v>
      </c>
      <c r="N349">
        <v>0</v>
      </c>
      <c r="O349">
        <v>0</v>
      </c>
      <c r="Q349">
        <v>1</v>
      </c>
      <c r="R349">
        <v>0</v>
      </c>
      <c r="S349">
        <v>0</v>
      </c>
      <c r="T349">
        <v>55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25</v>
      </c>
      <c r="AB349">
        <v>1</v>
      </c>
      <c r="AC349" s="1">
        <v>1.4766355140186918</v>
      </c>
      <c r="AD349" s="1">
        <v>175.6</v>
      </c>
      <c r="AE349" s="1">
        <v>10</v>
      </c>
      <c r="AF349" s="1">
        <v>185.6</v>
      </c>
      <c r="AG349" s="1">
        <v>0.76652799999999999</v>
      </c>
      <c r="AH349" s="1">
        <v>0.79</v>
      </c>
      <c r="AI349" s="1">
        <v>1.4151286153846152</v>
      </c>
    </row>
    <row r="350" spans="1:35">
      <c r="A350">
        <v>69</v>
      </c>
      <c r="B350">
        <v>19</v>
      </c>
      <c r="C350">
        <v>415.9</v>
      </c>
      <c r="D350">
        <v>3.99</v>
      </c>
      <c r="E350">
        <v>419.89</v>
      </c>
      <c r="F350">
        <v>8</v>
      </c>
      <c r="G350">
        <v>2.92</v>
      </c>
      <c r="H350">
        <v>79</v>
      </c>
      <c r="I350">
        <v>77</v>
      </c>
      <c r="J350">
        <v>2</v>
      </c>
      <c r="K350">
        <v>0</v>
      </c>
      <c r="L350">
        <v>1</v>
      </c>
      <c r="M350">
        <v>1</v>
      </c>
      <c r="N350">
        <v>0</v>
      </c>
      <c r="O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40</v>
      </c>
      <c r="AB350">
        <v>3</v>
      </c>
      <c r="AC350" s="1">
        <v>1.1879699248120301</v>
      </c>
      <c r="AD350" s="1">
        <v>161.80000000000001</v>
      </c>
      <c r="AE350" s="1">
        <v>0</v>
      </c>
      <c r="AF350" s="1">
        <v>161.80000000000001</v>
      </c>
      <c r="AG350" s="1">
        <v>0.66823400000000011</v>
      </c>
      <c r="AH350" s="1">
        <v>0.59250000000000003</v>
      </c>
      <c r="AI350" s="1">
        <v>1.3730835616438359</v>
      </c>
    </row>
    <row r="351" spans="1:35">
      <c r="A351">
        <v>69</v>
      </c>
      <c r="B351">
        <v>24</v>
      </c>
      <c r="C351">
        <v>416.4</v>
      </c>
      <c r="D351">
        <v>3.51</v>
      </c>
      <c r="E351">
        <v>419.90999999999997</v>
      </c>
      <c r="F351">
        <v>7</v>
      </c>
      <c r="G351">
        <v>3.06</v>
      </c>
      <c r="H351">
        <v>80</v>
      </c>
      <c r="I351">
        <v>77</v>
      </c>
      <c r="J351">
        <v>3</v>
      </c>
      <c r="K351">
        <v>0</v>
      </c>
      <c r="L351">
        <v>1</v>
      </c>
      <c r="M351">
        <v>0</v>
      </c>
      <c r="N351">
        <v>0</v>
      </c>
      <c r="O351">
        <v>0.5</v>
      </c>
      <c r="P351" s="1">
        <v>0.16245742561532039</v>
      </c>
      <c r="Q351">
        <v>1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40</v>
      </c>
      <c r="AB351">
        <v>2</v>
      </c>
      <c r="AC351" s="1">
        <v>1.3504273504273505</v>
      </c>
      <c r="AD351" s="1">
        <v>175.6</v>
      </c>
      <c r="AE351" s="1">
        <v>0</v>
      </c>
      <c r="AF351" s="1">
        <v>175.6</v>
      </c>
      <c r="AG351" s="1">
        <v>0.72522799999999987</v>
      </c>
      <c r="AH351" s="1">
        <v>0.67714285714285716</v>
      </c>
      <c r="AI351" s="1">
        <v>1.4220156862745095</v>
      </c>
    </row>
    <row r="352" spans="1:35">
      <c r="A352">
        <v>69</v>
      </c>
      <c r="B352">
        <v>36</v>
      </c>
      <c r="C352">
        <v>417.6</v>
      </c>
      <c r="D352">
        <v>3.82</v>
      </c>
      <c r="E352">
        <v>421.42</v>
      </c>
      <c r="F352">
        <v>6</v>
      </c>
      <c r="G352">
        <v>3.55</v>
      </c>
      <c r="H352">
        <v>81</v>
      </c>
      <c r="I352">
        <v>77</v>
      </c>
      <c r="J352">
        <v>4</v>
      </c>
      <c r="K352">
        <v>0</v>
      </c>
      <c r="L352">
        <v>1</v>
      </c>
      <c r="M352">
        <v>0</v>
      </c>
      <c r="N352">
        <v>0</v>
      </c>
      <c r="O352">
        <v>1.7000000000000455</v>
      </c>
      <c r="P352" s="1">
        <v>5.2867771523048557E-2</v>
      </c>
      <c r="Q352">
        <v>1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40</v>
      </c>
      <c r="AB352">
        <v>2</v>
      </c>
      <c r="AC352" s="1">
        <v>1.2408376963350787</v>
      </c>
      <c r="AD352" s="1">
        <v>175.6</v>
      </c>
      <c r="AE352" s="1">
        <v>0</v>
      </c>
      <c r="AF352" s="1">
        <v>175.6</v>
      </c>
      <c r="AG352" s="1">
        <v>0.72522799999999987</v>
      </c>
      <c r="AH352" s="1">
        <v>0.79</v>
      </c>
      <c r="AI352" s="1">
        <v>1.2257374647887322</v>
      </c>
    </row>
    <row r="353" spans="1:36">
      <c r="A353">
        <v>69</v>
      </c>
      <c r="B353">
        <v>52</v>
      </c>
      <c r="C353">
        <v>419.2</v>
      </c>
      <c r="D353">
        <v>3.51</v>
      </c>
      <c r="E353">
        <v>422.71</v>
      </c>
      <c r="F353">
        <v>7</v>
      </c>
      <c r="G353">
        <v>3.4</v>
      </c>
      <c r="H353">
        <v>82</v>
      </c>
      <c r="I353">
        <v>77</v>
      </c>
      <c r="J353">
        <v>5</v>
      </c>
      <c r="K353">
        <v>0</v>
      </c>
      <c r="L353">
        <v>0</v>
      </c>
      <c r="M353">
        <v>1</v>
      </c>
      <c r="N353">
        <v>0</v>
      </c>
      <c r="O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30</v>
      </c>
      <c r="AB353">
        <v>3</v>
      </c>
      <c r="AC353" s="1">
        <v>1.3504273504273505</v>
      </c>
      <c r="AD353" s="1">
        <v>161.80000000000001</v>
      </c>
      <c r="AE353" s="1">
        <v>0</v>
      </c>
      <c r="AF353" s="1">
        <v>161.80000000000001</v>
      </c>
      <c r="AG353" s="1">
        <v>0.66823400000000011</v>
      </c>
      <c r="AH353" s="1">
        <v>0.67714285714285716</v>
      </c>
      <c r="AI353" s="1">
        <v>1.1792364705882357</v>
      </c>
    </row>
    <row r="354" spans="1:36">
      <c r="A354">
        <v>70</v>
      </c>
      <c r="B354">
        <v>10</v>
      </c>
      <c r="C354">
        <v>421</v>
      </c>
      <c r="D354">
        <v>3.78</v>
      </c>
      <c r="E354">
        <v>424.78</v>
      </c>
      <c r="F354">
        <v>7</v>
      </c>
      <c r="G354">
        <v>3.24</v>
      </c>
      <c r="H354">
        <v>83</v>
      </c>
      <c r="I354">
        <v>79</v>
      </c>
      <c r="J354">
        <v>4</v>
      </c>
      <c r="K354">
        <v>0</v>
      </c>
      <c r="L354">
        <v>0</v>
      </c>
      <c r="M354">
        <v>0</v>
      </c>
      <c r="N354">
        <v>0</v>
      </c>
      <c r="O354">
        <v>1.8000000000000114</v>
      </c>
      <c r="P354" s="1">
        <v>-9.6459096459096338E-2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25</v>
      </c>
      <c r="AB354">
        <v>2</v>
      </c>
      <c r="AC354" s="1">
        <v>1.2539682539682542</v>
      </c>
      <c r="AD354" s="1">
        <v>161.80000000000001</v>
      </c>
      <c r="AE354" s="1">
        <v>0</v>
      </c>
      <c r="AF354" s="1">
        <v>161.80000000000001</v>
      </c>
      <c r="AG354" s="1">
        <v>0.66823400000000011</v>
      </c>
      <c r="AH354" s="1">
        <v>0.67714285714285716</v>
      </c>
      <c r="AI354" s="1">
        <v>1.2374703703703704</v>
      </c>
    </row>
    <row r="355" spans="1:36">
      <c r="A355">
        <v>72</v>
      </c>
      <c r="B355">
        <v>10</v>
      </c>
      <c r="C355">
        <v>433</v>
      </c>
      <c r="D355">
        <v>3.99</v>
      </c>
      <c r="E355">
        <v>436.99</v>
      </c>
      <c r="F355">
        <v>8</v>
      </c>
      <c r="G355">
        <v>3.19</v>
      </c>
      <c r="H355">
        <v>85</v>
      </c>
      <c r="I355">
        <v>82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1</v>
      </c>
      <c r="T355">
        <v>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35</v>
      </c>
      <c r="AB355">
        <v>1</v>
      </c>
      <c r="AC355" s="1">
        <v>1.1879699248120301</v>
      </c>
      <c r="AD355" s="1">
        <v>161.80000000000001</v>
      </c>
      <c r="AE355" s="1">
        <v>0</v>
      </c>
      <c r="AF355" s="1">
        <v>161.80000000000001</v>
      </c>
      <c r="AG355" s="1">
        <v>0.66823400000000011</v>
      </c>
      <c r="AH355" s="1">
        <v>0.59250000000000003</v>
      </c>
      <c r="AI355" s="1">
        <v>1.2568664576802511</v>
      </c>
    </row>
    <row r="356" spans="1:36">
      <c r="A356">
        <v>72</v>
      </c>
      <c r="B356">
        <v>10</v>
      </c>
      <c r="C356">
        <v>433</v>
      </c>
      <c r="D356">
        <v>4.2</v>
      </c>
      <c r="E356">
        <v>437.2</v>
      </c>
      <c r="F356">
        <v>7</v>
      </c>
      <c r="G356">
        <v>3.51</v>
      </c>
      <c r="H356">
        <v>87</v>
      </c>
      <c r="I356">
        <v>82</v>
      </c>
      <c r="J356">
        <v>5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1</v>
      </c>
      <c r="R356">
        <v>0</v>
      </c>
      <c r="S356">
        <v>1</v>
      </c>
      <c r="T356">
        <v>56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35</v>
      </c>
      <c r="AB356">
        <v>1</v>
      </c>
      <c r="AC356" s="1">
        <v>1.1285714285714286</v>
      </c>
      <c r="AD356" s="1">
        <v>175.6</v>
      </c>
      <c r="AE356" s="1">
        <v>0</v>
      </c>
      <c r="AF356" s="1">
        <v>175.6</v>
      </c>
      <c r="AG356" s="1">
        <v>0.72522799999999987</v>
      </c>
      <c r="AH356" s="1">
        <v>0.67714285714285716</v>
      </c>
      <c r="AI356" s="1">
        <v>1.2397059829059827</v>
      </c>
    </row>
    <row r="357" spans="1:36">
      <c r="A357">
        <v>73</v>
      </c>
      <c r="B357">
        <v>54</v>
      </c>
      <c r="C357">
        <v>443.4</v>
      </c>
      <c r="D357">
        <v>2.73</v>
      </c>
      <c r="E357">
        <v>446.13</v>
      </c>
      <c r="F357">
        <v>5</v>
      </c>
      <c r="G357">
        <v>3.33</v>
      </c>
      <c r="H357">
        <v>88</v>
      </c>
      <c r="I357">
        <v>86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25</v>
      </c>
      <c r="AB357">
        <v>1</v>
      </c>
      <c r="AC357" s="1">
        <v>1.7362637362637363</v>
      </c>
      <c r="AD357" s="1">
        <v>175.6</v>
      </c>
      <c r="AE357" s="1">
        <v>10</v>
      </c>
      <c r="AF357" s="1">
        <v>185.6</v>
      </c>
      <c r="AG357" s="1">
        <v>0.76652799999999999</v>
      </c>
      <c r="AH357" s="1">
        <v>0.94800000000000006</v>
      </c>
      <c r="AI357" s="1">
        <v>1.3811315315315313</v>
      </c>
    </row>
    <row r="358" spans="1:36">
      <c r="A358">
        <v>74</v>
      </c>
      <c r="B358">
        <v>2</v>
      </c>
      <c r="C358">
        <v>444.2</v>
      </c>
      <c r="D358">
        <v>5.8</v>
      </c>
      <c r="E358">
        <v>450</v>
      </c>
      <c r="F358">
        <v>9</v>
      </c>
      <c r="G358">
        <v>3.37</v>
      </c>
      <c r="H358">
        <v>89</v>
      </c>
      <c r="I358">
        <v>86</v>
      </c>
      <c r="J358">
        <v>3</v>
      </c>
      <c r="K358">
        <v>0</v>
      </c>
      <c r="L358">
        <v>0</v>
      </c>
      <c r="M358">
        <v>1</v>
      </c>
      <c r="N358">
        <v>0</v>
      </c>
      <c r="O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25</v>
      </c>
      <c r="AB358">
        <v>3</v>
      </c>
      <c r="AC358" s="1">
        <v>0.81724137931034491</v>
      </c>
      <c r="AD358" s="1">
        <v>161.80000000000001</v>
      </c>
      <c r="AE358" s="1">
        <v>0</v>
      </c>
      <c r="AF358" s="1">
        <v>161.80000000000001</v>
      </c>
      <c r="AG358" s="1">
        <v>0.66823400000000011</v>
      </c>
      <c r="AH358" s="1">
        <v>0.52666666666666673</v>
      </c>
      <c r="AI358" s="1">
        <v>1.1897341246290802</v>
      </c>
    </row>
    <row r="359" spans="1:36">
      <c r="A359">
        <v>76</v>
      </c>
      <c r="B359">
        <v>35</v>
      </c>
      <c r="C359">
        <v>459.5</v>
      </c>
      <c r="D359">
        <v>3.51</v>
      </c>
      <c r="E359">
        <v>463.01</v>
      </c>
      <c r="F359">
        <v>8</v>
      </c>
      <c r="G359">
        <v>2.76</v>
      </c>
      <c r="H359">
        <v>90</v>
      </c>
      <c r="I359">
        <v>88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25</v>
      </c>
      <c r="AB359">
        <v>1</v>
      </c>
      <c r="AC359" s="1">
        <v>1.3504273504273505</v>
      </c>
      <c r="AD359" s="1">
        <v>161.80000000000001</v>
      </c>
      <c r="AE359" s="1">
        <v>0</v>
      </c>
      <c r="AF359" s="1">
        <v>161.80000000000001</v>
      </c>
      <c r="AG359" s="1">
        <v>0.66823400000000011</v>
      </c>
      <c r="AH359" s="1">
        <v>0.59250000000000003</v>
      </c>
      <c r="AI359" s="1">
        <v>1.4526826086956526</v>
      </c>
    </row>
    <row r="360" spans="1:36">
      <c r="A360">
        <v>77</v>
      </c>
      <c r="B360">
        <v>50</v>
      </c>
      <c r="C360">
        <v>467</v>
      </c>
      <c r="D360">
        <v>1.66</v>
      </c>
      <c r="E360">
        <v>468.66</v>
      </c>
      <c r="F360">
        <v>5</v>
      </c>
      <c r="G360">
        <v>2.17</v>
      </c>
      <c r="H360">
        <v>91</v>
      </c>
      <c r="I360">
        <v>89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Q360">
        <v>1</v>
      </c>
      <c r="R360">
        <v>0</v>
      </c>
      <c r="S360">
        <v>0</v>
      </c>
      <c r="T360">
        <v>57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25</v>
      </c>
      <c r="AB360">
        <v>1</v>
      </c>
      <c r="AC360" s="1">
        <v>2.8554216867469884</v>
      </c>
      <c r="AD360" s="1">
        <v>175.6</v>
      </c>
      <c r="AE360" s="1">
        <v>0</v>
      </c>
      <c r="AF360" s="1">
        <v>175.6</v>
      </c>
      <c r="AG360" s="1">
        <v>0.72522799999999987</v>
      </c>
      <c r="AH360" s="1">
        <v>0.94800000000000006</v>
      </c>
      <c r="AI360" s="1">
        <v>2.0052387096774189</v>
      </c>
      <c r="AJ360" t="s">
        <v>61</v>
      </c>
    </row>
    <row r="361" spans="1:36">
      <c r="A361">
        <v>77</v>
      </c>
      <c r="B361">
        <v>50</v>
      </c>
      <c r="C361">
        <v>467</v>
      </c>
      <c r="D361">
        <v>1.8</v>
      </c>
      <c r="E361">
        <v>468.8</v>
      </c>
      <c r="F361">
        <v>5</v>
      </c>
      <c r="G361">
        <v>2.29</v>
      </c>
      <c r="H361">
        <v>92</v>
      </c>
      <c r="I361">
        <v>89</v>
      </c>
      <c r="J361">
        <v>3</v>
      </c>
      <c r="K361">
        <v>0</v>
      </c>
      <c r="L361">
        <v>0</v>
      </c>
      <c r="M361">
        <v>0</v>
      </c>
      <c r="N361">
        <v>0</v>
      </c>
      <c r="O361">
        <v>0</v>
      </c>
      <c r="Q361">
        <v>0</v>
      </c>
      <c r="R361">
        <v>0</v>
      </c>
      <c r="S361">
        <v>0</v>
      </c>
      <c r="T361">
        <v>57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25</v>
      </c>
      <c r="AB361">
        <v>1</v>
      </c>
      <c r="AC361" s="1">
        <v>2.6333333333333333</v>
      </c>
      <c r="AD361" s="1">
        <v>161.80000000000001</v>
      </c>
      <c r="AE361" s="1">
        <v>0</v>
      </c>
      <c r="AF361" s="1">
        <v>161.80000000000001</v>
      </c>
      <c r="AG361" s="1">
        <v>0.66823400000000011</v>
      </c>
      <c r="AH361" s="1">
        <v>0.94800000000000006</v>
      </c>
      <c r="AI361" s="1">
        <v>1.7508314410480352</v>
      </c>
      <c r="AJ361" t="s">
        <v>61</v>
      </c>
    </row>
    <row r="362" spans="1:36">
      <c r="A362">
        <v>78</v>
      </c>
      <c r="B362">
        <v>33</v>
      </c>
      <c r="C362">
        <v>471.3</v>
      </c>
      <c r="D362">
        <v>3.09</v>
      </c>
      <c r="E362">
        <v>474.39</v>
      </c>
      <c r="F362">
        <v>6</v>
      </c>
      <c r="G362">
        <v>3.57</v>
      </c>
      <c r="H362">
        <v>93</v>
      </c>
      <c r="I362">
        <v>91</v>
      </c>
      <c r="J362">
        <v>2</v>
      </c>
      <c r="K362">
        <v>0</v>
      </c>
      <c r="L362">
        <v>0</v>
      </c>
      <c r="M362">
        <v>1</v>
      </c>
      <c r="N362">
        <v>1</v>
      </c>
      <c r="O362">
        <v>0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40</v>
      </c>
      <c r="AB362">
        <v>3</v>
      </c>
      <c r="AC362" s="1">
        <v>1.5339805825242721</v>
      </c>
      <c r="AD362" s="1">
        <v>175.6</v>
      </c>
      <c r="AE362" s="1">
        <v>10</v>
      </c>
      <c r="AF362" s="1">
        <v>185.6</v>
      </c>
      <c r="AG362" s="1">
        <v>0.76652799999999999</v>
      </c>
      <c r="AH362" s="1">
        <v>0.79</v>
      </c>
      <c r="AI362" s="1">
        <v>1.2882823529411764</v>
      </c>
    </row>
    <row r="363" spans="1:36">
      <c r="A363">
        <v>82</v>
      </c>
      <c r="B363">
        <v>28</v>
      </c>
      <c r="C363">
        <v>494.8</v>
      </c>
      <c r="D363">
        <v>3.37</v>
      </c>
      <c r="E363">
        <v>498.17</v>
      </c>
      <c r="F363">
        <v>6</v>
      </c>
      <c r="G363">
        <v>2.94</v>
      </c>
      <c r="H363">
        <v>94</v>
      </c>
      <c r="I363">
        <v>92</v>
      </c>
      <c r="J363">
        <v>2</v>
      </c>
      <c r="K363">
        <v>0</v>
      </c>
      <c r="L363">
        <v>0</v>
      </c>
      <c r="M363">
        <v>1</v>
      </c>
      <c r="N363">
        <v>0</v>
      </c>
      <c r="O363">
        <v>0</v>
      </c>
      <c r="Q363">
        <v>1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40</v>
      </c>
      <c r="AB363">
        <v>3</v>
      </c>
      <c r="AC363" s="1">
        <v>1.4065281899109792</v>
      </c>
      <c r="AD363" s="1">
        <v>175.6</v>
      </c>
      <c r="AE363" s="1">
        <v>0</v>
      </c>
      <c r="AF363" s="1">
        <v>175.6</v>
      </c>
      <c r="AG363" s="1">
        <v>0.72522799999999987</v>
      </c>
      <c r="AH363" s="1">
        <v>0.79</v>
      </c>
      <c r="AI363" s="1">
        <v>1.4800571428571425</v>
      </c>
    </row>
    <row r="364" spans="1:36">
      <c r="A364">
        <v>84</v>
      </c>
      <c r="B364">
        <v>8</v>
      </c>
      <c r="C364">
        <v>504.8</v>
      </c>
      <c r="D364">
        <v>3.21</v>
      </c>
      <c r="E364">
        <v>508.01</v>
      </c>
      <c r="F364">
        <v>7</v>
      </c>
      <c r="G364">
        <v>2.79</v>
      </c>
      <c r="H364">
        <v>95</v>
      </c>
      <c r="I364">
        <v>93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10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30</v>
      </c>
      <c r="AB364">
        <v>1</v>
      </c>
      <c r="AC364" s="1">
        <v>1.4766355140186918</v>
      </c>
      <c r="AD364" s="1">
        <v>161.80000000000001</v>
      </c>
      <c r="AE364" s="1">
        <v>0</v>
      </c>
      <c r="AF364" s="1">
        <v>161.80000000000001</v>
      </c>
      <c r="AG364" s="1">
        <v>0.66823400000000011</v>
      </c>
      <c r="AH364" s="1">
        <v>0.67714285714285716</v>
      </c>
      <c r="AI364" s="1">
        <v>1.4370623655913981</v>
      </c>
    </row>
    <row r="365" spans="1:36">
      <c r="A365">
        <v>85</v>
      </c>
      <c r="B365">
        <v>42</v>
      </c>
      <c r="C365">
        <v>514.20000000000005</v>
      </c>
      <c r="D365">
        <v>3.07</v>
      </c>
      <c r="E365">
        <v>517.2700000000001</v>
      </c>
      <c r="F365">
        <v>6</v>
      </c>
      <c r="G365">
        <v>3.19</v>
      </c>
      <c r="H365">
        <v>97</v>
      </c>
      <c r="I365">
        <v>95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Q365">
        <v>1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30</v>
      </c>
      <c r="AB365">
        <v>1</v>
      </c>
      <c r="AC365" s="1">
        <v>1.5439739413680784</v>
      </c>
      <c r="AD365" s="1">
        <v>175.6</v>
      </c>
      <c r="AE365" s="1">
        <v>10</v>
      </c>
      <c r="AF365" s="1">
        <v>185.6</v>
      </c>
      <c r="AG365" s="1">
        <v>0.76652799999999999</v>
      </c>
      <c r="AH365" s="1">
        <v>0.79</v>
      </c>
      <c r="AI365" s="1">
        <v>1.4417454545454544</v>
      </c>
    </row>
    <row r="366" spans="1:36">
      <c r="A366">
        <v>87</v>
      </c>
      <c r="B366">
        <v>31</v>
      </c>
      <c r="C366">
        <v>525.1</v>
      </c>
      <c r="D366">
        <v>3</v>
      </c>
      <c r="E366">
        <v>528.1</v>
      </c>
      <c r="F366">
        <v>7</v>
      </c>
      <c r="G366">
        <v>2.7</v>
      </c>
      <c r="H366">
        <v>98</v>
      </c>
      <c r="I366">
        <v>96</v>
      </c>
      <c r="J366">
        <v>2</v>
      </c>
      <c r="K366">
        <v>0</v>
      </c>
      <c r="L366">
        <v>1</v>
      </c>
      <c r="M366">
        <v>0</v>
      </c>
      <c r="N366">
        <v>0</v>
      </c>
      <c r="O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30</v>
      </c>
      <c r="AB366">
        <v>1</v>
      </c>
      <c r="AC366" s="1">
        <v>1.58</v>
      </c>
      <c r="AD366" s="1">
        <v>161.80000000000001</v>
      </c>
      <c r="AE366" s="1">
        <v>0</v>
      </c>
      <c r="AF366" s="1">
        <v>161.80000000000001</v>
      </c>
      <c r="AG366" s="1">
        <v>0.66823400000000011</v>
      </c>
      <c r="AH366" s="1">
        <v>0.67714285714285716</v>
      </c>
      <c r="AI366" s="1">
        <v>1.4849644444444448</v>
      </c>
    </row>
    <row r="367" spans="1:36">
      <c r="A367">
        <v>89</v>
      </c>
      <c r="B367">
        <v>28</v>
      </c>
      <c r="C367">
        <v>536.79999999999995</v>
      </c>
      <c r="D367">
        <v>3.16</v>
      </c>
      <c r="E367">
        <v>539.95999999999992</v>
      </c>
      <c r="F367">
        <v>6</v>
      </c>
      <c r="G367">
        <v>3.12</v>
      </c>
      <c r="H367">
        <v>101</v>
      </c>
      <c r="I367">
        <v>98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30</v>
      </c>
      <c r="AB367">
        <v>1</v>
      </c>
      <c r="AC367" s="1">
        <v>1.5</v>
      </c>
      <c r="AD367" s="1">
        <v>161.80000000000001</v>
      </c>
      <c r="AE367" s="1">
        <v>0</v>
      </c>
      <c r="AF367" s="1">
        <v>161.80000000000001</v>
      </c>
      <c r="AG367" s="1">
        <v>0.66823400000000011</v>
      </c>
      <c r="AH367" s="1">
        <v>0.79</v>
      </c>
      <c r="AI367" s="1">
        <v>1.2850653846153848</v>
      </c>
    </row>
    <row r="368" spans="1:36">
      <c r="A368">
        <v>90</v>
      </c>
      <c r="B368">
        <v>7</v>
      </c>
      <c r="C368">
        <v>540.70000000000005</v>
      </c>
      <c r="D368">
        <v>3.63</v>
      </c>
      <c r="E368">
        <v>544.33000000000004</v>
      </c>
      <c r="F368">
        <v>7</v>
      </c>
      <c r="G368">
        <v>3.18</v>
      </c>
      <c r="H368">
        <v>102</v>
      </c>
      <c r="I368">
        <v>100</v>
      </c>
      <c r="J368">
        <v>2</v>
      </c>
      <c r="K368">
        <v>0</v>
      </c>
      <c r="L368">
        <v>1</v>
      </c>
      <c r="M368">
        <v>0</v>
      </c>
      <c r="N368">
        <v>0</v>
      </c>
      <c r="O368">
        <v>0</v>
      </c>
      <c r="Q368">
        <v>1</v>
      </c>
      <c r="R368">
        <v>0</v>
      </c>
      <c r="S368">
        <v>0</v>
      </c>
      <c r="T368">
        <v>1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50</v>
      </c>
      <c r="AB368">
        <v>1</v>
      </c>
      <c r="AC368" s="1">
        <v>1.3057851239669422</v>
      </c>
      <c r="AD368" s="1">
        <v>175.6</v>
      </c>
      <c r="AE368" s="1">
        <v>0</v>
      </c>
      <c r="AF368" s="1">
        <v>175.6</v>
      </c>
      <c r="AG368" s="1">
        <v>0.72522799999999987</v>
      </c>
      <c r="AH368" s="1">
        <v>0.67714285714285716</v>
      </c>
      <c r="AI368" s="1">
        <v>1.3683547169811316</v>
      </c>
    </row>
    <row r="369" spans="1:35">
      <c r="A369">
        <v>91</v>
      </c>
      <c r="B369">
        <v>12</v>
      </c>
      <c r="C369">
        <v>547.20000000000005</v>
      </c>
      <c r="D369">
        <v>3.4</v>
      </c>
      <c r="E369">
        <v>550.6</v>
      </c>
      <c r="F369">
        <v>7</v>
      </c>
      <c r="G369">
        <v>2.89</v>
      </c>
      <c r="H369">
        <v>103</v>
      </c>
      <c r="I369">
        <v>101</v>
      </c>
      <c r="J369">
        <v>2</v>
      </c>
      <c r="K369">
        <v>0</v>
      </c>
      <c r="L369">
        <v>1</v>
      </c>
      <c r="M369">
        <v>0</v>
      </c>
      <c r="N369">
        <v>0</v>
      </c>
      <c r="O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50</v>
      </c>
      <c r="AB369">
        <v>1</v>
      </c>
      <c r="AC369" s="1">
        <v>1.3941176470588237</v>
      </c>
      <c r="AD369" s="1">
        <v>161.80000000000001</v>
      </c>
      <c r="AE369" s="1">
        <v>0</v>
      </c>
      <c r="AF369" s="1">
        <v>161.80000000000001</v>
      </c>
      <c r="AG369" s="1">
        <v>0.66823400000000011</v>
      </c>
      <c r="AH369" s="1">
        <v>0.67714285714285716</v>
      </c>
      <c r="AI369" s="1">
        <v>1.3873370242214536</v>
      </c>
    </row>
    <row r="370" spans="1:35">
      <c r="A370">
        <v>91</v>
      </c>
      <c r="B370">
        <v>12</v>
      </c>
      <c r="C370">
        <v>547.20000000000005</v>
      </c>
      <c r="D370">
        <v>3.58</v>
      </c>
      <c r="E370">
        <v>550.78000000000009</v>
      </c>
      <c r="F370">
        <v>7</v>
      </c>
      <c r="G370">
        <v>3.27</v>
      </c>
      <c r="H370">
        <v>104</v>
      </c>
      <c r="I370">
        <v>101</v>
      </c>
      <c r="J370">
        <v>3</v>
      </c>
      <c r="K370">
        <v>0</v>
      </c>
      <c r="L370">
        <v>0</v>
      </c>
      <c r="M370">
        <v>0</v>
      </c>
      <c r="N370">
        <v>0</v>
      </c>
      <c r="O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50</v>
      </c>
      <c r="AB370">
        <v>1</v>
      </c>
      <c r="AC370" s="1">
        <v>1.3240223463687151</v>
      </c>
      <c r="AD370" s="1">
        <v>161.80000000000001</v>
      </c>
      <c r="AE370" s="1">
        <v>0</v>
      </c>
      <c r="AF370" s="1">
        <v>161.80000000000001</v>
      </c>
      <c r="AG370" s="1">
        <v>0.66823400000000011</v>
      </c>
      <c r="AH370" s="1">
        <v>0.67714285714285716</v>
      </c>
      <c r="AI370" s="1">
        <v>1.2261174311926608</v>
      </c>
    </row>
    <row r="371" spans="1:35">
      <c r="A371">
        <v>91</v>
      </c>
      <c r="B371">
        <v>24</v>
      </c>
      <c r="C371">
        <v>548.4</v>
      </c>
      <c r="D371">
        <v>3.72</v>
      </c>
      <c r="E371">
        <v>552.12</v>
      </c>
      <c r="F371">
        <v>6</v>
      </c>
      <c r="G371">
        <v>3.75</v>
      </c>
      <c r="H371">
        <v>105</v>
      </c>
      <c r="I371">
        <v>101</v>
      </c>
      <c r="J371">
        <v>4</v>
      </c>
      <c r="K371">
        <v>0</v>
      </c>
      <c r="L371">
        <v>0</v>
      </c>
      <c r="M371">
        <v>0</v>
      </c>
      <c r="N371">
        <v>0</v>
      </c>
      <c r="O371">
        <v>0</v>
      </c>
      <c r="Q371">
        <v>1</v>
      </c>
      <c r="R371">
        <v>0</v>
      </c>
      <c r="S371">
        <v>0</v>
      </c>
      <c r="T371">
        <v>58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60</v>
      </c>
      <c r="AB371">
        <v>1</v>
      </c>
      <c r="AC371" s="1">
        <v>1.2741935483870968</v>
      </c>
      <c r="AD371" s="1">
        <v>175.6</v>
      </c>
      <c r="AE371" s="1">
        <v>0</v>
      </c>
      <c r="AF371" s="1">
        <v>175.6</v>
      </c>
      <c r="AG371" s="1">
        <v>0.72522799999999987</v>
      </c>
      <c r="AH371" s="1">
        <v>0.79</v>
      </c>
      <c r="AI371" s="1">
        <v>1.1603647999999998</v>
      </c>
    </row>
    <row r="372" spans="1:35">
      <c r="A372">
        <v>91</v>
      </c>
      <c r="B372">
        <v>27</v>
      </c>
      <c r="C372">
        <v>548.70000000000005</v>
      </c>
      <c r="D372">
        <v>3.75</v>
      </c>
      <c r="E372">
        <v>552.45000000000005</v>
      </c>
      <c r="F372">
        <v>7</v>
      </c>
      <c r="G372">
        <v>3.28</v>
      </c>
      <c r="H372">
        <v>106</v>
      </c>
      <c r="I372">
        <v>101</v>
      </c>
      <c r="J372">
        <v>5</v>
      </c>
      <c r="K372">
        <v>0</v>
      </c>
      <c r="L372">
        <v>0</v>
      </c>
      <c r="M372">
        <v>0</v>
      </c>
      <c r="N372">
        <v>0</v>
      </c>
      <c r="O372">
        <v>0</v>
      </c>
      <c r="Q372">
        <v>0</v>
      </c>
      <c r="R372">
        <v>0</v>
      </c>
      <c r="S372">
        <v>0</v>
      </c>
      <c r="T372">
        <v>58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60</v>
      </c>
      <c r="AB372">
        <v>1</v>
      </c>
      <c r="AC372" s="1">
        <v>1.264</v>
      </c>
      <c r="AD372" s="1">
        <v>161.80000000000001</v>
      </c>
      <c r="AE372" s="1">
        <v>0</v>
      </c>
      <c r="AF372" s="1">
        <v>161.80000000000001</v>
      </c>
      <c r="AG372" s="1">
        <v>0.66823400000000011</v>
      </c>
      <c r="AH372" s="1">
        <v>0.67714285714285716</v>
      </c>
      <c r="AI372" s="1">
        <v>1.2223792682926833</v>
      </c>
    </row>
    <row r="373" spans="1:35">
      <c r="A373">
        <v>92</v>
      </c>
      <c r="B373">
        <v>8</v>
      </c>
      <c r="C373">
        <v>552.79999999999995</v>
      </c>
      <c r="D373">
        <v>3.75</v>
      </c>
      <c r="E373">
        <v>556.54999999999995</v>
      </c>
      <c r="F373">
        <v>6</v>
      </c>
      <c r="G373">
        <v>3.6</v>
      </c>
      <c r="H373">
        <v>107</v>
      </c>
      <c r="I373">
        <v>105</v>
      </c>
      <c r="J373">
        <v>2</v>
      </c>
      <c r="K373">
        <v>0</v>
      </c>
      <c r="L373">
        <v>0</v>
      </c>
      <c r="M373">
        <v>1</v>
      </c>
      <c r="N373">
        <v>0</v>
      </c>
      <c r="O373">
        <v>0</v>
      </c>
      <c r="Q373">
        <v>1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35</v>
      </c>
      <c r="AB373">
        <v>3</v>
      </c>
      <c r="AC373" s="1">
        <v>1.264</v>
      </c>
      <c r="AD373" s="1">
        <v>175.6</v>
      </c>
      <c r="AE373" s="1">
        <v>0</v>
      </c>
      <c r="AF373" s="1">
        <v>175.6</v>
      </c>
      <c r="AG373" s="1">
        <v>0.72522799999999987</v>
      </c>
      <c r="AH373" s="1">
        <v>0.79</v>
      </c>
      <c r="AI373" s="1">
        <v>1.2087133333333331</v>
      </c>
    </row>
    <row r="374" spans="1:35">
      <c r="A374">
        <v>94</v>
      </c>
      <c r="B374">
        <v>52</v>
      </c>
      <c r="C374">
        <v>569.20000000000005</v>
      </c>
      <c r="D374">
        <v>3.33</v>
      </c>
      <c r="E374">
        <v>572.53000000000009</v>
      </c>
      <c r="F374">
        <v>7</v>
      </c>
      <c r="G374">
        <v>2.88</v>
      </c>
      <c r="H374">
        <v>108</v>
      </c>
      <c r="I374">
        <v>106</v>
      </c>
      <c r="J374">
        <v>2</v>
      </c>
      <c r="K374">
        <v>0</v>
      </c>
      <c r="L374">
        <v>1</v>
      </c>
      <c r="M374">
        <v>0</v>
      </c>
      <c r="N374">
        <v>0</v>
      </c>
      <c r="O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30</v>
      </c>
      <c r="AB374">
        <v>1</v>
      </c>
      <c r="AC374" s="1">
        <v>1.4234234234234235</v>
      </c>
      <c r="AD374" s="1">
        <v>161.80000000000001</v>
      </c>
      <c r="AE374" s="1">
        <v>0</v>
      </c>
      <c r="AF374" s="1">
        <v>161.80000000000001</v>
      </c>
      <c r="AG374" s="1">
        <v>0.66823400000000011</v>
      </c>
      <c r="AH374" s="1">
        <v>0.67714285714285716</v>
      </c>
      <c r="AI374" s="1">
        <v>1.392154166666667</v>
      </c>
    </row>
    <row r="375" spans="1:35">
      <c r="A375">
        <v>95</v>
      </c>
      <c r="B375">
        <v>41</v>
      </c>
      <c r="C375">
        <v>574.1</v>
      </c>
      <c r="D375">
        <v>3.76</v>
      </c>
      <c r="E375">
        <v>577.86</v>
      </c>
      <c r="F375">
        <v>7</v>
      </c>
      <c r="G375">
        <v>3.01</v>
      </c>
      <c r="H375">
        <v>109</v>
      </c>
      <c r="I375">
        <v>107</v>
      </c>
      <c r="J375">
        <v>2</v>
      </c>
      <c r="K375">
        <v>0</v>
      </c>
      <c r="L375">
        <v>1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30</v>
      </c>
      <c r="AB375">
        <v>1</v>
      </c>
      <c r="AC375" s="1">
        <v>1.2606382978723405</v>
      </c>
      <c r="AD375" s="1">
        <v>161.80000000000001</v>
      </c>
      <c r="AE375" s="1">
        <v>0</v>
      </c>
      <c r="AF375" s="1">
        <v>161.80000000000001</v>
      </c>
      <c r="AG375" s="1">
        <v>0.66823400000000011</v>
      </c>
      <c r="AH375" s="1">
        <v>0.67714285714285716</v>
      </c>
      <c r="AI375" s="1">
        <v>1.3320279069767447</v>
      </c>
    </row>
    <row r="376" spans="1:35">
      <c r="A376">
        <v>96</v>
      </c>
      <c r="B376">
        <v>57</v>
      </c>
      <c r="C376">
        <v>581.70000000000005</v>
      </c>
      <c r="D376">
        <v>3.39</v>
      </c>
      <c r="E376">
        <v>585.09</v>
      </c>
      <c r="F376">
        <v>7</v>
      </c>
      <c r="G376">
        <v>3.19</v>
      </c>
      <c r="H376">
        <v>110</v>
      </c>
      <c r="I376">
        <v>108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35</v>
      </c>
      <c r="AB376">
        <v>1</v>
      </c>
      <c r="AC376" s="1">
        <v>1.3982300884955752</v>
      </c>
      <c r="AD376" s="1">
        <v>161.80000000000001</v>
      </c>
      <c r="AE376" s="1">
        <v>0</v>
      </c>
      <c r="AF376" s="1">
        <v>161.80000000000001</v>
      </c>
      <c r="AG376" s="1">
        <v>0.66823400000000011</v>
      </c>
      <c r="AH376" s="1">
        <v>0.67714285714285716</v>
      </c>
      <c r="AI376" s="1">
        <v>1.2568664576802511</v>
      </c>
    </row>
    <row r="377" spans="1:35">
      <c r="A377">
        <v>98</v>
      </c>
      <c r="B377">
        <v>0</v>
      </c>
      <c r="C377">
        <v>588</v>
      </c>
      <c r="D377">
        <v>3.25</v>
      </c>
      <c r="E377">
        <v>591.25</v>
      </c>
      <c r="F377">
        <v>7</v>
      </c>
      <c r="G377">
        <v>2.82</v>
      </c>
      <c r="H377">
        <v>111</v>
      </c>
      <c r="I377">
        <v>109</v>
      </c>
      <c r="J377">
        <v>2</v>
      </c>
      <c r="K377">
        <v>0</v>
      </c>
      <c r="L377">
        <v>1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30</v>
      </c>
      <c r="AB377">
        <v>1</v>
      </c>
      <c r="AC377" s="1">
        <v>1.4584615384615385</v>
      </c>
      <c r="AD377" s="1">
        <v>161.80000000000001</v>
      </c>
      <c r="AE377" s="1">
        <v>0</v>
      </c>
      <c r="AF377" s="1">
        <v>161.80000000000001</v>
      </c>
      <c r="AG377" s="1">
        <v>0.66823400000000011</v>
      </c>
      <c r="AH377" s="1">
        <v>0.67714285714285716</v>
      </c>
      <c r="AI377" s="1">
        <v>1.4217744680851068</v>
      </c>
    </row>
    <row r="378" spans="1:35">
      <c r="A378">
        <v>99</v>
      </c>
      <c r="B378">
        <v>27</v>
      </c>
      <c r="C378">
        <v>596.70000000000005</v>
      </c>
      <c r="D378">
        <v>3.44</v>
      </c>
      <c r="E378">
        <v>600.1400000000001</v>
      </c>
      <c r="F378">
        <v>7</v>
      </c>
      <c r="G378">
        <v>2.92</v>
      </c>
      <c r="H378">
        <v>112</v>
      </c>
      <c r="I378">
        <v>110</v>
      </c>
      <c r="J378">
        <v>2</v>
      </c>
      <c r="K378">
        <v>0</v>
      </c>
      <c r="L378">
        <v>1</v>
      </c>
      <c r="M378">
        <v>0</v>
      </c>
      <c r="N378">
        <v>0</v>
      </c>
      <c r="O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30</v>
      </c>
      <c r="AB378">
        <v>1</v>
      </c>
      <c r="AC378" s="1">
        <v>1.3779069767441861</v>
      </c>
      <c r="AD378" s="1">
        <v>161.80000000000001</v>
      </c>
      <c r="AE378" s="1">
        <v>0</v>
      </c>
      <c r="AF378" s="1">
        <v>161.80000000000001</v>
      </c>
      <c r="AG378" s="1">
        <v>0.66823400000000011</v>
      </c>
      <c r="AH378" s="1">
        <v>0.67714285714285716</v>
      </c>
      <c r="AI378" s="1">
        <v>1.3730835616438359</v>
      </c>
    </row>
    <row r="379" spans="1:35">
      <c r="A379">
        <v>100</v>
      </c>
      <c r="B379">
        <v>30</v>
      </c>
      <c r="C379">
        <v>603</v>
      </c>
      <c r="D379">
        <v>3.39</v>
      </c>
      <c r="E379">
        <v>606.39</v>
      </c>
      <c r="F379">
        <v>8</v>
      </c>
      <c r="G379">
        <v>2.59</v>
      </c>
      <c r="H379">
        <v>113</v>
      </c>
      <c r="I379">
        <v>111</v>
      </c>
      <c r="J379">
        <v>2</v>
      </c>
      <c r="K379">
        <v>0</v>
      </c>
      <c r="L379">
        <v>1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30</v>
      </c>
      <c r="AB379">
        <v>1</v>
      </c>
      <c r="AC379" s="1">
        <v>1.3982300884955752</v>
      </c>
      <c r="AD379" s="1">
        <v>161.80000000000001</v>
      </c>
      <c r="AE379" s="1">
        <v>0</v>
      </c>
      <c r="AF379" s="1">
        <v>161.80000000000001</v>
      </c>
      <c r="AG379" s="1">
        <v>0.66823400000000011</v>
      </c>
      <c r="AH379" s="1">
        <v>0.59250000000000003</v>
      </c>
      <c r="AI379" s="1">
        <v>1.5480324324324328</v>
      </c>
    </row>
    <row r="380" spans="1:35">
      <c r="A380">
        <v>100</v>
      </c>
      <c r="B380">
        <v>56</v>
      </c>
      <c r="C380">
        <v>605.6</v>
      </c>
      <c r="D380">
        <v>3.48</v>
      </c>
      <c r="E380">
        <v>609.08000000000004</v>
      </c>
      <c r="F380">
        <v>7</v>
      </c>
      <c r="G380">
        <v>2.98</v>
      </c>
      <c r="H380">
        <v>114</v>
      </c>
      <c r="I380">
        <v>111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40</v>
      </c>
      <c r="AB380">
        <v>1</v>
      </c>
      <c r="AC380" s="1">
        <v>1.3620689655172415</v>
      </c>
      <c r="AD380" s="1">
        <v>161.80000000000001</v>
      </c>
      <c r="AE380" s="1">
        <v>0</v>
      </c>
      <c r="AF380" s="1">
        <v>161.80000000000001</v>
      </c>
      <c r="AG380" s="1">
        <v>0.66823400000000011</v>
      </c>
      <c r="AH380" s="1">
        <v>0.67714285714285716</v>
      </c>
      <c r="AI380" s="1">
        <v>1.3454375838926178</v>
      </c>
    </row>
    <row r="381" spans="1:35">
      <c r="A381">
        <v>101</v>
      </c>
      <c r="B381">
        <v>9</v>
      </c>
      <c r="C381">
        <v>606.9</v>
      </c>
      <c r="D381">
        <v>3.57</v>
      </c>
      <c r="E381">
        <v>610.47</v>
      </c>
      <c r="F381">
        <v>7</v>
      </c>
      <c r="G381">
        <v>3.06</v>
      </c>
      <c r="H381">
        <v>115</v>
      </c>
      <c r="I381">
        <v>112</v>
      </c>
      <c r="J381">
        <v>3</v>
      </c>
      <c r="K381">
        <v>0</v>
      </c>
      <c r="L381">
        <v>1</v>
      </c>
      <c r="M381">
        <v>0</v>
      </c>
      <c r="N381">
        <v>0</v>
      </c>
      <c r="O381">
        <v>0</v>
      </c>
      <c r="Q381">
        <v>1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50</v>
      </c>
      <c r="AB381">
        <v>1</v>
      </c>
      <c r="AC381" s="1">
        <v>1.327731092436975</v>
      </c>
      <c r="AD381" s="1">
        <v>175.6</v>
      </c>
      <c r="AE381" s="1">
        <v>0</v>
      </c>
      <c r="AF381" s="1">
        <v>175.6</v>
      </c>
      <c r="AG381" s="1">
        <v>0.72522799999999987</v>
      </c>
      <c r="AH381" s="1">
        <v>0.67714285714285716</v>
      </c>
      <c r="AI381" s="1">
        <v>1.4220156862745095</v>
      </c>
    </row>
    <row r="382" spans="1:35">
      <c r="A382">
        <v>101</v>
      </c>
      <c r="B382">
        <v>56</v>
      </c>
      <c r="C382">
        <v>611.6</v>
      </c>
      <c r="D382">
        <v>4.33</v>
      </c>
      <c r="E382">
        <v>615.93000000000006</v>
      </c>
      <c r="F382">
        <v>8</v>
      </c>
      <c r="G382">
        <v>3.48</v>
      </c>
      <c r="H382">
        <v>117</v>
      </c>
      <c r="I382">
        <v>114</v>
      </c>
      <c r="J382">
        <v>3</v>
      </c>
      <c r="K382">
        <v>0</v>
      </c>
      <c r="L382">
        <v>1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59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60</v>
      </c>
      <c r="AB382">
        <v>1</v>
      </c>
      <c r="AC382" s="1">
        <v>1.094688221709007</v>
      </c>
      <c r="AD382" s="1">
        <v>161.80000000000001</v>
      </c>
      <c r="AE382" s="1">
        <v>0</v>
      </c>
      <c r="AF382" s="1">
        <v>161.80000000000001</v>
      </c>
      <c r="AG382" s="1">
        <v>0.66823400000000011</v>
      </c>
      <c r="AH382" s="1">
        <v>0.59250000000000003</v>
      </c>
      <c r="AI382" s="1">
        <v>1.1521275862068967</v>
      </c>
    </row>
    <row r="383" spans="1:35">
      <c r="A383">
        <v>101</v>
      </c>
      <c r="B383">
        <v>59</v>
      </c>
      <c r="C383">
        <v>611.9</v>
      </c>
      <c r="D383">
        <v>3.85</v>
      </c>
      <c r="E383">
        <v>615.75</v>
      </c>
      <c r="F383">
        <v>7</v>
      </c>
      <c r="G383">
        <v>3.46</v>
      </c>
      <c r="H383">
        <v>118</v>
      </c>
      <c r="I383">
        <v>114</v>
      </c>
      <c r="J383">
        <v>4</v>
      </c>
      <c r="K383">
        <v>0</v>
      </c>
      <c r="L383">
        <v>1</v>
      </c>
      <c r="M383">
        <v>0</v>
      </c>
      <c r="N383">
        <v>0</v>
      </c>
      <c r="O383">
        <v>0</v>
      </c>
      <c r="Q383">
        <v>0</v>
      </c>
      <c r="R383">
        <v>0</v>
      </c>
      <c r="S383">
        <v>0</v>
      </c>
      <c r="T383">
        <v>59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60</v>
      </c>
      <c r="AB383">
        <v>1</v>
      </c>
      <c r="AC383" s="1">
        <v>1.2311688311688311</v>
      </c>
      <c r="AD383" s="1">
        <v>161.80000000000001</v>
      </c>
      <c r="AE383" s="1">
        <v>0</v>
      </c>
      <c r="AF383" s="1">
        <v>161.80000000000001</v>
      </c>
      <c r="AG383" s="1">
        <v>0.66823400000000011</v>
      </c>
      <c r="AH383" s="1">
        <v>0.67714285714285716</v>
      </c>
      <c r="AI383" s="1">
        <v>1.1587872832369945</v>
      </c>
    </row>
    <row r="384" spans="1:35">
      <c r="A384">
        <v>103</v>
      </c>
      <c r="B384">
        <v>8</v>
      </c>
      <c r="C384">
        <v>618.79999999999995</v>
      </c>
      <c r="D384">
        <v>2.95</v>
      </c>
      <c r="E384">
        <v>621.75</v>
      </c>
      <c r="F384">
        <v>7</v>
      </c>
      <c r="G384">
        <v>2.59</v>
      </c>
      <c r="H384">
        <v>119</v>
      </c>
      <c r="I384">
        <v>116</v>
      </c>
      <c r="J384">
        <v>3</v>
      </c>
      <c r="K384">
        <v>0</v>
      </c>
      <c r="L384">
        <v>1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35</v>
      </c>
      <c r="AB384">
        <v>1</v>
      </c>
      <c r="AC384" s="1">
        <v>1.6067796610169491</v>
      </c>
      <c r="AD384" s="1">
        <v>161.80000000000001</v>
      </c>
      <c r="AE384" s="1">
        <v>0</v>
      </c>
      <c r="AF384" s="1">
        <v>161.80000000000001</v>
      </c>
      <c r="AG384" s="1">
        <v>0.66823400000000011</v>
      </c>
      <c r="AH384" s="1">
        <v>0.67714285714285716</v>
      </c>
      <c r="AI384" s="1">
        <v>1.5480324324324328</v>
      </c>
    </row>
    <row r="385" spans="1:36">
      <c r="A385">
        <v>105</v>
      </c>
      <c r="B385">
        <v>19</v>
      </c>
      <c r="C385">
        <v>631.9</v>
      </c>
      <c r="D385">
        <v>2.8</v>
      </c>
      <c r="E385">
        <v>634.69999999999993</v>
      </c>
      <c r="F385">
        <v>6</v>
      </c>
      <c r="G385">
        <v>3</v>
      </c>
      <c r="H385">
        <v>120</v>
      </c>
      <c r="I385">
        <v>117</v>
      </c>
      <c r="J385">
        <v>3</v>
      </c>
      <c r="K385">
        <v>0</v>
      </c>
      <c r="L385">
        <v>0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35</v>
      </c>
      <c r="AB385">
        <v>1</v>
      </c>
      <c r="AC385" s="1">
        <v>1.6928571428571431</v>
      </c>
      <c r="AD385" s="1">
        <v>161.80000000000001</v>
      </c>
      <c r="AE385" s="1">
        <v>0</v>
      </c>
      <c r="AF385" s="1">
        <v>161.80000000000001</v>
      </c>
      <c r="AG385" s="1">
        <v>0.66823400000000011</v>
      </c>
      <c r="AH385" s="1">
        <v>0.79</v>
      </c>
      <c r="AI385" s="1">
        <v>1.3364680000000002</v>
      </c>
      <c r="AJ385" t="s">
        <v>55</v>
      </c>
    </row>
    <row r="386" spans="1:36">
      <c r="A386">
        <v>0</v>
      </c>
      <c r="B386">
        <v>0</v>
      </c>
      <c r="C386">
        <v>0</v>
      </c>
      <c r="D386">
        <v>3.78</v>
      </c>
      <c r="E386">
        <v>3.78</v>
      </c>
      <c r="F386">
        <v>7</v>
      </c>
      <c r="G386">
        <v>3.04</v>
      </c>
      <c r="H386">
        <v>1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Q386">
        <v>1</v>
      </c>
      <c r="R386">
        <v>0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30</v>
      </c>
      <c r="AB386">
        <v>1</v>
      </c>
      <c r="AC386" s="1">
        <v>1.2539682539682542</v>
      </c>
      <c r="AD386" s="1">
        <v>175.6</v>
      </c>
      <c r="AE386" s="1">
        <v>0</v>
      </c>
      <c r="AF386" s="1">
        <v>175.6</v>
      </c>
      <c r="AG386" s="1">
        <v>0.72522799999999987</v>
      </c>
      <c r="AH386" s="1">
        <v>0.67714285714285716</v>
      </c>
      <c r="AI386" s="1">
        <v>1.4313710526315786</v>
      </c>
    </row>
    <row r="387" spans="1:36">
      <c r="A387">
        <v>0</v>
      </c>
      <c r="B387">
        <v>5</v>
      </c>
      <c r="C387">
        <v>0.5</v>
      </c>
      <c r="D387">
        <v>5.36</v>
      </c>
      <c r="E387">
        <v>5.86</v>
      </c>
      <c r="F387">
        <v>8</v>
      </c>
      <c r="G387">
        <v>4.03</v>
      </c>
      <c r="H387">
        <v>2</v>
      </c>
      <c r="I387">
        <v>0</v>
      </c>
      <c r="J387">
        <v>2</v>
      </c>
      <c r="K387">
        <v>0</v>
      </c>
      <c r="L387">
        <v>0</v>
      </c>
      <c r="M387">
        <v>1</v>
      </c>
      <c r="N387">
        <v>0</v>
      </c>
      <c r="O387">
        <v>0</v>
      </c>
      <c r="Q387">
        <v>1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30</v>
      </c>
      <c r="AB387">
        <v>3</v>
      </c>
      <c r="AC387" s="1">
        <v>0.88432835820895517</v>
      </c>
      <c r="AD387" s="1">
        <v>175.6</v>
      </c>
      <c r="AE387" s="1">
        <v>0</v>
      </c>
      <c r="AF387" s="1">
        <v>175.6</v>
      </c>
      <c r="AG387" s="1">
        <v>0.72522799999999987</v>
      </c>
      <c r="AH387" s="1">
        <v>0.59250000000000003</v>
      </c>
      <c r="AI387" s="1">
        <v>1.0797439205955333</v>
      </c>
    </row>
    <row r="388" spans="1:36">
      <c r="A388">
        <v>0</v>
      </c>
      <c r="B388">
        <v>19</v>
      </c>
      <c r="C388">
        <v>1.9</v>
      </c>
      <c r="D388">
        <v>4.6399999999999997</v>
      </c>
      <c r="E388">
        <v>6.5399999999999991</v>
      </c>
      <c r="F388">
        <v>9</v>
      </c>
      <c r="G388">
        <v>3.08</v>
      </c>
      <c r="H388">
        <v>3</v>
      </c>
      <c r="I388">
        <v>0</v>
      </c>
      <c r="J388">
        <v>3</v>
      </c>
      <c r="K388">
        <v>0</v>
      </c>
      <c r="L388">
        <v>1</v>
      </c>
      <c r="M388">
        <v>0</v>
      </c>
      <c r="N388">
        <v>0</v>
      </c>
      <c r="O388">
        <v>0</v>
      </c>
      <c r="Q388">
        <v>0</v>
      </c>
      <c r="R388">
        <v>0</v>
      </c>
      <c r="S388">
        <v>0</v>
      </c>
      <c r="T388">
        <v>60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40</v>
      </c>
      <c r="AB388">
        <v>1</v>
      </c>
      <c r="AC388" s="1">
        <v>1.021551724137931</v>
      </c>
      <c r="AD388" s="1">
        <v>161.80000000000001</v>
      </c>
      <c r="AE388" s="1">
        <v>0</v>
      </c>
      <c r="AF388" s="1">
        <v>161.80000000000001</v>
      </c>
      <c r="AG388" s="1">
        <v>0.66823400000000011</v>
      </c>
      <c r="AH388" s="1">
        <v>0.52666666666666673</v>
      </c>
      <c r="AI388" s="1">
        <v>1.3017545454545456</v>
      </c>
    </row>
    <row r="389" spans="1:36">
      <c r="A389">
        <v>0</v>
      </c>
      <c r="B389">
        <v>20</v>
      </c>
      <c r="C389">
        <v>2</v>
      </c>
      <c r="D389">
        <v>4.71</v>
      </c>
      <c r="E389">
        <v>6.71</v>
      </c>
      <c r="F389">
        <v>11</v>
      </c>
      <c r="G389">
        <v>2.62</v>
      </c>
      <c r="H389">
        <v>4</v>
      </c>
      <c r="I389">
        <v>0</v>
      </c>
      <c r="J389">
        <v>4</v>
      </c>
      <c r="K389">
        <v>0</v>
      </c>
      <c r="L389">
        <v>1</v>
      </c>
      <c r="M389">
        <v>0</v>
      </c>
      <c r="N389">
        <v>0</v>
      </c>
      <c r="O389">
        <v>0</v>
      </c>
      <c r="Q389">
        <v>1</v>
      </c>
      <c r="R389">
        <v>0</v>
      </c>
      <c r="S389">
        <v>0</v>
      </c>
      <c r="T389">
        <v>60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10</v>
      </c>
      <c r="AB389">
        <v>1</v>
      </c>
      <c r="AC389" s="1">
        <v>1.0063694267515924</v>
      </c>
      <c r="AD389" s="1">
        <v>175.6</v>
      </c>
      <c r="AE389" s="1">
        <v>0</v>
      </c>
      <c r="AF389" s="1">
        <v>175.6</v>
      </c>
      <c r="AG389" s="1">
        <v>0.72522799999999987</v>
      </c>
      <c r="AH389" s="1">
        <v>0.43090909090909091</v>
      </c>
      <c r="AI389" s="1">
        <v>1.6608274809160302</v>
      </c>
    </row>
    <row r="390" spans="1:36">
      <c r="A390">
        <v>0</v>
      </c>
      <c r="B390">
        <v>52</v>
      </c>
      <c r="C390">
        <v>5.2</v>
      </c>
      <c r="D390">
        <v>4.3899999999999997</v>
      </c>
      <c r="E390">
        <v>9.59</v>
      </c>
      <c r="F390">
        <v>8</v>
      </c>
      <c r="G390">
        <v>3.41</v>
      </c>
      <c r="H390">
        <v>5</v>
      </c>
      <c r="I390">
        <v>1</v>
      </c>
      <c r="J390">
        <v>4</v>
      </c>
      <c r="K390">
        <v>0</v>
      </c>
      <c r="L390">
        <v>1</v>
      </c>
      <c r="M390">
        <v>0</v>
      </c>
      <c r="N390">
        <v>0</v>
      </c>
      <c r="O390">
        <v>0</v>
      </c>
      <c r="Q390">
        <v>0</v>
      </c>
      <c r="R390">
        <v>0</v>
      </c>
      <c r="S390">
        <v>0</v>
      </c>
      <c r="T390">
        <v>61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40</v>
      </c>
      <c r="AB390">
        <v>1</v>
      </c>
      <c r="AC390" s="1">
        <v>1.0797266514806378</v>
      </c>
      <c r="AD390" s="1">
        <v>161.80000000000001</v>
      </c>
      <c r="AE390" s="1">
        <v>0</v>
      </c>
      <c r="AF390" s="1">
        <v>161.80000000000001</v>
      </c>
      <c r="AG390" s="1">
        <v>0.66823400000000011</v>
      </c>
      <c r="AH390" s="1">
        <v>0.59250000000000003</v>
      </c>
      <c r="AI390" s="1">
        <v>1.1757782991202348</v>
      </c>
    </row>
    <row r="391" spans="1:36">
      <c r="A391">
        <v>0</v>
      </c>
      <c r="B391">
        <v>52</v>
      </c>
      <c r="C391">
        <v>5.2</v>
      </c>
      <c r="D391">
        <v>4.1500000000000004</v>
      </c>
      <c r="E391">
        <v>9.3500000000000014</v>
      </c>
      <c r="F391">
        <v>8</v>
      </c>
      <c r="G391">
        <v>3.31</v>
      </c>
      <c r="H391">
        <v>6</v>
      </c>
      <c r="I391">
        <v>1</v>
      </c>
      <c r="J391">
        <v>5</v>
      </c>
      <c r="K391">
        <v>0</v>
      </c>
      <c r="L391">
        <v>1</v>
      </c>
      <c r="M391">
        <v>0</v>
      </c>
      <c r="N391">
        <v>0</v>
      </c>
      <c r="O391">
        <v>0</v>
      </c>
      <c r="Q391">
        <v>1</v>
      </c>
      <c r="R391">
        <v>0</v>
      </c>
      <c r="S391">
        <v>0</v>
      </c>
      <c r="T391">
        <v>61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40</v>
      </c>
      <c r="AB391">
        <v>1</v>
      </c>
      <c r="AC391" s="1">
        <v>1.1421686746987951</v>
      </c>
      <c r="AD391" s="1">
        <v>175.6</v>
      </c>
      <c r="AE391" s="1">
        <v>0</v>
      </c>
      <c r="AF391" s="1">
        <v>175.6</v>
      </c>
      <c r="AG391" s="1">
        <v>0.72522799999999987</v>
      </c>
      <c r="AH391" s="1">
        <v>0.59250000000000003</v>
      </c>
      <c r="AI391" s="1">
        <v>1.314612688821752</v>
      </c>
    </row>
    <row r="392" spans="1:36">
      <c r="A392">
        <v>1</v>
      </c>
      <c r="B392">
        <v>41</v>
      </c>
      <c r="C392">
        <v>10.1</v>
      </c>
      <c r="D392">
        <v>3.82</v>
      </c>
      <c r="E392">
        <v>13.92</v>
      </c>
      <c r="F392">
        <v>7</v>
      </c>
      <c r="G392">
        <v>3.19</v>
      </c>
      <c r="H392">
        <v>8</v>
      </c>
      <c r="I392">
        <v>7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30</v>
      </c>
      <c r="AB392">
        <v>1</v>
      </c>
      <c r="AC392" s="1">
        <v>1.2408376963350787</v>
      </c>
      <c r="AD392" s="1">
        <v>161.80000000000001</v>
      </c>
      <c r="AE392" s="1">
        <v>0</v>
      </c>
      <c r="AF392" s="1">
        <v>161.80000000000001</v>
      </c>
      <c r="AG392" s="1">
        <v>0.66823400000000011</v>
      </c>
      <c r="AH392" s="1">
        <v>0.67714285714285716</v>
      </c>
      <c r="AI392" s="1">
        <v>1.2568664576802511</v>
      </c>
    </row>
    <row r="393" spans="1:36">
      <c r="A393">
        <v>1</v>
      </c>
      <c r="B393">
        <v>59</v>
      </c>
      <c r="C393">
        <v>11.9</v>
      </c>
      <c r="D393">
        <v>3.37</v>
      </c>
      <c r="E393">
        <v>15.27</v>
      </c>
      <c r="F393">
        <v>6</v>
      </c>
      <c r="G393">
        <v>3.27</v>
      </c>
      <c r="H393">
        <v>9</v>
      </c>
      <c r="I393">
        <v>7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1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30</v>
      </c>
      <c r="AB393">
        <v>1</v>
      </c>
      <c r="AC393" s="1">
        <v>1.4065281899109792</v>
      </c>
      <c r="AD393" s="1">
        <v>175.6</v>
      </c>
      <c r="AE393" s="1">
        <v>0</v>
      </c>
      <c r="AF393" s="1">
        <v>175.6</v>
      </c>
      <c r="AG393" s="1">
        <v>0.72522799999999987</v>
      </c>
      <c r="AH393" s="1">
        <v>0.79</v>
      </c>
      <c r="AI393" s="1">
        <v>1.3306935779816511</v>
      </c>
    </row>
    <row r="394" spans="1:36">
      <c r="A394">
        <v>2</v>
      </c>
      <c r="B394">
        <v>23</v>
      </c>
      <c r="C394">
        <v>14.3</v>
      </c>
      <c r="D394">
        <v>4.25</v>
      </c>
      <c r="E394">
        <v>18.55</v>
      </c>
      <c r="F394">
        <v>8</v>
      </c>
      <c r="G394">
        <v>3.44</v>
      </c>
      <c r="H394">
        <v>10</v>
      </c>
      <c r="I394">
        <v>8</v>
      </c>
      <c r="J394">
        <v>2</v>
      </c>
      <c r="K394">
        <v>0</v>
      </c>
      <c r="L394">
        <v>0</v>
      </c>
      <c r="M394">
        <v>1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62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15</v>
      </c>
      <c r="AB394">
        <v>3</v>
      </c>
      <c r="AC394" s="1">
        <v>1.1152941176470588</v>
      </c>
      <c r="AD394" s="1">
        <v>161.80000000000001</v>
      </c>
      <c r="AE394" s="1">
        <v>0</v>
      </c>
      <c r="AF394" s="1">
        <v>161.80000000000001</v>
      </c>
      <c r="AG394" s="1">
        <v>0.66823400000000011</v>
      </c>
      <c r="AH394" s="1">
        <v>0.59250000000000003</v>
      </c>
      <c r="AI394" s="1">
        <v>1.1655244186046514</v>
      </c>
    </row>
    <row r="395" spans="1:36">
      <c r="A395">
        <v>2</v>
      </c>
      <c r="B395">
        <v>25</v>
      </c>
      <c r="C395">
        <v>14.5</v>
      </c>
      <c r="D395">
        <v>4.59</v>
      </c>
      <c r="E395">
        <v>19.09</v>
      </c>
      <c r="F395">
        <v>9</v>
      </c>
      <c r="G395">
        <v>3.48</v>
      </c>
      <c r="H395">
        <v>11</v>
      </c>
      <c r="I395">
        <v>8</v>
      </c>
      <c r="J395">
        <v>3</v>
      </c>
      <c r="K395">
        <v>0</v>
      </c>
      <c r="L395">
        <v>0</v>
      </c>
      <c r="M395">
        <v>0</v>
      </c>
      <c r="N395">
        <v>0</v>
      </c>
      <c r="O395">
        <v>0.19999999999999929</v>
      </c>
      <c r="P395" s="1">
        <v>-8.261437908496716E-2</v>
      </c>
      <c r="Q395">
        <v>0</v>
      </c>
      <c r="R395">
        <v>0</v>
      </c>
      <c r="S395">
        <v>0</v>
      </c>
      <c r="T395">
        <v>62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15</v>
      </c>
      <c r="AB395">
        <v>2</v>
      </c>
      <c r="AC395" s="1">
        <v>1.0326797385620916</v>
      </c>
      <c r="AD395" s="1">
        <v>161.80000000000001</v>
      </c>
      <c r="AE395" s="1">
        <v>0</v>
      </c>
      <c r="AF395" s="1">
        <v>161.80000000000001</v>
      </c>
      <c r="AG395" s="1">
        <v>0.66823400000000011</v>
      </c>
      <c r="AH395" s="1">
        <v>0.52666666666666673</v>
      </c>
      <c r="AI395" s="1">
        <v>1.1521275862068967</v>
      </c>
    </row>
    <row r="396" spans="1:36">
      <c r="A396">
        <v>3</v>
      </c>
      <c r="B396">
        <v>4</v>
      </c>
      <c r="C396">
        <v>18.399999999999999</v>
      </c>
      <c r="D396">
        <v>3.54</v>
      </c>
      <c r="E396">
        <v>21.939999999999998</v>
      </c>
      <c r="F396">
        <v>7</v>
      </c>
      <c r="G396">
        <v>3.03</v>
      </c>
      <c r="H396">
        <v>12</v>
      </c>
      <c r="I396">
        <v>9</v>
      </c>
      <c r="J396">
        <v>3</v>
      </c>
      <c r="K396">
        <v>0</v>
      </c>
      <c r="L396">
        <v>0</v>
      </c>
      <c r="M396">
        <v>0</v>
      </c>
      <c r="N396">
        <v>0</v>
      </c>
      <c r="O396">
        <v>4.0999999999999979</v>
      </c>
      <c r="P396" s="1">
        <v>0.22368893320039884</v>
      </c>
      <c r="Q396">
        <v>0</v>
      </c>
      <c r="R396">
        <v>1</v>
      </c>
      <c r="S396">
        <v>0</v>
      </c>
      <c r="T396">
        <v>63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35</v>
      </c>
      <c r="AB396">
        <v>2</v>
      </c>
      <c r="AC396" s="1">
        <v>1.3389830508474576</v>
      </c>
      <c r="AD396" s="1">
        <v>161.80000000000001</v>
      </c>
      <c r="AE396" s="1">
        <v>0</v>
      </c>
      <c r="AF396" s="1">
        <v>161.80000000000001</v>
      </c>
      <c r="AG396" s="1">
        <v>0.66823400000000011</v>
      </c>
      <c r="AH396" s="1">
        <v>0.67714285714285716</v>
      </c>
      <c r="AI396" s="1">
        <v>1.3232356435643569</v>
      </c>
    </row>
    <row r="397" spans="1:36">
      <c r="A397">
        <v>3</v>
      </c>
      <c r="B397">
        <v>4</v>
      </c>
      <c r="C397">
        <v>18.399999999999999</v>
      </c>
      <c r="D397">
        <v>3.7</v>
      </c>
      <c r="E397">
        <v>22.099999999999998</v>
      </c>
      <c r="F397">
        <v>8</v>
      </c>
      <c r="G397">
        <v>3.22</v>
      </c>
      <c r="H397">
        <v>13</v>
      </c>
      <c r="I397">
        <v>9</v>
      </c>
      <c r="J397">
        <v>4</v>
      </c>
      <c r="K397">
        <v>0</v>
      </c>
      <c r="L397">
        <v>0</v>
      </c>
      <c r="M397">
        <v>0</v>
      </c>
      <c r="N397">
        <v>0</v>
      </c>
      <c r="O397">
        <v>4.0999999999999979</v>
      </c>
      <c r="P397" s="1">
        <v>0.16578696343402233</v>
      </c>
      <c r="Q397">
        <v>0</v>
      </c>
      <c r="R397">
        <v>1</v>
      </c>
      <c r="S397">
        <v>0</v>
      </c>
      <c r="T397">
        <v>63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35</v>
      </c>
      <c r="AB397">
        <v>2</v>
      </c>
      <c r="AC397" s="1">
        <v>1.2810810810810811</v>
      </c>
      <c r="AD397" s="1">
        <v>161.80000000000001</v>
      </c>
      <c r="AE397" s="1">
        <v>0</v>
      </c>
      <c r="AF397" s="1">
        <v>161.80000000000001</v>
      </c>
      <c r="AG397" s="1">
        <v>0.66823400000000011</v>
      </c>
      <c r="AH397" s="1">
        <v>0.59250000000000003</v>
      </c>
      <c r="AI397" s="1">
        <v>1.2451565217391307</v>
      </c>
    </row>
    <row r="398" spans="1:36">
      <c r="A398">
        <v>3</v>
      </c>
      <c r="B398">
        <v>14</v>
      </c>
      <c r="C398">
        <v>19.399999999999999</v>
      </c>
      <c r="D398">
        <v>3.73</v>
      </c>
      <c r="E398">
        <v>23.13</v>
      </c>
      <c r="F398">
        <v>7</v>
      </c>
      <c r="G398">
        <v>3.24</v>
      </c>
      <c r="H398">
        <v>14</v>
      </c>
      <c r="I398">
        <v>11</v>
      </c>
      <c r="J398">
        <v>3</v>
      </c>
      <c r="K398">
        <v>0</v>
      </c>
      <c r="L398">
        <v>0</v>
      </c>
      <c r="M398">
        <v>0</v>
      </c>
      <c r="N398">
        <v>0</v>
      </c>
      <c r="O398">
        <v>5.0999999999999979</v>
      </c>
      <c r="Q398">
        <v>0</v>
      </c>
      <c r="R398">
        <v>1</v>
      </c>
      <c r="S398">
        <v>0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35</v>
      </c>
      <c r="AB398">
        <v>1</v>
      </c>
      <c r="AC398" s="1">
        <v>1.2707774798927614</v>
      </c>
      <c r="AD398" s="1">
        <v>161.80000000000001</v>
      </c>
      <c r="AE398" s="1">
        <v>0</v>
      </c>
      <c r="AF398" s="1">
        <v>161.80000000000001</v>
      </c>
      <c r="AG398" s="1">
        <v>0.66823400000000011</v>
      </c>
      <c r="AH398" s="1">
        <v>0.67714285714285716</v>
      </c>
      <c r="AI398" s="1">
        <v>1.2374703703703704</v>
      </c>
    </row>
    <row r="399" spans="1:36">
      <c r="A399">
        <v>3</v>
      </c>
      <c r="B399">
        <v>17</v>
      </c>
      <c r="C399">
        <v>19.7</v>
      </c>
      <c r="D399">
        <v>3.49</v>
      </c>
      <c r="E399">
        <v>23.189999999999998</v>
      </c>
      <c r="F399">
        <v>6</v>
      </c>
      <c r="G399">
        <v>3.45</v>
      </c>
      <c r="H399">
        <v>15</v>
      </c>
      <c r="I399">
        <v>11</v>
      </c>
      <c r="J399">
        <v>4</v>
      </c>
      <c r="K399">
        <v>0</v>
      </c>
      <c r="L399">
        <v>0</v>
      </c>
      <c r="M399">
        <v>0</v>
      </c>
      <c r="N399">
        <v>0</v>
      </c>
      <c r="O399">
        <v>5.3999999999999986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35</v>
      </c>
      <c r="AB399">
        <v>1</v>
      </c>
      <c r="AC399" s="1">
        <v>1.3581661891117478</v>
      </c>
      <c r="AD399" s="1">
        <v>161.80000000000001</v>
      </c>
      <c r="AE399" s="1">
        <v>0</v>
      </c>
      <c r="AF399" s="1">
        <v>161.80000000000001</v>
      </c>
      <c r="AG399" s="1">
        <v>0.66823400000000011</v>
      </c>
      <c r="AH399" s="1">
        <v>0.79</v>
      </c>
      <c r="AI399" s="1">
        <v>1.1621460869565219</v>
      </c>
    </row>
    <row r="400" spans="1:36">
      <c r="A400">
        <v>3</v>
      </c>
      <c r="B400">
        <v>22</v>
      </c>
      <c r="C400">
        <v>20.2</v>
      </c>
      <c r="D400">
        <v>3.49</v>
      </c>
      <c r="E400">
        <v>23.689999999999998</v>
      </c>
      <c r="F400">
        <v>6</v>
      </c>
      <c r="G400">
        <v>3.4</v>
      </c>
      <c r="H400">
        <v>16</v>
      </c>
      <c r="I400">
        <v>11</v>
      </c>
      <c r="J400">
        <v>5</v>
      </c>
      <c r="K400">
        <v>0</v>
      </c>
      <c r="L400">
        <v>0</v>
      </c>
      <c r="M400">
        <v>0</v>
      </c>
      <c r="N400">
        <v>0</v>
      </c>
      <c r="O400">
        <v>5.8999999999999986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35</v>
      </c>
      <c r="AB400">
        <v>1</v>
      </c>
      <c r="AC400" s="1">
        <v>1.3581661891117478</v>
      </c>
      <c r="AD400" s="1">
        <v>175.6</v>
      </c>
      <c r="AE400" s="1">
        <v>0</v>
      </c>
      <c r="AF400" s="1">
        <v>175.6</v>
      </c>
      <c r="AG400" s="1">
        <v>0.72522799999999987</v>
      </c>
      <c r="AH400" s="1">
        <v>0.79</v>
      </c>
      <c r="AI400" s="1">
        <v>1.2798141176470585</v>
      </c>
    </row>
    <row r="401" spans="1:35">
      <c r="A401">
        <v>3</v>
      </c>
      <c r="B401">
        <v>51</v>
      </c>
      <c r="C401">
        <v>23.1</v>
      </c>
      <c r="D401">
        <v>7</v>
      </c>
      <c r="E401">
        <v>30.1</v>
      </c>
      <c r="F401">
        <v>9</v>
      </c>
      <c r="G401">
        <v>4.9800000000000004</v>
      </c>
      <c r="H401">
        <v>17</v>
      </c>
      <c r="I401">
        <v>13</v>
      </c>
      <c r="J401">
        <v>4</v>
      </c>
      <c r="K401">
        <v>0</v>
      </c>
      <c r="L401">
        <v>0</v>
      </c>
      <c r="M401">
        <v>0</v>
      </c>
      <c r="N401">
        <v>0</v>
      </c>
      <c r="O401">
        <v>8.8000000000000007</v>
      </c>
      <c r="Q401">
        <v>0</v>
      </c>
      <c r="R401">
        <v>0</v>
      </c>
      <c r="S401">
        <v>0</v>
      </c>
      <c r="T401">
        <v>64</v>
      </c>
      <c r="U401">
        <v>1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25</v>
      </c>
      <c r="AB401">
        <v>1</v>
      </c>
      <c r="AC401" s="1">
        <v>0.67714285714285716</v>
      </c>
      <c r="AD401" s="1">
        <v>161.80000000000001</v>
      </c>
      <c r="AE401" s="1">
        <v>0</v>
      </c>
      <c r="AF401" s="1">
        <v>161.80000000000001</v>
      </c>
      <c r="AG401" s="1">
        <v>0.66823400000000011</v>
      </c>
      <c r="AH401" s="1">
        <v>0.52666666666666673</v>
      </c>
      <c r="AI401" s="1">
        <v>0.80510120481927716</v>
      </c>
    </row>
    <row r="402" spans="1:35">
      <c r="A402">
        <v>3</v>
      </c>
      <c r="B402">
        <v>55</v>
      </c>
      <c r="C402">
        <v>23.5</v>
      </c>
      <c r="D402">
        <v>6</v>
      </c>
      <c r="E402">
        <v>29.5</v>
      </c>
      <c r="F402">
        <v>9</v>
      </c>
      <c r="G402">
        <v>4.66</v>
      </c>
      <c r="H402">
        <v>18</v>
      </c>
      <c r="I402">
        <v>15</v>
      </c>
      <c r="J402">
        <v>3</v>
      </c>
      <c r="K402">
        <v>0</v>
      </c>
      <c r="L402">
        <v>0</v>
      </c>
      <c r="M402">
        <v>1</v>
      </c>
      <c r="N402">
        <v>0</v>
      </c>
      <c r="O402">
        <v>9.1999999999999993</v>
      </c>
      <c r="Q402">
        <v>1</v>
      </c>
      <c r="R402">
        <v>0</v>
      </c>
      <c r="S402">
        <v>0</v>
      </c>
      <c r="T402">
        <v>64</v>
      </c>
      <c r="U402">
        <v>1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25</v>
      </c>
      <c r="AB402">
        <v>3</v>
      </c>
      <c r="AC402" s="1">
        <v>0.79</v>
      </c>
      <c r="AD402" s="1">
        <v>175.6</v>
      </c>
      <c r="AE402" s="1">
        <v>0</v>
      </c>
      <c r="AF402" s="1">
        <v>175.6</v>
      </c>
      <c r="AG402" s="1">
        <v>0.72522799999999987</v>
      </c>
      <c r="AH402" s="1">
        <v>0.52666666666666673</v>
      </c>
      <c r="AI402" s="1">
        <v>0.93376995708154487</v>
      </c>
    </row>
    <row r="403" spans="1:35">
      <c r="A403">
        <v>9</v>
      </c>
      <c r="B403">
        <v>37</v>
      </c>
      <c r="C403">
        <v>57.7</v>
      </c>
      <c r="D403">
        <v>3.67</v>
      </c>
      <c r="E403">
        <v>61.370000000000005</v>
      </c>
      <c r="F403">
        <v>8</v>
      </c>
      <c r="G403">
        <v>2.8</v>
      </c>
      <c r="H403">
        <v>19</v>
      </c>
      <c r="I403">
        <v>18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25</v>
      </c>
      <c r="AB403">
        <v>3</v>
      </c>
      <c r="AC403" s="1">
        <v>1.2915531335149864</v>
      </c>
      <c r="AD403" s="1">
        <v>161.80000000000001</v>
      </c>
      <c r="AE403" s="1">
        <v>0</v>
      </c>
      <c r="AF403" s="1">
        <v>161.80000000000001</v>
      </c>
      <c r="AG403" s="1">
        <v>0.66823400000000011</v>
      </c>
      <c r="AH403" s="1">
        <v>0.59250000000000003</v>
      </c>
      <c r="AI403" s="1">
        <v>1.4319300000000004</v>
      </c>
    </row>
    <row r="404" spans="1:35">
      <c r="A404">
        <v>9</v>
      </c>
      <c r="B404">
        <v>58</v>
      </c>
      <c r="C404">
        <v>59.8</v>
      </c>
      <c r="D404">
        <v>4.32</v>
      </c>
      <c r="E404">
        <v>64.12</v>
      </c>
      <c r="F404">
        <v>7</v>
      </c>
      <c r="G404">
        <v>3.66</v>
      </c>
      <c r="H404">
        <v>20</v>
      </c>
      <c r="I404">
        <v>18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2.0999999999999943</v>
      </c>
      <c r="P404" s="1">
        <v>-0.19433091129276425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35</v>
      </c>
      <c r="AB404">
        <v>2</v>
      </c>
      <c r="AC404" s="1">
        <v>1.0972222222222221</v>
      </c>
      <c r="AD404" s="1">
        <v>175.6</v>
      </c>
      <c r="AE404" s="1">
        <v>0</v>
      </c>
      <c r="AF404" s="1">
        <v>175.6</v>
      </c>
      <c r="AG404" s="1">
        <v>0.72522799999999987</v>
      </c>
      <c r="AH404" s="1">
        <v>0.67714285714285716</v>
      </c>
      <c r="AI404" s="1">
        <v>1.1888983606557373</v>
      </c>
    </row>
    <row r="405" spans="1:35">
      <c r="A405">
        <v>10</v>
      </c>
      <c r="B405">
        <v>34</v>
      </c>
      <c r="C405">
        <v>63.4</v>
      </c>
      <c r="D405">
        <v>2.5</v>
      </c>
      <c r="E405">
        <v>65.900000000000006</v>
      </c>
      <c r="F405">
        <v>6</v>
      </c>
      <c r="G405">
        <v>2.89</v>
      </c>
      <c r="H405">
        <v>21</v>
      </c>
      <c r="I405">
        <v>19</v>
      </c>
      <c r="J405">
        <v>2</v>
      </c>
      <c r="K405">
        <v>0</v>
      </c>
      <c r="L405">
        <v>1</v>
      </c>
      <c r="M405">
        <v>0</v>
      </c>
      <c r="N405">
        <v>0</v>
      </c>
      <c r="O405">
        <v>0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30</v>
      </c>
      <c r="AB405">
        <v>1</v>
      </c>
      <c r="AC405" s="1">
        <v>1.8960000000000001</v>
      </c>
      <c r="AD405" s="1">
        <v>175.6</v>
      </c>
      <c r="AE405" s="1">
        <v>0</v>
      </c>
      <c r="AF405" s="1">
        <v>175.6</v>
      </c>
      <c r="AG405" s="1">
        <v>0.72522799999999987</v>
      </c>
      <c r="AH405" s="1">
        <v>0.79</v>
      </c>
      <c r="AI405" s="1">
        <v>1.5056636678200688</v>
      </c>
    </row>
    <row r="406" spans="1:35">
      <c r="A406">
        <v>12</v>
      </c>
      <c r="B406">
        <v>22</v>
      </c>
      <c r="C406">
        <v>74.2</v>
      </c>
      <c r="D406">
        <v>2.82</v>
      </c>
      <c r="E406">
        <v>77.02</v>
      </c>
      <c r="F406">
        <v>6</v>
      </c>
      <c r="G406">
        <v>2.93</v>
      </c>
      <c r="H406">
        <v>22</v>
      </c>
      <c r="I406">
        <v>21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30</v>
      </c>
      <c r="AB406">
        <v>1</v>
      </c>
      <c r="AC406" s="1">
        <v>1.6808510638297873</v>
      </c>
      <c r="AD406" s="1">
        <v>175.6</v>
      </c>
      <c r="AE406" s="1">
        <v>0</v>
      </c>
      <c r="AF406" s="1">
        <v>175.6</v>
      </c>
      <c r="AG406" s="1">
        <v>0.72522799999999987</v>
      </c>
      <c r="AH406" s="1">
        <v>0.79</v>
      </c>
      <c r="AI406" s="1">
        <v>1.4851085324232078</v>
      </c>
    </row>
    <row r="407" spans="1:35">
      <c r="A407">
        <v>12</v>
      </c>
      <c r="B407">
        <v>27</v>
      </c>
      <c r="C407">
        <v>74.7</v>
      </c>
      <c r="D407">
        <v>3.35</v>
      </c>
      <c r="E407">
        <v>78.05</v>
      </c>
      <c r="F407">
        <v>6</v>
      </c>
      <c r="G407">
        <v>3.4</v>
      </c>
      <c r="H407">
        <v>23</v>
      </c>
      <c r="I407">
        <v>21</v>
      </c>
      <c r="J407">
        <v>2</v>
      </c>
      <c r="K407">
        <v>0</v>
      </c>
      <c r="L407">
        <v>1</v>
      </c>
      <c r="M407">
        <v>0</v>
      </c>
      <c r="N407">
        <v>0</v>
      </c>
      <c r="O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30</v>
      </c>
      <c r="AB407">
        <v>1</v>
      </c>
      <c r="AC407" s="1">
        <v>1.4149253731343283</v>
      </c>
      <c r="AD407" s="1">
        <v>161.80000000000001</v>
      </c>
      <c r="AE407" s="1">
        <v>0</v>
      </c>
      <c r="AF407" s="1">
        <v>161.80000000000001</v>
      </c>
      <c r="AG407" s="1">
        <v>0.66823400000000011</v>
      </c>
      <c r="AH407" s="1">
        <v>0.79</v>
      </c>
      <c r="AI407" s="1">
        <v>1.1792364705882357</v>
      </c>
    </row>
    <row r="408" spans="1:35">
      <c r="A408">
        <v>12</v>
      </c>
      <c r="B408">
        <v>54</v>
      </c>
      <c r="C408">
        <v>77.400000000000006</v>
      </c>
      <c r="D408">
        <v>3.77</v>
      </c>
      <c r="E408">
        <v>81.17</v>
      </c>
      <c r="F408">
        <v>8</v>
      </c>
      <c r="G408">
        <v>3.16</v>
      </c>
      <c r="H408">
        <v>24</v>
      </c>
      <c r="I408">
        <v>22</v>
      </c>
      <c r="J408">
        <v>2</v>
      </c>
      <c r="K408">
        <v>0</v>
      </c>
      <c r="L408">
        <v>1</v>
      </c>
      <c r="M408">
        <v>0</v>
      </c>
      <c r="N408">
        <v>0</v>
      </c>
      <c r="O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25</v>
      </c>
      <c r="AB408">
        <v>1</v>
      </c>
      <c r="AC408" s="1">
        <v>1.2572944297082229</v>
      </c>
      <c r="AD408" s="1">
        <v>161.80000000000001</v>
      </c>
      <c r="AE408" s="1">
        <v>0</v>
      </c>
      <c r="AF408" s="1">
        <v>161.80000000000001</v>
      </c>
      <c r="AG408" s="1">
        <v>0.66823400000000011</v>
      </c>
      <c r="AH408" s="1">
        <v>0.59250000000000003</v>
      </c>
      <c r="AI408" s="1">
        <v>1.2687987341772153</v>
      </c>
    </row>
    <row r="409" spans="1:35">
      <c r="A409">
        <v>13</v>
      </c>
      <c r="B409">
        <v>36</v>
      </c>
      <c r="C409">
        <v>81.599999999999994</v>
      </c>
      <c r="D409">
        <v>3.85</v>
      </c>
      <c r="E409">
        <v>85.449999999999989</v>
      </c>
      <c r="F409">
        <v>7</v>
      </c>
      <c r="G409">
        <v>3.12</v>
      </c>
      <c r="H409">
        <v>25</v>
      </c>
      <c r="I409">
        <v>24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Q409">
        <v>1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40</v>
      </c>
      <c r="AB409">
        <v>1</v>
      </c>
      <c r="AC409" s="1">
        <v>1.2311688311688311</v>
      </c>
      <c r="AD409" s="1">
        <v>175.6</v>
      </c>
      <c r="AE409" s="1">
        <v>0</v>
      </c>
      <c r="AF409" s="1">
        <v>175.6</v>
      </c>
      <c r="AG409" s="1">
        <v>0.72522799999999987</v>
      </c>
      <c r="AH409" s="1">
        <v>0.67714285714285716</v>
      </c>
      <c r="AI409" s="1">
        <v>1.3946692307692303</v>
      </c>
    </row>
    <row r="410" spans="1:35">
      <c r="A410">
        <v>14</v>
      </c>
      <c r="B410">
        <v>6</v>
      </c>
      <c r="C410">
        <v>84.6</v>
      </c>
      <c r="D410">
        <v>3.5</v>
      </c>
      <c r="E410">
        <v>88.1</v>
      </c>
      <c r="F410">
        <v>6</v>
      </c>
      <c r="G410">
        <v>3.18</v>
      </c>
      <c r="H410">
        <v>26</v>
      </c>
      <c r="I410">
        <v>24</v>
      </c>
      <c r="J410">
        <v>2</v>
      </c>
      <c r="K410">
        <v>0</v>
      </c>
      <c r="L410">
        <v>1</v>
      </c>
      <c r="M410">
        <v>1</v>
      </c>
      <c r="N410">
        <v>0</v>
      </c>
      <c r="O410">
        <v>0</v>
      </c>
      <c r="Q410">
        <v>1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30</v>
      </c>
      <c r="AB410">
        <v>3</v>
      </c>
      <c r="AC410" s="1">
        <v>1.3542857142857143</v>
      </c>
      <c r="AD410" s="1">
        <v>175.6</v>
      </c>
      <c r="AE410" s="1">
        <v>0</v>
      </c>
      <c r="AF410" s="1">
        <v>175.6</v>
      </c>
      <c r="AG410" s="1">
        <v>0.72522799999999987</v>
      </c>
      <c r="AH410" s="1">
        <v>0.79</v>
      </c>
      <c r="AI410" s="1">
        <v>1.3683547169811316</v>
      </c>
    </row>
    <row r="411" spans="1:35">
      <c r="A411">
        <v>14</v>
      </c>
      <c r="B411">
        <v>58</v>
      </c>
      <c r="C411">
        <v>89.8</v>
      </c>
      <c r="D411">
        <v>3.47</v>
      </c>
      <c r="E411">
        <v>93.27</v>
      </c>
      <c r="F411">
        <v>7</v>
      </c>
      <c r="G411">
        <v>3.46</v>
      </c>
      <c r="H411">
        <v>27</v>
      </c>
      <c r="I411">
        <v>26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50</v>
      </c>
      <c r="AB411">
        <v>1</v>
      </c>
      <c r="AC411" s="1">
        <v>1.3659942363112392</v>
      </c>
      <c r="AD411" s="1">
        <v>161.80000000000001</v>
      </c>
      <c r="AE411" s="1">
        <v>0</v>
      </c>
      <c r="AF411" s="1">
        <v>161.80000000000001</v>
      </c>
      <c r="AG411" s="1">
        <v>0.66823400000000011</v>
      </c>
      <c r="AH411" s="1">
        <v>0.67714285714285716</v>
      </c>
      <c r="AI411" s="1">
        <v>1.1587872832369945</v>
      </c>
    </row>
    <row r="412" spans="1:35">
      <c r="A412">
        <v>15</v>
      </c>
      <c r="B412">
        <v>4</v>
      </c>
      <c r="C412">
        <v>90.4</v>
      </c>
      <c r="D412">
        <v>3.37</v>
      </c>
      <c r="E412">
        <v>93.77000000000001</v>
      </c>
      <c r="F412">
        <v>6</v>
      </c>
      <c r="G412">
        <v>3.37</v>
      </c>
      <c r="H412">
        <v>28</v>
      </c>
      <c r="I412">
        <v>26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Q412">
        <v>1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25</v>
      </c>
      <c r="AB412">
        <v>1</v>
      </c>
      <c r="AC412" s="1">
        <v>1.4065281899109792</v>
      </c>
      <c r="AD412" s="1">
        <v>175.6</v>
      </c>
      <c r="AE412" s="1">
        <v>0</v>
      </c>
      <c r="AF412" s="1">
        <v>175.6</v>
      </c>
      <c r="AG412" s="1">
        <v>0.72522799999999987</v>
      </c>
      <c r="AH412" s="1">
        <v>0.79</v>
      </c>
      <c r="AI412" s="1">
        <v>1.2912071216617207</v>
      </c>
    </row>
    <row r="413" spans="1:35">
      <c r="A413">
        <v>15</v>
      </c>
      <c r="B413">
        <v>33</v>
      </c>
      <c r="C413">
        <v>93.3</v>
      </c>
      <c r="D413">
        <v>3.93</v>
      </c>
      <c r="E413">
        <v>97.23</v>
      </c>
      <c r="F413">
        <v>7</v>
      </c>
      <c r="G413">
        <v>3.37</v>
      </c>
      <c r="H413">
        <v>29</v>
      </c>
      <c r="I413">
        <v>27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20</v>
      </c>
      <c r="AB413">
        <v>1</v>
      </c>
      <c r="AC413" s="1">
        <v>1.2061068702290076</v>
      </c>
      <c r="AD413" s="1">
        <v>161.80000000000001</v>
      </c>
      <c r="AE413" s="1">
        <v>0</v>
      </c>
      <c r="AF413" s="1">
        <v>161.80000000000001</v>
      </c>
      <c r="AG413" s="1">
        <v>0.66823400000000011</v>
      </c>
      <c r="AH413" s="1">
        <v>0.67714285714285716</v>
      </c>
      <c r="AI413" s="1">
        <v>1.1897341246290802</v>
      </c>
    </row>
    <row r="414" spans="1:35">
      <c r="A414">
        <v>16</v>
      </c>
      <c r="B414">
        <v>18</v>
      </c>
      <c r="C414">
        <v>97.8</v>
      </c>
      <c r="D414">
        <v>3.34</v>
      </c>
      <c r="E414">
        <v>101.14</v>
      </c>
      <c r="F414">
        <v>7</v>
      </c>
      <c r="G414">
        <v>3.14</v>
      </c>
      <c r="H414">
        <v>30</v>
      </c>
      <c r="I414">
        <v>29</v>
      </c>
      <c r="J414">
        <v>1</v>
      </c>
      <c r="K414">
        <v>0</v>
      </c>
      <c r="L414">
        <v>1</v>
      </c>
      <c r="M414">
        <v>1</v>
      </c>
      <c r="N414">
        <v>0</v>
      </c>
      <c r="O414">
        <v>0</v>
      </c>
      <c r="Q414">
        <v>1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25</v>
      </c>
      <c r="AB414">
        <v>3</v>
      </c>
      <c r="AC414" s="1">
        <v>1.4191616766467068</v>
      </c>
      <c r="AD414" s="1">
        <v>175.6</v>
      </c>
      <c r="AE414" s="1">
        <v>0</v>
      </c>
      <c r="AF414" s="1">
        <v>175.6</v>
      </c>
      <c r="AG414" s="1">
        <v>0.72522799999999987</v>
      </c>
      <c r="AH414" s="1">
        <v>0.67714285714285716</v>
      </c>
      <c r="AI414" s="1">
        <v>1.3857859872611462</v>
      </c>
    </row>
    <row r="415" spans="1:35">
      <c r="A415">
        <v>16</v>
      </c>
      <c r="B415">
        <v>36</v>
      </c>
      <c r="C415">
        <v>99.6</v>
      </c>
      <c r="D415">
        <v>3.3</v>
      </c>
      <c r="E415">
        <v>102.89999999999999</v>
      </c>
      <c r="F415">
        <v>8</v>
      </c>
      <c r="G415">
        <v>2.73</v>
      </c>
      <c r="H415">
        <v>31</v>
      </c>
      <c r="I415">
        <v>29</v>
      </c>
      <c r="J415">
        <v>2</v>
      </c>
      <c r="K415">
        <v>0</v>
      </c>
      <c r="L415">
        <v>1</v>
      </c>
      <c r="M415">
        <v>0</v>
      </c>
      <c r="N415">
        <v>0</v>
      </c>
      <c r="O415">
        <v>1.7999999999999972</v>
      </c>
      <c r="P415" s="1">
        <v>1.7201959716929727E-2</v>
      </c>
      <c r="Q415">
        <v>1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25</v>
      </c>
      <c r="AB415">
        <v>2</v>
      </c>
      <c r="AC415" s="1">
        <v>1.4363636363636365</v>
      </c>
      <c r="AD415" s="1">
        <v>175.6</v>
      </c>
      <c r="AE415" s="1">
        <v>0</v>
      </c>
      <c r="AF415" s="1">
        <v>175.6</v>
      </c>
      <c r="AG415" s="1">
        <v>0.72522799999999987</v>
      </c>
      <c r="AH415" s="1">
        <v>0.59250000000000003</v>
      </c>
      <c r="AI415" s="1">
        <v>1.593907692307692</v>
      </c>
    </row>
    <row r="416" spans="1:35">
      <c r="A416">
        <v>17</v>
      </c>
      <c r="B416">
        <v>40</v>
      </c>
      <c r="C416">
        <v>106</v>
      </c>
      <c r="D416">
        <v>3.58</v>
      </c>
      <c r="E416">
        <v>109.58</v>
      </c>
      <c r="F416">
        <v>7</v>
      </c>
      <c r="G416">
        <v>3.13</v>
      </c>
      <c r="H416">
        <v>32</v>
      </c>
      <c r="I416">
        <v>31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8.2000000000000028</v>
      </c>
      <c r="Q416">
        <v>1</v>
      </c>
      <c r="R416">
        <v>0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25</v>
      </c>
      <c r="AB416">
        <v>3</v>
      </c>
      <c r="AC416" s="1">
        <v>1.3240223463687151</v>
      </c>
      <c r="AD416" s="1">
        <v>175.6</v>
      </c>
      <c r="AE416" s="1">
        <v>0</v>
      </c>
      <c r="AF416" s="1">
        <v>175.6</v>
      </c>
      <c r="AG416" s="1">
        <v>0.72522799999999987</v>
      </c>
      <c r="AH416" s="1">
        <v>0.67714285714285716</v>
      </c>
      <c r="AI416" s="1">
        <v>1.3902134185303512</v>
      </c>
    </row>
    <row r="417" spans="1:35">
      <c r="A417">
        <v>17</v>
      </c>
      <c r="B417">
        <v>51</v>
      </c>
      <c r="C417">
        <v>107.1</v>
      </c>
      <c r="D417">
        <v>3.64</v>
      </c>
      <c r="E417">
        <v>110.74</v>
      </c>
      <c r="F417">
        <v>6</v>
      </c>
      <c r="G417">
        <v>3.45</v>
      </c>
      <c r="H417">
        <v>33</v>
      </c>
      <c r="I417">
        <v>31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45</v>
      </c>
      <c r="AB417">
        <v>1</v>
      </c>
      <c r="AC417" s="1">
        <v>1.3021978021978022</v>
      </c>
      <c r="AD417" s="1">
        <v>175.6</v>
      </c>
      <c r="AE417" s="1">
        <v>0</v>
      </c>
      <c r="AF417" s="1">
        <v>175.6</v>
      </c>
      <c r="AG417" s="1">
        <v>0.72522799999999987</v>
      </c>
      <c r="AH417" s="1">
        <v>0.79</v>
      </c>
      <c r="AI417" s="1">
        <v>1.2612660869565213</v>
      </c>
    </row>
    <row r="418" spans="1:35">
      <c r="A418">
        <v>18</v>
      </c>
      <c r="B418">
        <v>38</v>
      </c>
      <c r="C418">
        <v>111.8</v>
      </c>
      <c r="D418">
        <v>3.85</v>
      </c>
      <c r="E418">
        <v>115.64999999999999</v>
      </c>
      <c r="F418">
        <v>7</v>
      </c>
      <c r="G418">
        <v>2.98</v>
      </c>
      <c r="H418">
        <v>34</v>
      </c>
      <c r="I418">
        <v>33</v>
      </c>
      <c r="J418">
        <v>1</v>
      </c>
      <c r="K418">
        <v>0</v>
      </c>
      <c r="L418">
        <v>1</v>
      </c>
      <c r="M418">
        <v>0</v>
      </c>
      <c r="N418">
        <v>0</v>
      </c>
      <c r="O418">
        <v>5.7999999999999972</v>
      </c>
      <c r="Q418">
        <v>1</v>
      </c>
      <c r="R418">
        <v>0</v>
      </c>
      <c r="S418">
        <v>0</v>
      </c>
      <c r="T418">
        <v>65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40</v>
      </c>
      <c r="AB418">
        <v>1</v>
      </c>
      <c r="AC418" s="1">
        <v>1.2311688311688311</v>
      </c>
      <c r="AD418" s="1">
        <v>175.6</v>
      </c>
      <c r="AE418" s="1">
        <v>0</v>
      </c>
      <c r="AF418" s="1">
        <v>175.6</v>
      </c>
      <c r="AG418" s="1">
        <v>0.72522799999999987</v>
      </c>
      <c r="AH418" s="1">
        <v>0.67714285714285716</v>
      </c>
      <c r="AI418" s="1">
        <v>1.4601906040268453</v>
      </c>
    </row>
    <row r="419" spans="1:35">
      <c r="A419">
        <v>18</v>
      </c>
      <c r="B419">
        <v>40</v>
      </c>
      <c r="C419">
        <v>112</v>
      </c>
      <c r="D419">
        <v>4.0199999999999996</v>
      </c>
      <c r="E419">
        <v>116.02</v>
      </c>
      <c r="F419">
        <v>9</v>
      </c>
      <c r="G419">
        <v>2.71</v>
      </c>
      <c r="H419">
        <v>35</v>
      </c>
      <c r="I419">
        <v>33</v>
      </c>
      <c r="J419">
        <v>2</v>
      </c>
      <c r="K419">
        <v>0</v>
      </c>
      <c r="L419">
        <v>1</v>
      </c>
      <c r="M419">
        <v>0</v>
      </c>
      <c r="N419">
        <v>0</v>
      </c>
      <c r="O419">
        <v>6</v>
      </c>
      <c r="Q419">
        <v>1</v>
      </c>
      <c r="R419">
        <v>0</v>
      </c>
      <c r="S419">
        <v>0</v>
      </c>
      <c r="T419">
        <v>65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10</v>
      </c>
      <c r="AB419">
        <v>1</v>
      </c>
      <c r="AC419" s="1">
        <v>1.1791044776119404</v>
      </c>
      <c r="AD419" s="1">
        <v>175.6</v>
      </c>
      <c r="AE419" s="1">
        <v>0</v>
      </c>
      <c r="AF419" s="1">
        <v>175.6</v>
      </c>
      <c r="AG419" s="1">
        <v>0.72522799999999987</v>
      </c>
      <c r="AH419" s="1">
        <v>0.52666666666666673</v>
      </c>
      <c r="AI419" s="1">
        <v>1.6056708487084868</v>
      </c>
    </row>
    <row r="420" spans="1:35">
      <c r="A420">
        <v>18</v>
      </c>
      <c r="B420">
        <v>40</v>
      </c>
      <c r="C420">
        <v>112</v>
      </c>
      <c r="D420">
        <v>4.0199999999999996</v>
      </c>
      <c r="E420">
        <v>116.02</v>
      </c>
      <c r="F420">
        <v>9</v>
      </c>
      <c r="G420">
        <v>2.71</v>
      </c>
      <c r="H420">
        <v>36</v>
      </c>
      <c r="I420">
        <v>33</v>
      </c>
      <c r="J420">
        <v>3</v>
      </c>
      <c r="K420">
        <v>0</v>
      </c>
      <c r="L420">
        <v>1</v>
      </c>
      <c r="M420">
        <v>0</v>
      </c>
      <c r="N420">
        <v>0</v>
      </c>
      <c r="O420">
        <v>6</v>
      </c>
      <c r="Q420">
        <v>1</v>
      </c>
      <c r="R420">
        <v>0</v>
      </c>
      <c r="S420">
        <v>0</v>
      </c>
      <c r="T420">
        <v>65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10</v>
      </c>
      <c r="AB420">
        <v>1</v>
      </c>
      <c r="AC420" s="1">
        <v>1.1791044776119404</v>
      </c>
      <c r="AD420" s="1">
        <v>175.6</v>
      </c>
      <c r="AE420" s="1">
        <v>0</v>
      </c>
      <c r="AF420" s="1">
        <v>175.6</v>
      </c>
      <c r="AG420" s="1">
        <v>0.72522799999999987</v>
      </c>
      <c r="AH420" s="1">
        <v>0.52666666666666673</v>
      </c>
      <c r="AI420" s="1">
        <v>1.6056708487084868</v>
      </c>
    </row>
    <row r="421" spans="1:35">
      <c r="A421">
        <v>18</v>
      </c>
      <c r="B421">
        <v>44</v>
      </c>
      <c r="C421">
        <v>112.4</v>
      </c>
      <c r="D421">
        <v>4.32</v>
      </c>
      <c r="E421">
        <v>116.72</v>
      </c>
      <c r="F421">
        <v>8</v>
      </c>
      <c r="G421">
        <v>3.67</v>
      </c>
      <c r="H421">
        <v>37</v>
      </c>
      <c r="I421">
        <v>33</v>
      </c>
      <c r="J421">
        <v>4</v>
      </c>
      <c r="K421">
        <v>0</v>
      </c>
      <c r="L421">
        <v>1</v>
      </c>
      <c r="M421">
        <v>0</v>
      </c>
      <c r="N421">
        <v>0</v>
      </c>
      <c r="O421">
        <v>6.4000000000000057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40</v>
      </c>
      <c r="AB421">
        <v>1</v>
      </c>
      <c r="AC421" s="1">
        <v>1.0972222222222221</v>
      </c>
      <c r="AD421" s="1">
        <v>161.80000000000001</v>
      </c>
      <c r="AE421" s="1">
        <v>0</v>
      </c>
      <c r="AF421" s="1">
        <v>161.80000000000001</v>
      </c>
      <c r="AG421" s="1">
        <v>0.66823400000000011</v>
      </c>
      <c r="AH421" s="1">
        <v>0.59250000000000003</v>
      </c>
      <c r="AI421" s="1">
        <v>1.092480653950954</v>
      </c>
    </row>
    <row r="422" spans="1:35">
      <c r="A422">
        <v>18</v>
      </c>
      <c r="B422">
        <v>46</v>
      </c>
      <c r="C422">
        <v>112.6</v>
      </c>
      <c r="D422">
        <v>3.45</v>
      </c>
      <c r="E422">
        <v>116.05</v>
      </c>
      <c r="F422">
        <v>6</v>
      </c>
      <c r="G422">
        <v>3.14</v>
      </c>
      <c r="H422">
        <v>38</v>
      </c>
      <c r="I422">
        <v>33</v>
      </c>
      <c r="J422">
        <v>5</v>
      </c>
      <c r="K422">
        <v>0</v>
      </c>
      <c r="L422">
        <v>1</v>
      </c>
      <c r="M422">
        <v>0</v>
      </c>
      <c r="N422">
        <v>1</v>
      </c>
      <c r="O422">
        <v>6.5999999999999943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30</v>
      </c>
      <c r="AB422">
        <v>1</v>
      </c>
      <c r="AC422" s="1">
        <v>1.3739130434782609</v>
      </c>
      <c r="AD422" s="1">
        <v>175.6</v>
      </c>
      <c r="AE422" s="1">
        <v>0</v>
      </c>
      <c r="AF422" s="1">
        <v>175.6</v>
      </c>
      <c r="AG422" s="1">
        <v>0.72522799999999987</v>
      </c>
      <c r="AH422" s="1">
        <v>0.79</v>
      </c>
      <c r="AI422" s="1">
        <v>1.3857859872611462</v>
      </c>
    </row>
    <row r="423" spans="1:35">
      <c r="A423">
        <v>18</v>
      </c>
      <c r="B423">
        <v>47</v>
      </c>
      <c r="C423">
        <v>112.7</v>
      </c>
      <c r="D423">
        <v>3.43</v>
      </c>
      <c r="E423">
        <v>116.13000000000001</v>
      </c>
      <c r="F423">
        <v>7</v>
      </c>
      <c r="G423">
        <v>3.12</v>
      </c>
      <c r="H423">
        <v>39</v>
      </c>
      <c r="I423">
        <v>33</v>
      </c>
      <c r="J423">
        <v>6</v>
      </c>
      <c r="K423">
        <v>0</v>
      </c>
      <c r="L423">
        <v>1</v>
      </c>
      <c r="M423">
        <v>0</v>
      </c>
      <c r="N423">
        <v>0</v>
      </c>
      <c r="O423">
        <v>0.10000000000000853</v>
      </c>
      <c r="P423" s="1">
        <v>8.0111547724679433E-3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25</v>
      </c>
      <c r="AB423">
        <v>2</v>
      </c>
      <c r="AC423" s="1">
        <v>1.3819241982507289</v>
      </c>
      <c r="AD423" s="1">
        <v>175.6</v>
      </c>
      <c r="AE423" s="1">
        <v>0</v>
      </c>
      <c r="AF423" s="1">
        <v>175.6</v>
      </c>
      <c r="AG423" s="1">
        <v>0.72522799999999987</v>
      </c>
      <c r="AH423" s="1">
        <v>0.67714285714285716</v>
      </c>
      <c r="AI423" s="1">
        <v>1.3946692307692303</v>
      </c>
    </row>
    <row r="424" spans="1:35">
      <c r="A424">
        <v>19</v>
      </c>
      <c r="B424">
        <v>10</v>
      </c>
      <c r="C424">
        <v>115</v>
      </c>
      <c r="D424">
        <v>7</v>
      </c>
      <c r="E424">
        <v>122</v>
      </c>
      <c r="F424">
        <v>10</v>
      </c>
      <c r="G424">
        <v>3.24</v>
      </c>
      <c r="H424">
        <v>40</v>
      </c>
      <c r="I424">
        <v>33</v>
      </c>
      <c r="J424">
        <v>7</v>
      </c>
      <c r="K424">
        <v>0</v>
      </c>
      <c r="L424">
        <v>1</v>
      </c>
      <c r="M424">
        <v>0</v>
      </c>
      <c r="N424">
        <v>0</v>
      </c>
      <c r="O424">
        <v>2.4000000000000057</v>
      </c>
      <c r="P424" s="1">
        <v>-0.69677018633540377</v>
      </c>
      <c r="Q424">
        <v>0</v>
      </c>
      <c r="R424">
        <v>1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40</v>
      </c>
      <c r="AB424">
        <v>2</v>
      </c>
      <c r="AC424" s="1">
        <v>0.67714285714285716</v>
      </c>
      <c r="AD424" s="1">
        <v>161.80000000000001</v>
      </c>
      <c r="AE424" s="1">
        <v>0</v>
      </c>
      <c r="AF424" s="1">
        <v>161.80000000000001</v>
      </c>
      <c r="AG424" s="1">
        <v>0.66823400000000011</v>
      </c>
      <c r="AH424" s="1">
        <v>0.47400000000000003</v>
      </c>
      <c r="AI424" s="1">
        <v>1.2374703703703704</v>
      </c>
    </row>
    <row r="425" spans="1:35">
      <c r="A425">
        <v>19</v>
      </c>
      <c r="B425">
        <v>26</v>
      </c>
      <c r="C425">
        <v>116.6</v>
      </c>
      <c r="D425">
        <v>2.92</v>
      </c>
      <c r="E425">
        <v>119.52</v>
      </c>
      <c r="F425">
        <v>6</v>
      </c>
      <c r="G425">
        <v>3.18</v>
      </c>
      <c r="H425">
        <v>41</v>
      </c>
      <c r="I425">
        <v>38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30</v>
      </c>
      <c r="AB425">
        <v>1</v>
      </c>
      <c r="AC425" s="1">
        <v>1.6232876712328768</v>
      </c>
      <c r="AD425" s="1">
        <v>161.80000000000001</v>
      </c>
      <c r="AE425" s="1">
        <v>0</v>
      </c>
      <c r="AF425" s="1">
        <v>161.80000000000001</v>
      </c>
      <c r="AG425" s="1">
        <v>0.66823400000000011</v>
      </c>
      <c r="AH425" s="1">
        <v>0.79</v>
      </c>
      <c r="AI425" s="1">
        <v>1.2608188679245285</v>
      </c>
    </row>
    <row r="426" spans="1:35">
      <c r="A426">
        <v>21</v>
      </c>
      <c r="B426">
        <v>20</v>
      </c>
      <c r="C426">
        <v>128</v>
      </c>
      <c r="D426">
        <v>4.12</v>
      </c>
      <c r="E426">
        <v>132.12</v>
      </c>
      <c r="F426">
        <v>8</v>
      </c>
      <c r="G426">
        <v>3.6</v>
      </c>
      <c r="H426">
        <v>42</v>
      </c>
      <c r="I426">
        <v>41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66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25</v>
      </c>
      <c r="AB426">
        <v>1</v>
      </c>
      <c r="AC426" s="1">
        <v>1.1504854368932038</v>
      </c>
      <c r="AD426" s="1">
        <v>161.80000000000001</v>
      </c>
      <c r="AE426" s="1">
        <v>0</v>
      </c>
      <c r="AF426" s="1">
        <v>161.80000000000001</v>
      </c>
      <c r="AG426" s="1">
        <v>0.66823400000000011</v>
      </c>
      <c r="AH426" s="1">
        <v>0.59250000000000003</v>
      </c>
      <c r="AI426" s="1">
        <v>1.1137233333333336</v>
      </c>
    </row>
    <row r="427" spans="1:35">
      <c r="A427">
        <v>21</v>
      </c>
      <c r="B427">
        <v>21</v>
      </c>
      <c r="C427">
        <v>128.1</v>
      </c>
      <c r="D427">
        <v>4.26</v>
      </c>
      <c r="E427">
        <v>132.35999999999999</v>
      </c>
      <c r="F427">
        <v>8</v>
      </c>
      <c r="G427">
        <v>3.11</v>
      </c>
      <c r="H427">
        <v>43</v>
      </c>
      <c r="I427">
        <v>41</v>
      </c>
      <c r="J427">
        <v>2</v>
      </c>
      <c r="K427">
        <v>0</v>
      </c>
      <c r="L427">
        <v>0</v>
      </c>
      <c r="M427">
        <v>1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66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25</v>
      </c>
      <c r="AB427">
        <v>3</v>
      </c>
      <c r="AC427" s="1">
        <v>1.1126760563380282</v>
      </c>
      <c r="AD427" s="1">
        <v>161.80000000000001</v>
      </c>
      <c r="AE427" s="1">
        <v>0</v>
      </c>
      <c r="AF427" s="1">
        <v>161.80000000000001</v>
      </c>
      <c r="AG427" s="1">
        <v>0.66823400000000011</v>
      </c>
      <c r="AH427" s="1">
        <v>0.59250000000000003</v>
      </c>
      <c r="AI427" s="1">
        <v>1.2891974276527334</v>
      </c>
    </row>
    <row r="428" spans="1:35">
      <c r="A428">
        <v>26</v>
      </c>
      <c r="B428">
        <v>1</v>
      </c>
      <c r="C428">
        <v>156.1</v>
      </c>
      <c r="D428">
        <v>3.03</v>
      </c>
      <c r="E428">
        <v>159.13</v>
      </c>
      <c r="F428">
        <v>6</v>
      </c>
      <c r="G428">
        <v>2.67</v>
      </c>
      <c r="H428">
        <v>44</v>
      </c>
      <c r="I428">
        <v>43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25</v>
      </c>
      <c r="AB428">
        <v>1</v>
      </c>
      <c r="AC428" s="1">
        <v>1.5643564356435646</v>
      </c>
      <c r="AD428" s="1">
        <v>161.80000000000001</v>
      </c>
      <c r="AE428" s="1">
        <v>0</v>
      </c>
      <c r="AF428" s="1">
        <v>161.80000000000001</v>
      </c>
      <c r="AG428" s="1">
        <v>0.66823400000000011</v>
      </c>
      <c r="AH428" s="1">
        <v>0.79</v>
      </c>
      <c r="AI428" s="1">
        <v>1.5016494382022476</v>
      </c>
    </row>
    <row r="429" spans="1:35">
      <c r="A429">
        <v>27</v>
      </c>
      <c r="B429">
        <v>6</v>
      </c>
      <c r="C429">
        <v>162.6</v>
      </c>
      <c r="D429">
        <v>3.57</v>
      </c>
      <c r="E429">
        <v>166.17</v>
      </c>
      <c r="F429">
        <v>7</v>
      </c>
      <c r="G429">
        <v>3.02</v>
      </c>
      <c r="H429">
        <v>45</v>
      </c>
      <c r="I429">
        <v>44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20</v>
      </c>
      <c r="AB429">
        <v>1</v>
      </c>
      <c r="AC429" s="1">
        <v>1.327731092436975</v>
      </c>
      <c r="AD429" s="1">
        <v>161.80000000000001</v>
      </c>
      <c r="AE429" s="1">
        <v>0</v>
      </c>
      <c r="AF429" s="1">
        <v>161.80000000000001</v>
      </c>
      <c r="AG429" s="1">
        <v>0.66823400000000011</v>
      </c>
      <c r="AH429" s="1">
        <v>0.67714285714285716</v>
      </c>
      <c r="AI429" s="1">
        <v>1.3276172185430466</v>
      </c>
    </row>
    <row r="430" spans="1:35">
      <c r="A430">
        <v>27</v>
      </c>
      <c r="B430">
        <v>8</v>
      </c>
      <c r="C430">
        <v>162.80000000000001</v>
      </c>
      <c r="D430">
        <v>3.09</v>
      </c>
      <c r="E430">
        <v>165.89000000000001</v>
      </c>
      <c r="F430">
        <v>6</v>
      </c>
      <c r="G430">
        <v>3.12</v>
      </c>
      <c r="H430">
        <v>46</v>
      </c>
      <c r="I430">
        <v>44</v>
      </c>
      <c r="J430">
        <v>2</v>
      </c>
      <c r="K430">
        <v>0</v>
      </c>
      <c r="L430">
        <v>0</v>
      </c>
      <c r="M430">
        <v>1</v>
      </c>
      <c r="N430">
        <v>0</v>
      </c>
      <c r="O430">
        <v>0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25</v>
      </c>
      <c r="AB430">
        <v>3</v>
      </c>
      <c r="AC430" s="1">
        <v>1.5339805825242721</v>
      </c>
      <c r="AD430" s="1">
        <v>175.6</v>
      </c>
      <c r="AE430" s="1">
        <v>0</v>
      </c>
      <c r="AF430" s="1">
        <v>175.6</v>
      </c>
      <c r="AG430" s="1">
        <v>0.72522799999999987</v>
      </c>
      <c r="AH430" s="1">
        <v>0.79</v>
      </c>
      <c r="AI430" s="1">
        <v>1.3946692307692303</v>
      </c>
    </row>
    <row r="431" spans="1:35">
      <c r="A431">
        <v>27</v>
      </c>
      <c r="B431">
        <v>18</v>
      </c>
      <c r="C431">
        <v>163.80000000000001</v>
      </c>
      <c r="D431">
        <v>3.01</v>
      </c>
      <c r="E431">
        <v>166.81</v>
      </c>
      <c r="F431">
        <v>7</v>
      </c>
      <c r="G431">
        <v>2.63</v>
      </c>
      <c r="H431">
        <v>47</v>
      </c>
      <c r="I431">
        <v>44</v>
      </c>
      <c r="J431">
        <v>3</v>
      </c>
      <c r="K431">
        <v>0</v>
      </c>
      <c r="L431">
        <v>1</v>
      </c>
      <c r="M431">
        <v>0</v>
      </c>
      <c r="N431">
        <v>0</v>
      </c>
      <c r="O431">
        <v>0</v>
      </c>
      <c r="Q431">
        <v>0</v>
      </c>
      <c r="R431">
        <v>0</v>
      </c>
      <c r="S431">
        <v>0</v>
      </c>
      <c r="T431">
        <v>67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12</v>
      </c>
      <c r="AB431">
        <v>1</v>
      </c>
      <c r="AC431" s="1">
        <v>1.5747508305647842</v>
      </c>
      <c r="AD431" s="1">
        <v>161.80000000000001</v>
      </c>
      <c r="AE431" s="1">
        <v>0</v>
      </c>
      <c r="AF431" s="1">
        <v>161.80000000000001</v>
      </c>
      <c r="AG431" s="1">
        <v>0.66823400000000011</v>
      </c>
      <c r="AH431" s="1">
        <v>0.67714285714285716</v>
      </c>
      <c r="AI431" s="1">
        <v>1.524488212927757</v>
      </c>
    </row>
    <row r="432" spans="1:35">
      <c r="A432">
        <v>27</v>
      </c>
      <c r="B432">
        <v>19</v>
      </c>
      <c r="C432">
        <v>163.9</v>
      </c>
      <c r="D432">
        <v>3.09</v>
      </c>
      <c r="E432">
        <v>166.99</v>
      </c>
      <c r="F432">
        <v>7</v>
      </c>
      <c r="G432">
        <v>2.5</v>
      </c>
      <c r="H432">
        <v>48</v>
      </c>
      <c r="I432">
        <v>44</v>
      </c>
      <c r="J432">
        <v>4</v>
      </c>
      <c r="K432">
        <v>0</v>
      </c>
      <c r="L432">
        <v>1</v>
      </c>
      <c r="M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67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12</v>
      </c>
      <c r="AB432">
        <v>1</v>
      </c>
      <c r="AC432" s="1">
        <v>1.5339805825242721</v>
      </c>
      <c r="AD432" s="1">
        <v>161.80000000000001</v>
      </c>
      <c r="AE432" s="1">
        <v>0</v>
      </c>
      <c r="AF432" s="1">
        <v>161.80000000000001</v>
      </c>
      <c r="AG432" s="1">
        <v>0.66823400000000011</v>
      </c>
      <c r="AH432" s="1">
        <v>0.67714285714285716</v>
      </c>
      <c r="AI432" s="1">
        <v>1.6037616000000003</v>
      </c>
    </row>
    <row r="433" spans="1:35">
      <c r="A433">
        <v>27</v>
      </c>
      <c r="B433">
        <v>31</v>
      </c>
      <c r="C433">
        <v>165.1</v>
      </c>
      <c r="D433">
        <v>2.95</v>
      </c>
      <c r="E433">
        <v>168.04999999999998</v>
      </c>
      <c r="F433">
        <v>7</v>
      </c>
      <c r="G433">
        <v>2.41</v>
      </c>
      <c r="H433">
        <v>49</v>
      </c>
      <c r="I433">
        <v>44</v>
      </c>
      <c r="J433">
        <v>5</v>
      </c>
      <c r="K433">
        <v>0</v>
      </c>
      <c r="L433">
        <v>1</v>
      </c>
      <c r="M433">
        <v>0</v>
      </c>
      <c r="N433">
        <v>0</v>
      </c>
      <c r="O433">
        <v>0</v>
      </c>
      <c r="Q433">
        <v>0</v>
      </c>
      <c r="R433">
        <v>0</v>
      </c>
      <c r="S433">
        <v>0</v>
      </c>
      <c r="T433">
        <v>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12</v>
      </c>
      <c r="AB433">
        <v>1</v>
      </c>
      <c r="AC433" s="1">
        <v>1.6067796610169491</v>
      </c>
      <c r="AD433" s="1">
        <v>161.80000000000001</v>
      </c>
      <c r="AE433" s="1">
        <v>0</v>
      </c>
      <c r="AF433" s="1">
        <v>161.80000000000001</v>
      </c>
      <c r="AG433" s="1">
        <v>0.66823400000000011</v>
      </c>
      <c r="AH433" s="1">
        <v>0.67714285714285716</v>
      </c>
      <c r="AI433" s="1">
        <v>1.6636531120331952</v>
      </c>
    </row>
    <row r="434" spans="1:35">
      <c r="A434">
        <v>27</v>
      </c>
      <c r="B434">
        <v>31</v>
      </c>
      <c r="C434">
        <v>165.1</v>
      </c>
      <c r="D434">
        <v>3.08</v>
      </c>
      <c r="E434">
        <v>168.18</v>
      </c>
      <c r="F434">
        <v>7</v>
      </c>
      <c r="G434">
        <v>2.69</v>
      </c>
      <c r="H434">
        <v>50</v>
      </c>
      <c r="I434">
        <v>44</v>
      </c>
      <c r="J434">
        <v>6</v>
      </c>
      <c r="K434">
        <v>0</v>
      </c>
      <c r="L434">
        <v>1</v>
      </c>
      <c r="M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67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12</v>
      </c>
      <c r="AB434">
        <v>1</v>
      </c>
      <c r="AC434" s="1">
        <v>1.5389610389610391</v>
      </c>
      <c r="AD434" s="1">
        <v>161.80000000000001</v>
      </c>
      <c r="AE434" s="1">
        <v>0</v>
      </c>
      <c r="AF434" s="1">
        <v>161.80000000000001</v>
      </c>
      <c r="AG434" s="1">
        <v>0.66823400000000011</v>
      </c>
      <c r="AH434" s="1">
        <v>0.67714285714285716</v>
      </c>
      <c r="AI434" s="1">
        <v>1.4904847583643126</v>
      </c>
    </row>
    <row r="435" spans="1:35">
      <c r="A435">
        <v>27</v>
      </c>
      <c r="B435">
        <v>38</v>
      </c>
      <c r="C435">
        <v>165.8</v>
      </c>
      <c r="D435">
        <v>3.46</v>
      </c>
      <c r="E435">
        <v>169.26000000000002</v>
      </c>
      <c r="F435">
        <v>8</v>
      </c>
      <c r="G435">
        <v>3.03</v>
      </c>
      <c r="H435">
        <v>51</v>
      </c>
      <c r="I435">
        <v>44</v>
      </c>
      <c r="J435">
        <v>7</v>
      </c>
      <c r="K435">
        <v>0</v>
      </c>
      <c r="L435">
        <v>1</v>
      </c>
      <c r="M435">
        <v>0</v>
      </c>
      <c r="N435">
        <v>0</v>
      </c>
      <c r="O435">
        <v>0</v>
      </c>
      <c r="Q435">
        <v>0</v>
      </c>
      <c r="R435">
        <v>0</v>
      </c>
      <c r="S435">
        <v>0</v>
      </c>
      <c r="T435">
        <v>67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12</v>
      </c>
      <c r="AB435">
        <v>1</v>
      </c>
      <c r="AC435" s="1">
        <v>1.3699421965317919</v>
      </c>
      <c r="AD435" s="1">
        <v>161.80000000000001</v>
      </c>
      <c r="AE435" s="1">
        <v>0</v>
      </c>
      <c r="AF435" s="1">
        <v>161.80000000000001</v>
      </c>
      <c r="AG435" s="1">
        <v>0.66823400000000011</v>
      </c>
      <c r="AH435" s="1">
        <v>0.59250000000000003</v>
      </c>
      <c r="AI435" s="1">
        <v>1.3232356435643569</v>
      </c>
    </row>
    <row r="436" spans="1:35">
      <c r="A436">
        <v>27</v>
      </c>
      <c r="B436">
        <v>39</v>
      </c>
      <c r="C436">
        <v>165.9</v>
      </c>
      <c r="D436">
        <v>3.35</v>
      </c>
      <c r="E436">
        <v>169.25</v>
      </c>
      <c r="F436">
        <v>7</v>
      </c>
      <c r="G436">
        <v>2.74</v>
      </c>
      <c r="H436">
        <v>52</v>
      </c>
      <c r="I436">
        <v>45</v>
      </c>
      <c r="J436">
        <v>7</v>
      </c>
      <c r="K436">
        <v>0</v>
      </c>
      <c r="L436">
        <v>1</v>
      </c>
      <c r="M436">
        <v>0</v>
      </c>
      <c r="N436">
        <v>0</v>
      </c>
      <c r="O436">
        <v>0</v>
      </c>
      <c r="Q436">
        <v>0</v>
      </c>
      <c r="R436">
        <v>0</v>
      </c>
      <c r="S436">
        <v>0</v>
      </c>
      <c r="T436">
        <v>67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12</v>
      </c>
      <c r="AB436">
        <v>1</v>
      </c>
      <c r="AC436" s="1">
        <v>1.4149253731343283</v>
      </c>
      <c r="AD436" s="1">
        <v>161.80000000000001</v>
      </c>
      <c r="AE436" s="1">
        <v>0</v>
      </c>
      <c r="AF436" s="1">
        <v>161.80000000000001</v>
      </c>
      <c r="AG436" s="1">
        <v>0.66823400000000011</v>
      </c>
      <c r="AH436" s="1">
        <v>0.67714285714285716</v>
      </c>
      <c r="AI436" s="1">
        <v>1.4632861313868615</v>
      </c>
    </row>
    <row r="437" spans="1:35">
      <c r="A437">
        <v>27</v>
      </c>
      <c r="B437">
        <v>47</v>
      </c>
      <c r="C437">
        <v>166.7</v>
      </c>
      <c r="D437">
        <v>3.64</v>
      </c>
      <c r="E437">
        <v>170.33999999999997</v>
      </c>
      <c r="F437">
        <v>8</v>
      </c>
      <c r="G437">
        <v>2.81</v>
      </c>
      <c r="H437">
        <v>53</v>
      </c>
      <c r="I437">
        <v>46</v>
      </c>
      <c r="J437">
        <v>7</v>
      </c>
      <c r="K437">
        <v>0</v>
      </c>
      <c r="L437">
        <v>1</v>
      </c>
      <c r="M437">
        <v>0</v>
      </c>
      <c r="N437">
        <v>0</v>
      </c>
      <c r="O437">
        <v>0</v>
      </c>
      <c r="Q437">
        <v>0</v>
      </c>
      <c r="R437">
        <v>0</v>
      </c>
      <c r="S437">
        <v>0</v>
      </c>
      <c r="T437">
        <v>67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12</v>
      </c>
      <c r="AB437">
        <v>1</v>
      </c>
      <c r="AC437" s="1">
        <v>1.3021978021978022</v>
      </c>
      <c r="AD437" s="1">
        <v>161.80000000000001</v>
      </c>
      <c r="AE437" s="1">
        <v>0</v>
      </c>
      <c r="AF437" s="1">
        <v>161.80000000000001</v>
      </c>
      <c r="AG437" s="1">
        <v>0.66823400000000011</v>
      </c>
      <c r="AH437" s="1">
        <v>0.59250000000000003</v>
      </c>
      <c r="AI437" s="1">
        <v>1.426834163701068</v>
      </c>
    </row>
    <row r="438" spans="1:35">
      <c r="A438">
        <v>27</v>
      </c>
      <c r="B438">
        <v>47</v>
      </c>
      <c r="C438">
        <v>166.7</v>
      </c>
      <c r="D438">
        <v>3.4</v>
      </c>
      <c r="E438">
        <v>170.1</v>
      </c>
      <c r="F438">
        <v>8</v>
      </c>
      <c r="G438">
        <v>2.48</v>
      </c>
      <c r="H438">
        <v>54</v>
      </c>
      <c r="I438">
        <v>46</v>
      </c>
      <c r="J438">
        <v>8</v>
      </c>
      <c r="K438">
        <v>0</v>
      </c>
      <c r="L438">
        <v>1</v>
      </c>
      <c r="M438">
        <v>0</v>
      </c>
      <c r="N438">
        <v>0</v>
      </c>
      <c r="O438">
        <v>0</v>
      </c>
      <c r="Q438">
        <v>0</v>
      </c>
      <c r="R438">
        <v>0</v>
      </c>
      <c r="S438">
        <v>0</v>
      </c>
      <c r="T438">
        <v>67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12</v>
      </c>
      <c r="AB438">
        <v>1</v>
      </c>
      <c r="AC438" s="1">
        <v>1.3941176470588237</v>
      </c>
      <c r="AD438" s="1">
        <v>161.80000000000001</v>
      </c>
      <c r="AE438" s="1">
        <v>0</v>
      </c>
      <c r="AF438" s="1">
        <v>161.80000000000001</v>
      </c>
      <c r="AG438" s="1">
        <v>0.66823400000000011</v>
      </c>
      <c r="AH438" s="1">
        <v>0.59250000000000003</v>
      </c>
      <c r="AI438" s="1">
        <v>1.6166951612903229</v>
      </c>
    </row>
    <row r="439" spans="1:35">
      <c r="A439">
        <v>28</v>
      </c>
      <c r="B439">
        <v>2</v>
      </c>
      <c r="C439">
        <v>168.2</v>
      </c>
      <c r="D439">
        <v>3.33</v>
      </c>
      <c r="E439">
        <v>171.53</v>
      </c>
      <c r="F439">
        <v>10</v>
      </c>
      <c r="G439">
        <v>2.38</v>
      </c>
      <c r="H439">
        <v>55</v>
      </c>
      <c r="I439">
        <v>50</v>
      </c>
      <c r="J439">
        <v>5</v>
      </c>
      <c r="K439">
        <v>0</v>
      </c>
      <c r="L439">
        <v>1</v>
      </c>
      <c r="M439">
        <v>0</v>
      </c>
      <c r="N439">
        <v>0</v>
      </c>
      <c r="O439">
        <v>0</v>
      </c>
      <c r="Q439">
        <v>0</v>
      </c>
      <c r="R439">
        <v>0</v>
      </c>
      <c r="S439">
        <v>0</v>
      </c>
      <c r="T439">
        <v>67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12</v>
      </c>
      <c r="AB439">
        <v>1</v>
      </c>
      <c r="AC439" s="1">
        <v>1.4234234234234235</v>
      </c>
      <c r="AD439" s="1">
        <v>161.80000000000001</v>
      </c>
      <c r="AE439" s="1">
        <v>0</v>
      </c>
      <c r="AF439" s="1">
        <v>161.80000000000001</v>
      </c>
      <c r="AG439" s="1">
        <v>0.66823400000000011</v>
      </c>
      <c r="AH439" s="1">
        <v>0.47400000000000003</v>
      </c>
      <c r="AI439" s="1">
        <v>1.6846235294117651</v>
      </c>
    </row>
    <row r="440" spans="1:35">
      <c r="A440">
        <v>28</v>
      </c>
      <c r="B440">
        <v>2</v>
      </c>
      <c r="C440">
        <v>168.2</v>
      </c>
      <c r="D440">
        <v>3.26</v>
      </c>
      <c r="E440">
        <v>171.45999999999998</v>
      </c>
      <c r="F440">
        <v>8</v>
      </c>
      <c r="G440">
        <v>2.59</v>
      </c>
      <c r="H440">
        <v>56</v>
      </c>
      <c r="I440">
        <v>50</v>
      </c>
      <c r="J440">
        <v>6</v>
      </c>
      <c r="K440">
        <v>0</v>
      </c>
      <c r="L440">
        <v>1</v>
      </c>
      <c r="M440">
        <v>0</v>
      </c>
      <c r="N440">
        <v>0</v>
      </c>
      <c r="O440">
        <v>0</v>
      </c>
      <c r="Q440">
        <v>0</v>
      </c>
      <c r="R440">
        <v>0</v>
      </c>
      <c r="S440">
        <v>0</v>
      </c>
      <c r="T440">
        <v>67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12</v>
      </c>
      <c r="AB440">
        <v>1</v>
      </c>
      <c r="AC440" s="1">
        <v>1.45398773006135</v>
      </c>
      <c r="AD440" s="1">
        <v>161.80000000000001</v>
      </c>
      <c r="AE440" s="1">
        <v>0</v>
      </c>
      <c r="AF440" s="1">
        <v>161.80000000000001</v>
      </c>
      <c r="AG440" s="1">
        <v>0.66823400000000011</v>
      </c>
      <c r="AH440" s="1">
        <v>0.59250000000000003</v>
      </c>
      <c r="AI440" s="1">
        <v>1.5480324324324328</v>
      </c>
    </row>
    <row r="441" spans="1:35">
      <c r="A441">
        <v>28</v>
      </c>
      <c r="B441">
        <v>11</v>
      </c>
      <c r="C441">
        <v>169.1</v>
      </c>
      <c r="D441">
        <v>4.47</v>
      </c>
      <c r="E441">
        <v>173.57</v>
      </c>
      <c r="F441">
        <v>7</v>
      </c>
      <c r="G441">
        <v>3.77</v>
      </c>
      <c r="H441">
        <v>57</v>
      </c>
      <c r="I441">
        <v>50</v>
      </c>
      <c r="J441">
        <v>7</v>
      </c>
      <c r="K441">
        <v>0</v>
      </c>
      <c r="L441">
        <v>0</v>
      </c>
      <c r="M441">
        <v>0</v>
      </c>
      <c r="N441">
        <v>0</v>
      </c>
      <c r="O441">
        <v>6.2999999999999829</v>
      </c>
      <c r="Q441">
        <v>0</v>
      </c>
      <c r="R441">
        <v>0</v>
      </c>
      <c r="S441">
        <v>0</v>
      </c>
      <c r="T441">
        <v>68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25</v>
      </c>
      <c r="AB441">
        <v>1</v>
      </c>
      <c r="AC441" s="1">
        <v>1.0604026845637584</v>
      </c>
      <c r="AD441" s="1">
        <v>161.80000000000001</v>
      </c>
      <c r="AE441" s="1">
        <v>0</v>
      </c>
      <c r="AF441" s="1">
        <v>161.80000000000001</v>
      </c>
      <c r="AG441" s="1">
        <v>0.66823400000000011</v>
      </c>
      <c r="AH441" s="1">
        <v>0.67714285714285716</v>
      </c>
      <c r="AI441" s="1">
        <v>1.0635023872679048</v>
      </c>
    </row>
    <row r="442" spans="1:35">
      <c r="A442">
        <v>28</v>
      </c>
      <c r="B442">
        <v>11</v>
      </c>
      <c r="C442">
        <v>169.1</v>
      </c>
      <c r="D442">
        <v>4.38</v>
      </c>
      <c r="E442">
        <v>173.48</v>
      </c>
      <c r="F442">
        <v>7</v>
      </c>
      <c r="G442">
        <v>3.81</v>
      </c>
      <c r="H442">
        <v>58</v>
      </c>
      <c r="I442">
        <v>50</v>
      </c>
      <c r="J442">
        <v>8</v>
      </c>
      <c r="K442">
        <v>0</v>
      </c>
      <c r="L442">
        <v>0</v>
      </c>
      <c r="M442">
        <v>0</v>
      </c>
      <c r="N442">
        <v>0</v>
      </c>
      <c r="O442">
        <v>6.2999999999999829</v>
      </c>
      <c r="Q442">
        <v>0</v>
      </c>
      <c r="R442">
        <v>0</v>
      </c>
      <c r="S442">
        <v>0</v>
      </c>
      <c r="T442">
        <v>68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25</v>
      </c>
      <c r="AB442">
        <v>1</v>
      </c>
      <c r="AC442" s="1">
        <v>1.0821917808219179</v>
      </c>
      <c r="AD442" s="1">
        <v>161.80000000000001</v>
      </c>
      <c r="AE442" s="1">
        <v>0</v>
      </c>
      <c r="AF442" s="1">
        <v>161.80000000000001</v>
      </c>
      <c r="AG442" s="1">
        <v>0.66823400000000011</v>
      </c>
      <c r="AH442" s="1">
        <v>0.67714285714285716</v>
      </c>
      <c r="AI442" s="1">
        <v>1.052337007874016</v>
      </c>
    </row>
    <row r="443" spans="1:35">
      <c r="A443">
        <v>28</v>
      </c>
      <c r="B443">
        <v>54</v>
      </c>
      <c r="C443">
        <v>173.4</v>
      </c>
      <c r="D443">
        <v>3.39</v>
      </c>
      <c r="E443">
        <v>176.79</v>
      </c>
      <c r="F443">
        <v>7</v>
      </c>
      <c r="G443">
        <v>2.98</v>
      </c>
      <c r="H443">
        <v>59</v>
      </c>
      <c r="I443">
        <v>56</v>
      </c>
      <c r="J443">
        <v>3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25</v>
      </c>
      <c r="AB443">
        <v>1</v>
      </c>
      <c r="AC443" s="1">
        <v>1.3982300884955752</v>
      </c>
      <c r="AD443" s="1">
        <v>161.80000000000001</v>
      </c>
      <c r="AE443" s="1">
        <v>0</v>
      </c>
      <c r="AF443" s="1">
        <v>161.80000000000001</v>
      </c>
      <c r="AG443" s="1">
        <v>0.66823400000000011</v>
      </c>
      <c r="AH443" s="1">
        <v>0.67714285714285716</v>
      </c>
      <c r="AI443" s="1">
        <v>1.3454375838926178</v>
      </c>
    </row>
    <row r="444" spans="1:35">
      <c r="A444">
        <v>29</v>
      </c>
      <c r="B444">
        <v>15</v>
      </c>
      <c r="C444">
        <v>175.5</v>
      </c>
      <c r="D444">
        <v>3.61</v>
      </c>
      <c r="E444">
        <v>179.11</v>
      </c>
      <c r="F444">
        <v>8</v>
      </c>
      <c r="G444">
        <v>3.02</v>
      </c>
      <c r="H444">
        <v>60</v>
      </c>
      <c r="I444">
        <v>58</v>
      </c>
      <c r="J444">
        <v>2</v>
      </c>
      <c r="K444">
        <v>0</v>
      </c>
      <c r="L444">
        <v>1</v>
      </c>
      <c r="M444">
        <v>0</v>
      </c>
      <c r="N444">
        <v>0</v>
      </c>
      <c r="O444">
        <v>0</v>
      </c>
      <c r="Q444">
        <v>0</v>
      </c>
      <c r="R444">
        <v>0</v>
      </c>
      <c r="S444">
        <v>0</v>
      </c>
      <c r="T444">
        <v>69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30</v>
      </c>
      <c r="AB444">
        <v>1</v>
      </c>
      <c r="AC444" s="1">
        <v>1.3130193905817176</v>
      </c>
      <c r="AD444" s="1">
        <v>161.80000000000001</v>
      </c>
      <c r="AE444" s="1">
        <v>0</v>
      </c>
      <c r="AF444" s="1">
        <v>161.80000000000001</v>
      </c>
      <c r="AG444" s="1">
        <v>0.66823400000000011</v>
      </c>
      <c r="AH444" s="1">
        <v>0.59250000000000003</v>
      </c>
      <c r="AI444" s="1">
        <v>1.3276172185430466</v>
      </c>
    </row>
    <row r="445" spans="1:35">
      <c r="A445">
        <v>29</v>
      </c>
      <c r="B445">
        <v>16</v>
      </c>
      <c r="C445">
        <v>175.6</v>
      </c>
      <c r="D445">
        <v>3.71</v>
      </c>
      <c r="E445">
        <v>179.31</v>
      </c>
      <c r="F445">
        <v>6</v>
      </c>
      <c r="G445">
        <v>3.31</v>
      </c>
      <c r="H445">
        <v>61</v>
      </c>
      <c r="I445">
        <v>58</v>
      </c>
      <c r="J445">
        <v>3</v>
      </c>
      <c r="K445">
        <v>0</v>
      </c>
      <c r="L445">
        <v>1</v>
      </c>
      <c r="M445">
        <v>0</v>
      </c>
      <c r="N445">
        <v>0</v>
      </c>
      <c r="O445">
        <v>0</v>
      </c>
      <c r="Q445">
        <v>0</v>
      </c>
      <c r="R445">
        <v>0</v>
      </c>
      <c r="S445">
        <v>0</v>
      </c>
      <c r="T445">
        <v>69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30</v>
      </c>
      <c r="AB445">
        <v>1</v>
      </c>
      <c r="AC445" s="1">
        <v>1.2776280323450135</v>
      </c>
      <c r="AD445" s="1">
        <v>161.80000000000001</v>
      </c>
      <c r="AE445" s="1">
        <v>0</v>
      </c>
      <c r="AF445" s="1">
        <v>161.80000000000001</v>
      </c>
      <c r="AG445" s="1">
        <v>0.66823400000000011</v>
      </c>
      <c r="AH445" s="1">
        <v>0.79</v>
      </c>
      <c r="AI445" s="1">
        <v>1.2113003021148039</v>
      </c>
    </row>
    <row r="446" spans="1:35">
      <c r="A446">
        <v>30</v>
      </c>
      <c r="B446">
        <v>58</v>
      </c>
      <c r="C446">
        <v>185.8</v>
      </c>
      <c r="D446">
        <v>3.64</v>
      </c>
      <c r="E446">
        <v>189.44</v>
      </c>
      <c r="F446">
        <v>6</v>
      </c>
      <c r="G446">
        <v>3.16</v>
      </c>
      <c r="H446">
        <v>62</v>
      </c>
      <c r="I446">
        <v>61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0</v>
      </c>
      <c r="Q446">
        <v>1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30</v>
      </c>
      <c r="AB446">
        <v>1</v>
      </c>
      <c r="AC446" s="1">
        <v>1.3021978021978022</v>
      </c>
      <c r="AD446" s="1">
        <v>175.6</v>
      </c>
      <c r="AE446" s="1">
        <v>0</v>
      </c>
      <c r="AF446" s="1">
        <v>175.6</v>
      </c>
      <c r="AG446" s="1">
        <v>0.72522799999999987</v>
      </c>
      <c r="AH446" s="1">
        <v>0.79</v>
      </c>
      <c r="AI446" s="1">
        <v>1.3770151898734173</v>
      </c>
    </row>
    <row r="447" spans="1:35">
      <c r="A447">
        <v>31</v>
      </c>
      <c r="B447">
        <v>6</v>
      </c>
      <c r="C447">
        <v>186.6</v>
      </c>
      <c r="D447">
        <v>2.97</v>
      </c>
      <c r="E447">
        <v>189.57</v>
      </c>
      <c r="F447">
        <v>6</v>
      </c>
      <c r="G447">
        <v>3.28</v>
      </c>
      <c r="H447">
        <v>63</v>
      </c>
      <c r="I447">
        <v>61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  <c r="Q447">
        <v>1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30</v>
      </c>
      <c r="AB447">
        <v>1</v>
      </c>
      <c r="AC447" s="1">
        <v>1.595959595959596</v>
      </c>
      <c r="AD447" s="1">
        <v>175.6</v>
      </c>
      <c r="AE447" s="1">
        <v>0</v>
      </c>
      <c r="AF447" s="1">
        <v>175.6</v>
      </c>
      <c r="AG447" s="1">
        <v>0.72522799999999987</v>
      </c>
      <c r="AH447" s="1">
        <v>0.79</v>
      </c>
      <c r="AI447" s="1">
        <v>1.3266365853658535</v>
      </c>
    </row>
    <row r="448" spans="1:35">
      <c r="A448">
        <v>31</v>
      </c>
      <c r="B448">
        <v>38</v>
      </c>
      <c r="C448">
        <v>189.8</v>
      </c>
      <c r="D448">
        <v>3.47</v>
      </c>
      <c r="E448">
        <v>193.27</v>
      </c>
      <c r="F448">
        <v>7</v>
      </c>
      <c r="G448">
        <v>2.92</v>
      </c>
      <c r="H448">
        <v>64</v>
      </c>
      <c r="I448">
        <v>63</v>
      </c>
      <c r="J448">
        <v>1</v>
      </c>
      <c r="K448">
        <v>0</v>
      </c>
      <c r="L448">
        <v>1</v>
      </c>
      <c r="M448">
        <v>1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15</v>
      </c>
      <c r="AB448">
        <v>3</v>
      </c>
      <c r="AC448" s="1">
        <v>1.3659942363112392</v>
      </c>
      <c r="AD448" s="1">
        <v>161.80000000000001</v>
      </c>
      <c r="AE448" s="1">
        <v>0</v>
      </c>
      <c r="AF448" s="1">
        <v>161.80000000000001</v>
      </c>
      <c r="AG448" s="1">
        <v>0.66823400000000011</v>
      </c>
      <c r="AH448" s="1">
        <v>0.67714285714285716</v>
      </c>
      <c r="AI448" s="1">
        <v>1.3730835616438359</v>
      </c>
    </row>
    <row r="449" spans="1:35">
      <c r="A449">
        <v>31</v>
      </c>
      <c r="B449">
        <v>57</v>
      </c>
      <c r="C449">
        <v>191.7</v>
      </c>
      <c r="D449">
        <v>2.56</v>
      </c>
      <c r="E449">
        <v>194.26</v>
      </c>
      <c r="F449">
        <v>6</v>
      </c>
      <c r="G449">
        <v>3.25</v>
      </c>
      <c r="H449">
        <v>65</v>
      </c>
      <c r="I449">
        <v>63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35</v>
      </c>
      <c r="AB449">
        <v>1</v>
      </c>
      <c r="AC449" s="1">
        <v>1.8515625</v>
      </c>
      <c r="AD449" s="1">
        <v>161.80000000000001</v>
      </c>
      <c r="AE449" s="1">
        <v>0</v>
      </c>
      <c r="AF449" s="1">
        <v>161.80000000000001</v>
      </c>
      <c r="AG449" s="1">
        <v>0.66823400000000011</v>
      </c>
      <c r="AH449" s="1">
        <v>0.79</v>
      </c>
      <c r="AI449" s="1">
        <v>1.2336627692307696</v>
      </c>
    </row>
    <row r="450" spans="1:35">
      <c r="A450">
        <v>32</v>
      </c>
      <c r="B450">
        <v>20</v>
      </c>
      <c r="C450">
        <v>194</v>
      </c>
      <c r="D450">
        <v>3.45</v>
      </c>
      <c r="E450">
        <v>197.45</v>
      </c>
      <c r="F450">
        <v>6</v>
      </c>
      <c r="G450">
        <v>3.61</v>
      </c>
      <c r="H450">
        <v>66</v>
      </c>
      <c r="I450">
        <v>64</v>
      </c>
      <c r="J450">
        <v>2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1</v>
      </c>
      <c r="R450">
        <v>0</v>
      </c>
      <c r="S450">
        <v>0</v>
      </c>
      <c r="T450">
        <v>70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30</v>
      </c>
      <c r="AB450">
        <v>1</v>
      </c>
      <c r="AC450" s="1">
        <v>1.3739130434782609</v>
      </c>
      <c r="AD450" s="1">
        <v>175.6</v>
      </c>
      <c r="AE450" s="1">
        <v>0</v>
      </c>
      <c r="AF450" s="1">
        <v>175.6</v>
      </c>
      <c r="AG450" s="1">
        <v>0.72522799999999987</v>
      </c>
      <c r="AH450" s="1">
        <v>0.79</v>
      </c>
      <c r="AI450" s="1">
        <v>1.2053650969529084</v>
      </c>
    </row>
    <row r="451" spans="1:35">
      <c r="A451">
        <v>32</v>
      </c>
      <c r="B451">
        <v>22</v>
      </c>
      <c r="C451">
        <v>194.2</v>
      </c>
      <c r="D451">
        <v>3.42</v>
      </c>
      <c r="E451">
        <v>197.61999999999998</v>
      </c>
      <c r="F451">
        <v>7</v>
      </c>
      <c r="G451">
        <v>3.19</v>
      </c>
      <c r="H451">
        <v>67</v>
      </c>
      <c r="I451">
        <v>64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Q451">
        <v>0</v>
      </c>
      <c r="R451">
        <v>0</v>
      </c>
      <c r="S451">
        <v>0</v>
      </c>
      <c r="T451">
        <v>70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25</v>
      </c>
      <c r="AB451">
        <v>1</v>
      </c>
      <c r="AC451" s="1">
        <v>1.3859649122807018</v>
      </c>
      <c r="AD451" s="1">
        <v>161.80000000000001</v>
      </c>
      <c r="AE451" s="1">
        <v>0</v>
      </c>
      <c r="AF451" s="1">
        <v>161.80000000000001</v>
      </c>
      <c r="AG451" s="1">
        <v>0.66823400000000011</v>
      </c>
      <c r="AH451" s="1">
        <v>0.67714285714285716</v>
      </c>
      <c r="AI451" s="1">
        <v>1.2568664576802511</v>
      </c>
    </row>
    <row r="452" spans="1:35">
      <c r="A452">
        <v>36</v>
      </c>
      <c r="B452">
        <v>19</v>
      </c>
      <c r="C452">
        <v>217.9</v>
      </c>
      <c r="D452">
        <v>4</v>
      </c>
      <c r="E452">
        <v>221.9</v>
      </c>
      <c r="F452">
        <v>7</v>
      </c>
      <c r="G452">
        <v>3.41</v>
      </c>
      <c r="H452">
        <v>68</v>
      </c>
      <c r="I452">
        <v>67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Q452">
        <v>0</v>
      </c>
      <c r="R452">
        <v>0</v>
      </c>
      <c r="S452">
        <v>0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25</v>
      </c>
      <c r="AB452">
        <v>1</v>
      </c>
      <c r="AC452" s="1">
        <v>1.1850000000000001</v>
      </c>
      <c r="AD452" s="1">
        <v>161.80000000000001</v>
      </c>
      <c r="AE452" s="1">
        <v>0</v>
      </c>
      <c r="AF452" s="1">
        <v>161.80000000000001</v>
      </c>
      <c r="AG452" s="1">
        <v>0.66823400000000011</v>
      </c>
      <c r="AH452" s="1">
        <v>0.67714285714285716</v>
      </c>
      <c r="AI452" s="1">
        <v>1.1757782991202348</v>
      </c>
    </row>
    <row r="453" spans="1:35">
      <c r="A453">
        <v>36</v>
      </c>
      <c r="B453">
        <v>29</v>
      </c>
      <c r="C453">
        <v>218.9</v>
      </c>
      <c r="D453">
        <v>3.24</v>
      </c>
      <c r="E453">
        <v>222.14000000000001</v>
      </c>
      <c r="F453">
        <v>6</v>
      </c>
      <c r="G453">
        <v>3.23</v>
      </c>
      <c r="H453">
        <v>69</v>
      </c>
      <c r="I453">
        <v>67</v>
      </c>
      <c r="J453">
        <v>2</v>
      </c>
      <c r="K453">
        <v>0</v>
      </c>
      <c r="L453">
        <v>1</v>
      </c>
      <c r="M453">
        <v>0</v>
      </c>
      <c r="N453">
        <v>0</v>
      </c>
      <c r="O453">
        <v>0</v>
      </c>
      <c r="Q453">
        <v>1</v>
      </c>
      <c r="R453">
        <v>0</v>
      </c>
      <c r="S453">
        <v>0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25</v>
      </c>
      <c r="AB453">
        <v>1</v>
      </c>
      <c r="AC453" s="1">
        <v>1.462962962962963</v>
      </c>
      <c r="AD453" s="1">
        <v>175.6</v>
      </c>
      <c r="AE453" s="1">
        <v>0</v>
      </c>
      <c r="AF453" s="1">
        <v>175.6</v>
      </c>
      <c r="AG453" s="1">
        <v>0.72522799999999987</v>
      </c>
      <c r="AH453" s="1">
        <v>0.79</v>
      </c>
      <c r="AI453" s="1">
        <v>1.3471727554179564</v>
      </c>
    </row>
    <row r="454" spans="1:35">
      <c r="A454">
        <v>36</v>
      </c>
      <c r="B454">
        <v>34</v>
      </c>
      <c r="C454">
        <v>219.4</v>
      </c>
      <c r="D454">
        <v>4.0599999999999996</v>
      </c>
      <c r="E454">
        <v>223.46</v>
      </c>
      <c r="F454">
        <v>7</v>
      </c>
      <c r="G454">
        <v>3.57</v>
      </c>
      <c r="H454">
        <v>70</v>
      </c>
      <c r="I454">
        <v>67</v>
      </c>
      <c r="J454">
        <v>3</v>
      </c>
      <c r="K454">
        <v>0</v>
      </c>
      <c r="L454">
        <v>0</v>
      </c>
      <c r="M454">
        <v>0</v>
      </c>
      <c r="N454">
        <v>0</v>
      </c>
      <c r="O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30</v>
      </c>
      <c r="AB454">
        <v>1</v>
      </c>
      <c r="AC454" s="1">
        <v>1.1674876847290643</v>
      </c>
      <c r="AD454" s="1">
        <v>175.6</v>
      </c>
      <c r="AE454" s="1">
        <v>0</v>
      </c>
      <c r="AF454" s="1">
        <v>175.6</v>
      </c>
      <c r="AG454" s="1">
        <v>0.72522799999999987</v>
      </c>
      <c r="AH454" s="1">
        <v>0.67714285714285716</v>
      </c>
      <c r="AI454" s="1">
        <v>1.2188705882352939</v>
      </c>
    </row>
    <row r="455" spans="1:35">
      <c r="A455">
        <v>36</v>
      </c>
      <c r="B455">
        <v>40</v>
      </c>
      <c r="C455">
        <v>220</v>
      </c>
      <c r="D455">
        <v>3.67</v>
      </c>
      <c r="E455">
        <v>223.67</v>
      </c>
      <c r="F455">
        <v>7</v>
      </c>
      <c r="G455">
        <v>3.15</v>
      </c>
      <c r="H455">
        <v>71</v>
      </c>
      <c r="I455">
        <v>67</v>
      </c>
      <c r="J455">
        <v>4</v>
      </c>
      <c r="K455">
        <v>0</v>
      </c>
      <c r="L455">
        <v>1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30</v>
      </c>
      <c r="AB455">
        <v>1</v>
      </c>
      <c r="AC455" s="1">
        <v>1.2915531335149864</v>
      </c>
      <c r="AD455" s="1">
        <v>161.80000000000001</v>
      </c>
      <c r="AE455" s="1">
        <v>0</v>
      </c>
      <c r="AF455" s="1">
        <v>161.80000000000001</v>
      </c>
      <c r="AG455" s="1">
        <v>0.66823400000000011</v>
      </c>
      <c r="AH455" s="1">
        <v>0.67714285714285716</v>
      </c>
      <c r="AI455" s="1">
        <v>1.272826666666667</v>
      </c>
    </row>
    <row r="456" spans="1:35">
      <c r="A456">
        <v>36</v>
      </c>
      <c r="B456">
        <v>49</v>
      </c>
      <c r="C456">
        <v>220.9</v>
      </c>
      <c r="D456">
        <v>3.31</v>
      </c>
      <c r="E456">
        <v>224.21</v>
      </c>
      <c r="F456">
        <v>7</v>
      </c>
      <c r="G456">
        <v>3</v>
      </c>
      <c r="H456">
        <v>72</v>
      </c>
      <c r="I456">
        <v>67</v>
      </c>
      <c r="J456">
        <v>5</v>
      </c>
      <c r="K456">
        <v>0</v>
      </c>
      <c r="L456">
        <v>1</v>
      </c>
      <c r="M456">
        <v>0</v>
      </c>
      <c r="N456">
        <v>0</v>
      </c>
      <c r="O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25</v>
      </c>
      <c r="AB456">
        <v>1</v>
      </c>
      <c r="AC456" s="1">
        <v>1.4320241691842901</v>
      </c>
      <c r="AD456" s="1">
        <v>161.80000000000001</v>
      </c>
      <c r="AE456" s="1">
        <v>0</v>
      </c>
      <c r="AF456" s="1">
        <v>161.80000000000001</v>
      </c>
      <c r="AG456" s="1">
        <v>0.66823400000000011</v>
      </c>
      <c r="AH456" s="1">
        <v>0.67714285714285716</v>
      </c>
      <c r="AI456" s="1">
        <v>1.3364680000000002</v>
      </c>
    </row>
    <row r="457" spans="1:35">
      <c r="A457">
        <v>36</v>
      </c>
      <c r="B457">
        <v>57</v>
      </c>
      <c r="C457">
        <v>221.7</v>
      </c>
      <c r="D457">
        <v>3.1</v>
      </c>
      <c r="E457">
        <v>224.79999999999998</v>
      </c>
      <c r="F457">
        <v>6</v>
      </c>
      <c r="G457">
        <v>3.07</v>
      </c>
      <c r="H457">
        <v>73</v>
      </c>
      <c r="I457">
        <v>67</v>
      </c>
      <c r="J457">
        <v>6</v>
      </c>
      <c r="K457">
        <v>0</v>
      </c>
      <c r="L457">
        <v>0</v>
      </c>
      <c r="M457">
        <v>0</v>
      </c>
      <c r="N457">
        <v>0</v>
      </c>
      <c r="O457">
        <v>0</v>
      </c>
      <c r="Q457">
        <v>1</v>
      </c>
      <c r="R457">
        <v>0</v>
      </c>
      <c r="S457">
        <v>0</v>
      </c>
      <c r="T457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30</v>
      </c>
      <c r="AB457">
        <v>1</v>
      </c>
      <c r="AC457" s="1">
        <v>1.5290322580645161</v>
      </c>
      <c r="AD457" s="1">
        <v>175.6</v>
      </c>
      <c r="AE457" s="1">
        <v>0</v>
      </c>
      <c r="AF457" s="1">
        <v>175.6</v>
      </c>
      <c r="AG457" s="1">
        <v>0.72522799999999987</v>
      </c>
      <c r="AH457" s="1">
        <v>0.79</v>
      </c>
      <c r="AI457" s="1">
        <v>1.4173837133550486</v>
      </c>
    </row>
    <row r="458" spans="1:35">
      <c r="A458">
        <v>37</v>
      </c>
      <c r="B458">
        <v>1</v>
      </c>
      <c r="C458">
        <v>222.1</v>
      </c>
      <c r="D458">
        <v>3.82</v>
      </c>
      <c r="E458">
        <v>225.92</v>
      </c>
      <c r="F458">
        <v>8</v>
      </c>
      <c r="G458">
        <v>3.13</v>
      </c>
      <c r="H458">
        <v>74</v>
      </c>
      <c r="I458">
        <v>68</v>
      </c>
      <c r="J458">
        <v>6</v>
      </c>
      <c r="K458">
        <v>0</v>
      </c>
      <c r="L458">
        <v>0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0</v>
      </c>
      <c r="T458">
        <v>1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30</v>
      </c>
      <c r="AB458">
        <v>1</v>
      </c>
      <c r="AC458" s="1">
        <v>1.2408376963350787</v>
      </c>
      <c r="AD458" s="1">
        <v>161.80000000000001</v>
      </c>
      <c r="AE458" s="1">
        <v>0</v>
      </c>
      <c r="AF458" s="1">
        <v>161.80000000000001</v>
      </c>
      <c r="AG458" s="1">
        <v>0.66823400000000011</v>
      </c>
      <c r="AH458" s="1">
        <v>0.59250000000000003</v>
      </c>
      <c r="AI458" s="1">
        <v>1.280959744408946</v>
      </c>
    </row>
    <row r="459" spans="1:35">
      <c r="A459">
        <v>37</v>
      </c>
      <c r="B459">
        <v>9</v>
      </c>
      <c r="C459">
        <v>222.9</v>
      </c>
      <c r="D459">
        <v>4.45</v>
      </c>
      <c r="E459">
        <v>227.35</v>
      </c>
      <c r="F459">
        <v>8</v>
      </c>
      <c r="G459">
        <v>3.77</v>
      </c>
      <c r="H459">
        <v>75</v>
      </c>
      <c r="I459">
        <v>69</v>
      </c>
      <c r="J459">
        <v>6</v>
      </c>
      <c r="K459">
        <v>0</v>
      </c>
      <c r="L459">
        <v>0</v>
      </c>
      <c r="M459">
        <v>1</v>
      </c>
      <c r="N459">
        <v>0</v>
      </c>
      <c r="O459">
        <v>0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30</v>
      </c>
      <c r="AB459">
        <v>3</v>
      </c>
      <c r="AC459" s="1">
        <v>1.0651685393258428</v>
      </c>
      <c r="AD459" s="1">
        <v>175.6</v>
      </c>
      <c r="AE459" s="1">
        <v>0</v>
      </c>
      <c r="AF459" s="1">
        <v>175.6</v>
      </c>
      <c r="AG459" s="1">
        <v>0.72522799999999987</v>
      </c>
      <c r="AH459" s="1">
        <v>0.59250000000000003</v>
      </c>
      <c r="AI459" s="1">
        <v>1.154209018567639</v>
      </c>
    </row>
    <row r="460" spans="1:35">
      <c r="A460">
        <v>37</v>
      </c>
      <c r="B460">
        <v>10</v>
      </c>
      <c r="C460">
        <v>223</v>
      </c>
      <c r="D460">
        <v>3.9</v>
      </c>
      <c r="E460">
        <v>226.9</v>
      </c>
      <c r="F460">
        <v>7</v>
      </c>
      <c r="G460">
        <v>2.98</v>
      </c>
      <c r="H460">
        <v>76</v>
      </c>
      <c r="I460">
        <v>69</v>
      </c>
      <c r="J460">
        <v>7</v>
      </c>
      <c r="K460">
        <v>0</v>
      </c>
      <c r="L460">
        <v>1</v>
      </c>
      <c r="M460">
        <v>0</v>
      </c>
      <c r="N460">
        <v>0</v>
      </c>
      <c r="O460">
        <v>0</v>
      </c>
      <c r="Q460">
        <v>1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25</v>
      </c>
      <c r="AB460">
        <v>1</v>
      </c>
      <c r="AC460" s="1">
        <v>1.2153846153846155</v>
      </c>
      <c r="AD460" s="1">
        <v>175.6</v>
      </c>
      <c r="AE460" s="1">
        <v>0</v>
      </c>
      <c r="AF460" s="1">
        <v>175.6</v>
      </c>
      <c r="AG460" s="1">
        <v>0.72522799999999987</v>
      </c>
      <c r="AH460" s="1">
        <v>0.67714285714285716</v>
      </c>
      <c r="AI460" s="1">
        <v>1.4601906040268453</v>
      </c>
    </row>
    <row r="461" spans="1:35">
      <c r="A461">
        <v>37</v>
      </c>
      <c r="B461">
        <v>20</v>
      </c>
      <c r="C461">
        <v>224</v>
      </c>
      <c r="D461">
        <v>3.52</v>
      </c>
      <c r="E461">
        <v>227.52</v>
      </c>
      <c r="F461">
        <v>7</v>
      </c>
      <c r="G461">
        <v>2.97</v>
      </c>
      <c r="H461">
        <v>77</v>
      </c>
      <c r="I461">
        <v>71</v>
      </c>
      <c r="J461">
        <v>6</v>
      </c>
      <c r="K461">
        <v>0</v>
      </c>
      <c r="L461">
        <v>1</v>
      </c>
      <c r="M461">
        <v>0</v>
      </c>
      <c r="N461">
        <v>0</v>
      </c>
      <c r="O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25</v>
      </c>
      <c r="AB461">
        <v>1</v>
      </c>
      <c r="AC461" s="1">
        <v>1.3465909090909092</v>
      </c>
      <c r="AD461" s="1">
        <v>161.80000000000001</v>
      </c>
      <c r="AE461" s="1">
        <v>0</v>
      </c>
      <c r="AF461" s="1">
        <v>161.80000000000001</v>
      </c>
      <c r="AG461" s="1">
        <v>0.66823400000000011</v>
      </c>
      <c r="AH461" s="1">
        <v>0.67714285714285716</v>
      </c>
      <c r="AI461" s="1">
        <v>1.3499676767676769</v>
      </c>
    </row>
    <row r="462" spans="1:35">
      <c r="A462">
        <v>37</v>
      </c>
      <c r="B462">
        <v>21</v>
      </c>
      <c r="C462">
        <v>224.1</v>
      </c>
      <c r="D462">
        <v>4</v>
      </c>
      <c r="E462">
        <v>228.1</v>
      </c>
      <c r="F462">
        <v>8</v>
      </c>
      <c r="G462">
        <v>2.95</v>
      </c>
      <c r="H462">
        <v>78</v>
      </c>
      <c r="I462">
        <v>71</v>
      </c>
      <c r="J462">
        <v>7</v>
      </c>
      <c r="K462">
        <v>0</v>
      </c>
      <c r="L462">
        <v>1</v>
      </c>
      <c r="M462">
        <v>1</v>
      </c>
      <c r="N462">
        <v>0</v>
      </c>
      <c r="O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25</v>
      </c>
      <c r="AB462">
        <v>3</v>
      </c>
      <c r="AC462" s="1">
        <v>1.1850000000000001</v>
      </c>
      <c r="AD462" s="1">
        <v>161.80000000000001</v>
      </c>
      <c r="AE462" s="1">
        <v>0</v>
      </c>
      <c r="AF462" s="1">
        <v>161.80000000000001</v>
      </c>
      <c r="AG462" s="1">
        <v>0.66823400000000011</v>
      </c>
      <c r="AH462" s="1">
        <v>0.59250000000000003</v>
      </c>
      <c r="AI462" s="1">
        <v>1.3591200000000001</v>
      </c>
    </row>
    <row r="463" spans="1:35">
      <c r="A463">
        <v>37</v>
      </c>
      <c r="B463">
        <v>49</v>
      </c>
      <c r="C463">
        <v>226.9</v>
      </c>
      <c r="D463">
        <v>3.71</v>
      </c>
      <c r="E463">
        <v>230.61</v>
      </c>
      <c r="F463">
        <v>7</v>
      </c>
      <c r="G463">
        <v>3.04</v>
      </c>
      <c r="H463">
        <v>79</v>
      </c>
      <c r="I463">
        <v>74</v>
      </c>
      <c r="J463">
        <v>5</v>
      </c>
      <c r="K463">
        <v>0</v>
      </c>
      <c r="L463">
        <v>1</v>
      </c>
      <c r="M463">
        <v>0</v>
      </c>
      <c r="N463">
        <v>0</v>
      </c>
      <c r="O463">
        <v>2.8000000000000114</v>
      </c>
      <c r="P463" s="1">
        <v>9.2628032345013489E-2</v>
      </c>
      <c r="Q463">
        <v>1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40</v>
      </c>
      <c r="AB463">
        <v>2</v>
      </c>
      <c r="AC463" s="1">
        <v>1.2776280323450135</v>
      </c>
      <c r="AD463" s="1">
        <v>175.6</v>
      </c>
      <c r="AE463" s="1">
        <v>0</v>
      </c>
      <c r="AF463" s="1">
        <v>175.6</v>
      </c>
      <c r="AG463" s="1">
        <v>0.72522799999999987</v>
      </c>
      <c r="AH463" s="1">
        <v>0.67714285714285716</v>
      </c>
      <c r="AI463" s="1">
        <v>1.4313710526315786</v>
      </c>
    </row>
    <row r="464" spans="1:35">
      <c r="A464">
        <v>38</v>
      </c>
      <c r="B464">
        <v>4</v>
      </c>
      <c r="C464">
        <v>228.4</v>
      </c>
      <c r="D464">
        <v>4.03</v>
      </c>
      <c r="E464">
        <v>232.43</v>
      </c>
      <c r="F464">
        <v>8</v>
      </c>
      <c r="G464">
        <v>3.34</v>
      </c>
      <c r="H464">
        <v>80</v>
      </c>
      <c r="I464">
        <v>78</v>
      </c>
      <c r="J464">
        <v>2</v>
      </c>
      <c r="K464">
        <v>0</v>
      </c>
      <c r="L464">
        <v>1</v>
      </c>
      <c r="M464">
        <v>0</v>
      </c>
      <c r="N464">
        <v>0</v>
      </c>
      <c r="O464">
        <v>4.3000000000000114</v>
      </c>
      <c r="P464" s="1">
        <v>-8.8213399503722645E-3</v>
      </c>
      <c r="Q464">
        <v>1</v>
      </c>
      <c r="R464">
        <v>0</v>
      </c>
      <c r="S464">
        <v>0</v>
      </c>
      <c r="T464">
        <v>71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25</v>
      </c>
      <c r="AB464">
        <v>2</v>
      </c>
      <c r="AC464" s="1">
        <v>1.1761786600496278</v>
      </c>
      <c r="AD464" s="1">
        <v>175.6</v>
      </c>
      <c r="AE464" s="1">
        <v>0</v>
      </c>
      <c r="AF464" s="1">
        <v>175.6</v>
      </c>
      <c r="AG464" s="1">
        <v>0.72522799999999987</v>
      </c>
      <c r="AH464" s="1">
        <v>0.59250000000000003</v>
      </c>
      <c r="AI464" s="1">
        <v>1.3028047904191615</v>
      </c>
    </row>
    <row r="465" spans="1:35">
      <c r="A465">
        <v>38</v>
      </c>
      <c r="B465">
        <v>5</v>
      </c>
      <c r="C465">
        <v>228.5</v>
      </c>
      <c r="D465">
        <v>3.97</v>
      </c>
      <c r="E465">
        <v>232.47</v>
      </c>
      <c r="F465">
        <v>7</v>
      </c>
      <c r="G465">
        <v>3.37</v>
      </c>
      <c r="H465">
        <v>81</v>
      </c>
      <c r="I465">
        <v>78</v>
      </c>
      <c r="J465">
        <v>3</v>
      </c>
      <c r="K465">
        <v>0</v>
      </c>
      <c r="L465">
        <v>1</v>
      </c>
      <c r="M465">
        <v>0</v>
      </c>
      <c r="N465">
        <v>0</v>
      </c>
      <c r="O465">
        <v>4.4000000000000057</v>
      </c>
      <c r="P465" s="1">
        <v>8.9546599496221901E-3</v>
      </c>
      <c r="Q465">
        <v>0</v>
      </c>
      <c r="R465">
        <v>0</v>
      </c>
      <c r="S465">
        <v>0</v>
      </c>
      <c r="T465">
        <v>71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25</v>
      </c>
      <c r="AB465">
        <v>2</v>
      </c>
      <c r="AC465" s="1">
        <v>1.1939546599496222</v>
      </c>
      <c r="AD465" s="1">
        <v>161.80000000000001</v>
      </c>
      <c r="AE465" s="1">
        <v>0</v>
      </c>
      <c r="AF465" s="1">
        <v>161.80000000000001</v>
      </c>
      <c r="AG465" s="1">
        <v>0.66823400000000011</v>
      </c>
      <c r="AH465" s="1">
        <v>0.67714285714285716</v>
      </c>
      <c r="AI465" s="1">
        <v>1.1897341246290802</v>
      </c>
    </row>
    <row r="466" spans="1:35">
      <c r="A466">
        <v>38</v>
      </c>
      <c r="B466">
        <v>7</v>
      </c>
      <c r="C466">
        <v>228.7</v>
      </c>
      <c r="D466">
        <v>3.57</v>
      </c>
      <c r="E466">
        <v>232.26999999999998</v>
      </c>
      <c r="F466">
        <v>7</v>
      </c>
      <c r="G466">
        <v>2.86</v>
      </c>
      <c r="H466">
        <v>82</v>
      </c>
      <c r="I466">
        <v>78</v>
      </c>
      <c r="J466">
        <v>4</v>
      </c>
      <c r="K466">
        <v>0</v>
      </c>
      <c r="L466">
        <v>0</v>
      </c>
      <c r="M466">
        <v>1</v>
      </c>
      <c r="N466">
        <v>0</v>
      </c>
      <c r="O466">
        <v>5.7999999999999829</v>
      </c>
      <c r="Q466">
        <v>0</v>
      </c>
      <c r="R466">
        <v>0</v>
      </c>
      <c r="S466">
        <v>0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30</v>
      </c>
      <c r="AB466">
        <v>3</v>
      </c>
      <c r="AC466" s="1">
        <v>1.327731092436975</v>
      </c>
      <c r="AD466" s="1">
        <v>161.80000000000001</v>
      </c>
      <c r="AE466" s="1">
        <v>0</v>
      </c>
      <c r="AF466" s="1">
        <v>161.80000000000001</v>
      </c>
      <c r="AG466" s="1">
        <v>0.66823400000000011</v>
      </c>
      <c r="AH466" s="1">
        <v>0.67714285714285716</v>
      </c>
      <c r="AI466" s="1">
        <v>1.4018895104895108</v>
      </c>
    </row>
    <row r="467" spans="1:35">
      <c r="A467">
        <v>38</v>
      </c>
      <c r="B467">
        <v>21</v>
      </c>
      <c r="C467">
        <v>230.1</v>
      </c>
      <c r="D467">
        <v>4.09</v>
      </c>
      <c r="E467">
        <v>234.19</v>
      </c>
      <c r="F467">
        <v>8</v>
      </c>
      <c r="G467">
        <v>2.96</v>
      </c>
      <c r="H467">
        <v>83</v>
      </c>
      <c r="I467">
        <v>78</v>
      </c>
      <c r="J467">
        <v>5</v>
      </c>
      <c r="K467">
        <v>0</v>
      </c>
      <c r="L467">
        <v>1</v>
      </c>
      <c r="M467">
        <v>0</v>
      </c>
      <c r="N467">
        <v>0</v>
      </c>
      <c r="O467">
        <v>6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25</v>
      </c>
      <c r="AB467">
        <v>1</v>
      </c>
      <c r="AC467" s="1">
        <v>1.1589242053789732</v>
      </c>
      <c r="AD467" s="1">
        <v>161.80000000000001</v>
      </c>
      <c r="AE467" s="1">
        <v>0</v>
      </c>
      <c r="AF467" s="1">
        <v>161.80000000000001</v>
      </c>
      <c r="AG467" s="1">
        <v>0.66823400000000011</v>
      </c>
      <c r="AH467" s="1">
        <v>0.59250000000000003</v>
      </c>
      <c r="AI467" s="1">
        <v>1.3545283783783786</v>
      </c>
    </row>
    <row r="468" spans="1:35">
      <c r="A468">
        <v>38</v>
      </c>
      <c r="B468">
        <v>29</v>
      </c>
      <c r="C468">
        <v>230.9</v>
      </c>
      <c r="D468">
        <v>3.52</v>
      </c>
      <c r="E468">
        <v>234.42000000000002</v>
      </c>
      <c r="F468">
        <v>7</v>
      </c>
      <c r="G468">
        <v>2.84</v>
      </c>
      <c r="H468">
        <v>84</v>
      </c>
      <c r="I468">
        <v>79</v>
      </c>
      <c r="J468">
        <v>5</v>
      </c>
      <c r="K468">
        <v>0</v>
      </c>
      <c r="L468">
        <v>1</v>
      </c>
      <c r="M468">
        <v>0</v>
      </c>
      <c r="N468">
        <v>0</v>
      </c>
      <c r="O468">
        <v>6.8000000000000114</v>
      </c>
      <c r="Q468">
        <v>0</v>
      </c>
      <c r="R468">
        <v>0</v>
      </c>
      <c r="S468">
        <v>0</v>
      </c>
      <c r="T468">
        <v>72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25</v>
      </c>
      <c r="AB468">
        <v>1</v>
      </c>
      <c r="AC468" s="1">
        <v>1.3465909090909092</v>
      </c>
      <c r="AD468" s="1">
        <v>161.80000000000001</v>
      </c>
      <c r="AE468" s="1">
        <v>0</v>
      </c>
      <c r="AF468" s="1">
        <v>161.80000000000001</v>
      </c>
      <c r="AG468" s="1">
        <v>0.66823400000000011</v>
      </c>
      <c r="AH468" s="1">
        <v>0.67714285714285716</v>
      </c>
      <c r="AI468" s="1">
        <v>1.4117619718309864</v>
      </c>
    </row>
    <row r="469" spans="1:35">
      <c r="A469">
        <v>38</v>
      </c>
      <c r="B469">
        <v>29</v>
      </c>
      <c r="C469">
        <v>230.9</v>
      </c>
      <c r="D469">
        <v>3.8</v>
      </c>
      <c r="E469">
        <v>234.70000000000002</v>
      </c>
      <c r="F469">
        <v>7</v>
      </c>
      <c r="G469">
        <v>3.23</v>
      </c>
      <c r="H469">
        <v>85</v>
      </c>
      <c r="I469">
        <v>79</v>
      </c>
      <c r="J469">
        <v>6</v>
      </c>
      <c r="K469">
        <v>0</v>
      </c>
      <c r="L469">
        <v>1</v>
      </c>
      <c r="M469">
        <v>0</v>
      </c>
      <c r="N469">
        <v>0</v>
      </c>
      <c r="O469">
        <v>6.8000000000000114</v>
      </c>
      <c r="Q469">
        <v>1</v>
      </c>
      <c r="R469">
        <v>0</v>
      </c>
      <c r="S469">
        <v>0</v>
      </c>
      <c r="T469">
        <v>72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25</v>
      </c>
      <c r="AB469">
        <v>1</v>
      </c>
      <c r="AC469" s="1">
        <v>1.2473684210526317</v>
      </c>
      <c r="AD469" s="1">
        <v>175.6</v>
      </c>
      <c r="AE469" s="1">
        <v>0</v>
      </c>
      <c r="AF469" s="1">
        <v>175.6</v>
      </c>
      <c r="AG469" s="1">
        <v>0.72522799999999987</v>
      </c>
      <c r="AH469" s="1">
        <v>0.67714285714285716</v>
      </c>
      <c r="AI469" s="1">
        <v>1.3471727554179564</v>
      </c>
    </row>
    <row r="470" spans="1:35">
      <c r="A470">
        <v>38</v>
      </c>
      <c r="B470">
        <v>47</v>
      </c>
      <c r="C470">
        <v>232.7</v>
      </c>
      <c r="D470">
        <v>3.94</v>
      </c>
      <c r="E470">
        <v>236.64</v>
      </c>
      <c r="F470">
        <v>7</v>
      </c>
      <c r="G470">
        <v>3.28</v>
      </c>
      <c r="H470">
        <v>86</v>
      </c>
      <c r="I470">
        <v>82</v>
      </c>
      <c r="J470">
        <v>4</v>
      </c>
      <c r="K470">
        <v>0</v>
      </c>
      <c r="L470">
        <v>1</v>
      </c>
      <c r="M470">
        <v>0</v>
      </c>
      <c r="N470">
        <v>0</v>
      </c>
      <c r="O470">
        <v>8.5999999999999943</v>
      </c>
      <c r="Q470">
        <v>0</v>
      </c>
      <c r="R470">
        <v>0</v>
      </c>
      <c r="S470">
        <v>0</v>
      </c>
      <c r="T470">
        <v>1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30</v>
      </c>
      <c r="AB470">
        <v>1</v>
      </c>
      <c r="AC470" s="1">
        <v>1.203045685279188</v>
      </c>
      <c r="AD470" s="1">
        <v>161.80000000000001</v>
      </c>
      <c r="AE470" s="1">
        <v>0</v>
      </c>
      <c r="AF470" s="1">
        <v>161.80000000000001</v>
      </c>
      <c r="AG470" s="1">
        <v>0.66823400000000011</v>
      </c>
      <c r="AH470" s="1">
        <v>0.67714285714285716</v>
      </c>
      <c r="AI470" s="1">
        <v>1.2223792682926833</v>
      </c>
    </row>
    <row r="471" spans="1:35">
      <c r="A471">
        <v>39</v>
      </c>
      <c r="B471">
        <v>6</v>
      </c>
      <c r="C471">
        <v>234.6</v>
      </c>
      <c r="D471">
        <v>4.12</v>
      </c>
      <c r="E471">
        <v>238.72</v>
      </c>
      <c r="F471">
        <v>8</v>
      </c>
      <c r="G471">
        <v>3.17</v>
      </c>
      <c r="H471">
        <v>87</v>
      </c>
      <c r="I471">
        <v>84</v>
      </c>
      <c r="J471">
        <v>3</v>
      </c>
      <c r="K471">
        <v>0</v>
      </c>
      <c r="L471">
        <v>1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73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25</v>
      </c>
      <c r="AB471">
        <v>1</v>
      </c>
      <c r="AC471" s="1">
        <v>1.1504854368932038</v>
      </c>
      <c r="AD471" s="1">
        <v>161.80000000000001</v>
      </c>
      <c r="AE471" s="1">
        <v>0</v>
      </c>
      <c r="AF471" s="1">
        <v>161.80000000000001</v>
      </c>
      <c r="AG471" s="1">
        <v>0.66823400000000011</v>
      </c>
      <c r="AH471" s="1">
        <v>0.59250000000000003</v>
      </c>
      <c r="AI471" s="1">
        <v>1.2647962145110414</v>
      </c>
    </row>
    <row r="472" spans="1:35">
      <c r="A472">
        <v>39</v>
      </c>
      <c r="B472">
        <v>8</v>
      </c>
      <c r="C472">
        <v>234.8</v>
      </c>
      <c r="D472">
        <v>3.88</v>
      </c>
      <c r="E472">
        <v>238.68</v>
      </c>
      <c r="F472">
        <v>8</v>
      </c>
      <c r="G472">
        <v>3.22</v>
      </c>
      <c r="H472">
        <v>88</v>
      </c>
      <c r="I472">
        <v>85</v>
      </c>
      <c r="J472">
        <v>3</v>
      </c>
      <c r="K472">
        <v>0</v>
      </c>
      <c r="L472">
        <v>1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0</v>
      </c>
      <c r="T472">
        <v>73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25</v>
      </c>
      <c r="AB472">
        <v>1</v>
      </c>
      <c r="AC472" s="1">
        <v>1.2216494845360826</v>
      </c>
      <c r="AD472" s="1">
        <v>161.80000000000001</v>
      </c>
      <c r="AE472" s="1">
        <v>0</v>
      </c>
      <c r="AF472" s="1">
        <v>161.80000000000001</v>
      </c>
      <c r="AG472" s="1">
        <v>0.66823400000000011</v>
      </c>
      <c r="AH472" s="1">
        <v>0.59250000000000003</v>
      </c>
      <c r="AI472" s="1">
        <v>1.2451565217391307</v>
      </c>
    </row>
    <row r="473" spans="1:35">
      <c r="A473">
        <v>39</v>
      </c>
      <c r="B473">
        <v>39</v>
      </c>
      <c r="C473">
        <v>237.9</v>
      </c>
      <c r="D473">
        <v>3.15</v>
      </c>
      <c r="E473">
        <v>241.05</v>
      </c>
      <c r="F473">
        <v>6</v>
      </c>
      <c r="G473">
        <v>3.1</v>
      </c>
      <c r="H473">
        <v>89</v>
      </c>
      <c r="I473">
        <v>86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9.2000000000000171</v>
      </c>
      <c r="Q473">
        <v>1</v>
      </c>
      <c r="R473">
        <v>0</v>
      </c>
      <c r="S473">
        <v>0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30</v>
      </c>
      <c r="AB473">
        <v>1</v>
      </c>
      <c r="AC473" s="1">
        <v>1.504761904761905</v>
      </c>
      <c r="AD473" s="1">
        <v>175.6</v>
      </c>
      <c r="AE473" s="1">
        <v>0</v>
      </c>
      <c r="AF473" s="1">
        <v>175.6</v>
      </c>
      <c r="AG473" s="1">
        <v>0.72522799999999987</v>
      </c>
      <c r="AH473" s="1">
        <v>0.79</v>
      </c>
      <c r="AI473" s="1">
        <v>1.4036670967741931</v>
      </c>
    </row>
    <row r="474" spans="1:35">
      <c r="A474">
        <v>40</v>
      </c>
      <c r="B474">
        <v>29</v>
      </c>
      <c r="C474">
        <v>242.9</v>
      </c>
      <c r="D474">
        <v>4.9800000000000004</v>
      </c>
      <c r="E474">
        <v>247.88</v>
      </c>
      <c r="F474">
        <v>9</v>
      </c>
      <c r="G474">
        <v>3.42</v>
      </c>
      <c r="H474">
        <v>90</v>
      </c>
      <c r="I474">
        <v>89</v>
      </c>
      <c r="J474">
        <v>1</v>
      </c>
      <c r="K474">
        <v>0</v>
      </c>
      <c r="L474">
        <v>1</v>
      </c>
      <c r="M474">
        <v>0</v>
      </c>
      <c r="N474">
        <v>0</v>
      </c>
      <c r="O474">
        <v>0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25</v>
      </c>
      <c r="AB474">
        <v>1</v>
      </c>
      <c r="AC474" s="1">
        <v>0.95180722891566261</v>
      </c>
      <c r="AD474" s="1">
        <v>161.80000000000001</v>
      </c>
      <c r="AE474" s="1">
        <v>0</v>
      </c>
      <c r="AF474" s="1">
        <v>161.80000000000001</v>
      </c>
      <c r="AG474" s="1">
        <v>0.66823400000000011</v>
      </c>
      <c r="AH474" s="1">
        <v>0.52666666666666673</v>
      </c>
      <c r="AI474" s="1">
        <v>1.1723403508771932</v>
      </c>
    </row>
    <row r="475" spans="1:35">
      <c r="A475">
        <v>41</v>
      </c>
      <c r="B475">
        <v>48</v>
      </c>
      <c r="C475">
        <v>250.8</v>
      </c>
      <c r="D475">
        <v>2.66</v>
      </c>
      <c r="E475">
        <v>253.46</v>
      </c>
      <c r="F475">
        <v>6</v>
      </c>
      <c r="G475">
        <v>2.69</v>
      </c>
      <c r="H475">
        <v>91</v>
      </c>
      <c r="I475">
        <v>90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0</v>
      </c>
      <c r="R475">
        <v>0</v>
      </c>
      <c r="S475">
        <v>0</v>
      </c>
      <c r="T475">
        <v>1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35</v>
      </c>
      <c r="AB475">
        <v>1</v>
      </c>
      <c r="AC475" s="1">
        <v>1.7819548872180451</v>
      </c>
      <c r="AD475" s="1">
        <v>161.80000000000001</v>
      </c>
      <c r="AE475" s="1">
        <v>0</v>
      </c>
      <c r="AF475" s="1">
        <v>161.80000000000001</v>
      </c>
      <c r="AG475" s="1">
        <v>0.66823400000000011</v>
      </c>
      <c r="AH475" s="1">
        <v>0.79</v>
      </c>
      <c r="AI475" s="1">
        <v>1.4904847583643126</v>
      </c>
    </row>
    <row r="476" spans="1:35">
      <c r="A476">
        <v>42</v>
      </c>
      <c r="B476">
        <v>14</v>
      </c>
      <c r="C476">
        <v>253.4</v>
      </c>
      <c r="D476">
        <v>3.87</v>
      </c>
      <c r="E476">
        <v>257.27</v>
      </c>
      <c r="F476">
        <v>8</v>
      </c>
      <c r="G476">
        <v>3.44</v>
      </c>
      <c r="H476">
        <v>92</v>
      </c>
      <c r="I476">
        <v>90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0</v>
      </c>
      <c r="R476">
        <v>0</v>
      </c>
      <c r="S476">
        <v>0</v>
      </c>
      <c r="T476">
        <v>1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40</v>
      </c>
      <c r="AB476">
        <v>1</v>
      </c>
      <c r="AC476" s="1">
        <v>1.2248062015503876</v>
      </c>
      <c r="AD476" s="1">
        <v>161.80000000000001</v>
      </c>
      <c r="AE476" s="1">
        <v>0</v>
      </c>
      <c r="AF476" s="1">
        <v>161.80000000000001</v>
      </c>
      <c r="AG476" s="1">
        <v>0.66823400000000011</v>
      </c>
      <c r="AH476" s="1">
        <v>0.59250000000000003</v>
      </c>
      <c r="AI476" s="1">
        <v>1.1655244186046514</v>
      </c>
    </row>
    <row r="477" spans="1:35">
      <c r="A477">
        <v>43</v>
      </c>
      <c r="B477">
        <v>36</v>
      </c>
      <c r="C477">
        <v>261.60000000000002</v>
      </c>
      <c r="D477">
        <v>4.45</v>
      </c>
      <c r="E477">
        <v>266.05</v>
      </c>
      <c r="F477">
        <v>8</v>
      </c>
      <c r="G477">
        <v>3.76</v>
      </c>
      <c r="H477">
        <v>93</v>
      </c>
      <c r="I477">
        <v>92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1</v>
      </c>
      <c r="R477">
        <v>0</v>
      </c>
      <c r="S477">
        <v>0</v>
      </c>
      <c r="T477">
        <v>74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30</v>
      </c>
      <c r="AB477">
        <v>1</v>
      </c>
      <c r="AC477" s="1">
        <v>1.0651685393258428</v>
      </c>
      <c r="AD477" s="1">
        <v>175.6</v>
      </c>
      <c r="AE477" s="1">
        <v>0</v>
      </c>
      <c r="AF477" s="1">
        <v>175.6</v>
      </c>
      <c r="AG477" s="1">
        <v>0.72522799999999987</v>
      </c>
      <c r="AH477" s="1">
        <v>0.59250000000000003</v>
      </c>
      <c r="AI477" s="1">
        <v>1.1572787234042552</v>
      </c>
    </row>
    <row r="478" spans="1:35">
      <c r="A478">
        <v>43</v>
      </c>
      <c r="B478">
        <v>36</v>
      </c>
      <c r="C478">
        <v>261.60000000000002</v>
      </c>
      <c r="D478">
        <v>4.79</v>
      </c>
      <c r="E478">
        <v>266.39000000000004</v>
      </c>
      <c r="F478">
        <v>7</v>
      </c>
      <c r="G478">
        <v>3.8</v>
      </c>
      <c r="H478">
        <v>94</v>
      </c>
      <c r="I478">
        <v>92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0</v>
      </c>
      <c r="R478">
        <v>0</v>
      </c>
      <c r="S478">
        <v>0</v>
      </c>
      <c r="T478">
        <v>74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25</v>
      </c>
      <c r="AB478">
        <v>1</v>
      </c>
      <c r="AC478" s="1">
        <v>0.98956158663883098</v>
      </c>
      <c r="AD478" s="1">
        <v>161.80000000000001</v>
      </c>
      <c r="AE478" s="1">
        <v>0</v>
      </c>
      <c r="AF478" s="1">
        <v>161.80000000000001</v>
      </c>
      <c r="AG478" s="1">
        <v>0.66823400000000011</v>
      </c>
      <c r="AH478" s="1">
        <v>0.67714285714285716</v>
      </c>
      <c r="AI478" s="1">
        <v>1.055106315789474</v>
      </c>
    </row>
    <row r="479" spans="1:35">
      <c r="T479">
        <f>COUNTIF(T2:T478,1)</f>
        <v>319</v>
      </c>
      <c r="AB479">
        <f>COUNTIF(AB2:AB478,2)</f>
        <v>57</v>
      </c>
    </row>
    <row r="480" spans="1:35">
      <c r="T480">
        <f>COUNT(T2:T478)</f>
        <v>477</v>
      </c>
      <c r="AB480">
        <f>COUNT(AB2:AB478)</f>
        <v>477</v>
      </c>
    </row>
    <row r="481" spans="5:35">
      <c r="E481" t="s">
        <v>64</v>
      </c>
      <c r="F481" s="7">
        <f t="shared" ref="F481:J481" si="0">AVERAGE(F2:F478)</f>
        <v>7.0398322851153043</v>
      </c>
      <c r="G481" s="7">
        <f t="shared" si="0"/>
        <v>3.18505241090147</v>
      </c>
      <c r="H481" s="7">
        <f t="shared" si="0"/>
        <v>106.59119496855345</v>
      </c>
      <c r="I481" s="7">
        <f t="shared" si="0"/>
        <v>102.53249475890985</v>
      </c>
      <c r="J481" s="7">
        <f t="shared" si="0"/>
        <v>4.0587002096436056</v>
      </c>
      <c r="K481" s="7">
        <f t="shared" ref="K481:X481" si="1">AVERAGE(K2:K478)</f>
        <v>0</v>
      </c>
      <c r="L481" s="7">
        <f t="shared" si="1"/>
        <v>0.48008385744234799</v>
      </c>
      <c r="M481" s="7">
        <f t="shared" si="1"/>
        <v>0.12368972746331237</v>
      </c>
      <c r="N481" s="7">
        <f t="shared" si="1"/>
        <v>1.8867924528301886E-2</v>
      </c>
      <c r="O481" s="7">
        <f t="shared" si="1"/>
        <v>1.1727672955974842</v>
      </c>
      <c r="P481" s="7">
        <f t="shared" si="1"/>
        <v>1.1395397096680887E-2</v>
      </c>
      <c r="Q481" s="7">
        <f t="shared" si="1"/>
        <v>0.43396226415094341</v>
      </c>
      <c r="R481" s="7">
        <f t="shared" si="1"/>
        <v>4.1928721174004195E-2</v>
      </c>
      <c r="S481" s="7">
        <f t="shared" si="1"/>
        <v>4.40251572327044E-2</v>
      </c>
      <c r="T481" s="7">
        <f>T479/T480</f>
        <v>0.66876310272536688</v>
      </c>
      <c r="U481" s="7">
        <f t="shared" si="1"/>
        <v>0.57442348008385746</v>
      </c>
      <c r="V481" s="7">
        <f t="shared" si="1"/>
        <v>0.33962264150943394</v>
      </c>
      <c r="W481" s="7">
        <f t="shared" si="1"/>
        <v>4.8218029350104823E-2</v>
      </c>
      <c r="X481" s="7">
        <f t="shared" si="1"/>
        <v>3.5639412997903561E-2</v>
      </c>
      <c r="Y481" s="7">
        <f t="shared" ref="Y481:AA481" si="2">AVERAGE(Y2:Y478)</f>
        <v>0.11320754716981132</v>
      </c>
      <c r="Z481" s="7">
        <f t="shared" si="2"/>
        <v>0.15094339622641509</v>
      </c>
      <c r="AA481" s="7">
        <f t="shared" si="2"/>
        <v>30.59748427672956</v>
      </c>
      <c r="AB481" s="7">
        <f>AB479/AB480</f>
        <v>0.11949685534591195</v>
      </c>
      <c r="AC481" s="7">
        <f>AVERAGE(AC2:AC478)</f>
        <v>1.3108277514645499</v>
      </c>
      <c r="AD481" s="7">
        <f t="shared" ref="AD481:AI481" si="3">AVERAGE(AD2:AD478)</f>
        <v>167.78867924528387</v>
      </c>
      <c r="AE481" s="7">
        <f t="shared" si="3"/>
        <v>-0.37735849056603776</v>
      </c>
      <c r="AF481" s="7">
        <f t="shared" si="3"/>
        <v>167.41132075471779</v>
      </c>
      <c r="AG481" s="7">
        <f t="shared" si="3"/>
        <v>0.69140875471698038</v>
      </c>
      <c r="AH481" s="7">
        <f t="shared" si="3"/>
        <v>0.68581524136241134</v>
      </c>
      <c r="AI481" s="7">
        <f t="shared" si="3"/>
        <v>1.3174913160642681</v>
      </c>
    </row>
    <row r="482" spans="5:35">
      <c r="E482" t="s">
        <v>65</v>
      </c>
      <c r="F482" s="7">
        <f t="shared" ref="F482:J482" si="4">VAR(F2:F478)</f>
        <v>0.9795024928210242</v>
      </c>
      <c r="G482" s="7">
        <f t="shared" si="4"/>
        <v>0.11458051195318759</v>
      </c>
      <c r="H482" s="7">
        <f t="shared" si="4"/>
        <v>6293.7842080228311</v>
      </c>
      <c r="I482" s="7">
        <f t="shared" si="4"/>
        <v>6380.6402233849522</v>
      </c>
      <c r="J482" s="7">
        <f t="shared" si="4"/>
        <v>5.9041100717016368</v>
      </c>
      <c r="K482" s="7">
        <f t="shared" ref="K482:AA482" si="5">VAR(K2:K478)</f>
        <v>0</v>
      </c>
      <c r="L482" s="7">
        <f t="shared" si="5"/>
        <v>0.25012772404559308</v>
      </c>
      <c r="M482" s="7">
        <f t="shared" si="5"/>
        <v>0.10861829008332892</v>
      </c>
      <c r="N482" s="7">
        <f t="shared" si="5"/>
        <v>1.8550816553036309E-2</v>
      </c>
      <c r="O482" s="7">
        <f t="shared" si="5"/>
        <v>6.2050469478357408</v>
      </c>
      <c r="P482" s="7">
        <f t="shared" si="5"/>
        <v>7.2443620783933488E-2</v>
      </c>
      <c r="Q482" s="7">
        <f t="shared" si="5"/>
        <v>0.24615506579990487</v>
      </c>
      <c r="R482" s="7">
        <f t="shared" si="5"/>
        <v>4.0255095748991422E-2</v>
      </c>
      <c r="S482" s="7">
        <f t="shared" si="5"/>
        <v>4.2175360710321866E-2</v>
      </c>
      <c r="T482" s="7"/>
      <c r="U482" s="7">
        <f t="shared" si="5"/>
        <v>0.24497471944752741</v>
      </c>
      <c r="V482" s="7">
        <f t="shared" si="5"/>
        <v>0.22475027746947834</v>
      </c>
      <c r="W482" s="7">
        <f t="shared" si="5"/>
        <v>4.5989464968377289E-2</v>
      </c>
      <c r="X482" s="7">
        <f t="shared" si="5"/>
        <v>3.4441449535789162E-2</v>
      </c>
      <c r="Y482" s="7">
        <f t="shared" si="5"/>
        <v>0.10060250515300459</v>
      </c>
      <c r="Z482" s="7">
        <f t="shared" si="5"/>
        <v>0.12842872998255905</v>
      </c>
      <c r="AA482" s="7">
        <f t="shared" si="5"/>
        <v>118.99310290153792</v>
      </c>
      <c r="AB482" s="7"/>
      <c r="AC482" s="7">
        <f>VAR(AC2:AC478)</f>
        <v>6.3371869826553365E-2</v>
      </c>
      <c r="AD482" s="7">
        <f t="shared" ref="AD482:AI482" si="6">VAR(AD2:AD478)</f>
        <v>46.877770730933875</v>
      </c>
      <c r="AE482" s="7">
        <f t="shared" si="6"/>
        <v>26.327889646424609</v>
      </c>
      <c r="AF482" s="7">
        <f t="shared" si="6"/>
        <v>87.012224512446238</v>
      </c>
      <c r="AG482" s="7">
        <f t="shared" si="6"/>
        <v>1.4841588122863529E-3</v>
      </c>
      <c r="AH482" s="7">
        <f t="shared" si="6"/>
        <v>8.2987045738743565E-3</v>
      </c>
      <c r="AI482" s="7">
        <f t="shared" si="6"/>
        <v>2.9329875894734795E-2</v>
      </c>
    </row>
  </sheetData>
  <autoFilter ref="A1:AJ478" xr:uid="{73F4491A-5DDB-9945-BCCC-9F2021CEC42F}"/>
  <conditionalFormatting sqref="AB1:AB478">
    <cfRule type="cellIs" dxfId="644" priority="17" operator="equal">
      <formula>3</formula>
    </cfRule>
    <cfRule type="cellIs" dxfId="643" priority="18" operator="equal">
      <formula>2</formula>
    </cfRule>
    <cfRule type="cellIs" dxfId="642" priority="19" operator="equal">
      <formula>1</formula>
    </cfRule>
  </conditionalFormatting>
  <conditionalFormatting sqref="P398:P403 P405:P414 P416:P422 P425:P462 P466:P478 P355:P394 P353 P303:P350 P260 P262:P300 P198:P201 P204:P207 P220:P223 P229 P231:P258 P1:P196">
    <cfRule type="cellIs" dxfId="641" priority="16" operator="equal">
      <formula>" "</formula>
    </cfRule>
  </conditionalFormatting>
  <conditionalFormatting sqref="P398:P403 P405:P414 P416:P422 P425:P462 P466:P478 P355:P394 P353 P303:P350 P260 P262:P300 P198:P201 P204:P207 P220:P223 P229 P231:P258 P1:P196">
    <cfRule type="containsBlanks" dxfId="640" priority="15">
      <formula>LEN(TRIM(P1))=0</formula>
    </cfRule>
  </conditionalFormatting>
  <conditionalFormatting sqref="O353 Q276:AA478 O305:O350 O253:O258 O262:O299 O145:O149 K145:N150 K151:O192 K193:N478 O193:O196 O198:O201 O204:O207 O220:O223 O229 O233:O234 O237:O250 K5:O144 Q42:Z275 Z2:Z3 K2:O3 Q5:X41 Q2:X3">
    <cfRule type="cellIs" dxfId="639" priority="13" operator="equal">
      <formula>1</formula>
    </cfRule>
    <cfRule type="cellIs" dxfId="638" priority="14" operator="equal">
      <formula>0</formula>
    </cfRule>
  </conditionalFormatting>
  <conditionalFormatting sqref="O353 Q276:AA478 O305:O350 O253:O258 O262:O299 O145:O149 K145:N150 K151:O192 K193:N478 O193:O196 O198:O201 O204:O207 O220:O223 O229 O233:O234 O237:O250 K5:O144 AA35:AA96 Q42:Z275 K2:O3 Q5:Y41 Q2:Z3">
    <cfRule type="cellIs" dxfId="637" priority="11" operator="equal">
      <formula>0</formula>
    </cfRule>
    <cfRule type="cellIs" dxfId="636" priority="12" operator="equal">
      <formula>1</formula>
    </cfRule>
  </conditionalFormatting>
  <conditionalFormatting sqref="O353 Q276:AA478 O305:O350 O253:O258 O262:O299 K150:N150 K151:O192 K193:N478 O193:O196 O198:O201 O204:O207 O220:O223 O229 O233:O234 O237:O250 AA35:AA96 K4:O149 Q4:Z275">
    <cfRule type="cellIs" dxfId="635" priority="9" operator="equal">
      <formula>1</formula>
    </cfRule>
    <cfRule type="cellIs" dxfId="634" priority="10" operator="equal">
      <formula>0</formula>
    </cfRule>
  </conditionalFormatting>
  <conditionalFormatting sqref="A382:B385 D382:D385 F382:G385 C382:C478 E382:E478 H382:J478 A145:J381 O353 O305:O350 AJ275 O253:O258 O262:O299 K193:N478 O193:O196 O198:O201 O204:O207 O220:O223 O229 O233:O234 O237:O250 K145:O149 K151:O192 K150:N150 A2:O144 AC2:AI478 Q2:AA478">
    <cfRule type="cellIs" dxfId="633" priority="7" operator="equal">
      <formula>"CM"</formula>
    </cfRule>
    <cfRule type="containsText" dxfId="632" priority="8" operator="containsText" text="DK">
      <formula>NOT(ISERROR(SEARCH("DK",A2)))</formula>
    </cfRule>
  </conditionalFormatting>
  <conditionalFormatting sqref="P395:P397 P404 P415 P423:P424 P463:P465 P351:P352 P354 P301:P302 P259 P261 P224:P228 P230 O2:O478">
    <cfRule type="cellIs" dxfId="631" priority="6" operator="greaterThan">
      <formula>5</formula>
    </cfRule>
  </conditionalFormatting>
  <conditionalFormatting sqref="G97:J97">
    <cfRule type="containsText" dxfId="630" priority="4" operator="containsText" text="CM">
      <formula>NOT(ISERROR(SEARCH("CM",G97)))</formula>
    </cfRule>
    <cfRule type="containsText" dxfId="629" priority="5" operator="containsText" text="DK">
      <formula>NOT(ISERROR(SEARCH("DK",G97)))</formula>
    </cfRule>
  </conditionalFormatting>
  <conditionalFormatting sqref="P395:P397 P404 P415 P423:P424 P463:P465 O355:O478">
    <cfRule type="cellIs" dxfId="628" priority="3" operator="equal">
      <formula>0</formula>
    </cfRule>
  </conditionalFormatting>
  <conditionalFormatting sqref="AJ385">
    <cfRule type="cellIs" dxfId="627" priority="1" operator="equal">
      <formula>"CM"</formula>
    </cfRule>
    <cfRule type="containsText" dxfId="626" priority="2" operator="containsText" text="DK">
      <formula>NOT(ISERROR(SEARCH("DK",AJ385)))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C2B8-36A1-6B47-84A6-8434FF0B49C0}">
  <dimension ref="A1:EE482"/>
  <sheetViews>
    <sheetView topLeftCell="C1" zoomScale="87" workbookViewId="0">
      <selection activeCell="O55" sqref="O55"/>
    </sheetView>
  </sheetViews>
  <sheetFormatPr baseColWidth="10" defaultRowHeight="16"/>
  <sheetData>
    <row r="1" spans="1:135">
      <c r="B1" t="s">
        <v>66</v>
      </c>
      <c r="E1" t="s">
        <v>67</v>
      </c>
      <c r="K1" t="s">
        <v>79</v>
      </c>
      <c r="Q1" t="s">
        <v>80</v>
      </c>
      <c r="W1" t="s">
        <v>81</v>
      </c>
      <c r="AC1" t="s">
        <v>82</v>
      </c>
      <c r="AI1" t="s">
        <v>84</v>
      </c>
      <c r="AO1" t="s">
        <v>83</v>
      </c>
      <c r="AU1" t="s">
        <v>86</v>
      </c>
      <c r="BA1" t="s">
        <v>87</v>
      </c>
      <c r="BG1" t="s">
        <v>88</v>
      </c>
      <c r="BM1" t="s">
        <v>89</v>
      </c>
      <c r="BS1" t="s">
        <v>90</v>
      </c>
      <c r="BY1" t="s">
        <v>91</v>
      </c>
      <c r="CE1" t="s">
        <v>92</v>
      </c>
      <c r="CK1" t="s">
        <v>93</v>
      </c>
      <c r="CQ1" t="s">
        <v>94</v>
      </c>
      <c r="CW1" t="s">
        <v>95</v>
      </c>
      <c r="DC1" t="s">
        <v>96</v>
      </c>
      <c r="DI1" t="s">
        <v>97</v>
      </c>
      <c r="DO1" t="s">
        <v>116</v>
      </c>
      <c r="DU1" t="s">
        <v>123</v>
      </c>
      <c r="EA1" t="s">
        <v>124</v>
      </c>
    </row>
    <row r="2" spans="1:135" s="7" customFormat="1">
      <c r="A2" s="7" t="s">
        <v>64</v>
      </c>
      <c r="B2" s="7">
        <v>1.3108277514645499</v>
      </c>
      <c r="E2" s="7">
        <v>1.3231443135527008</v>
      </c>
      <c r="K2" s="7">
        <v>1.2974892912118798</v>
      </c>
      <c r="Q2" s="7">
        <v>1.2007170924302601</v>
      </c>
      <c r="W2" s="7">
        <v>1.2539095031862866</v>
      </c>
      <c r="AC2" s="7">
        <v>1.3378107681816791</v>
      </c>
      <c r="AI2" s="7">
        <v>1.2858513341098594</v>
      </c>
      <c r="AO2" s="7">
        <v>1.3434056871445808</v>
      </c>
      <c r="AU2" s="7">
        <v>1.2889849133122795</v>
      </c>
      <c r="BA2" s="7">
        <v>1.2892992166057635</v>
      </c>
      <c r="BG2" s="7">
        <v>1.355395916317212</v>
      </c>
      <c r="BM2" s="7">
        <v>1.2208451907810098</v>
      </c>
      <c r="BS2" s="7">
        <v>1.2990457197979823</v>
      </c>
      <c r="BY2" s="7">
        <v>1.3267305922361732</v>
      </c>
      <c r="CE2" s="7">
        <v>1.3313847011288338</v>
      </c>
      <c r="CK2" s="7">
        <v>1.2722891699850514</v>
      </c>
      <c r="CQ2" s="7">
        <v>1.2673327403205608</v>
      </c>
      <c r="CW2" s="7">
        <v>1.3357745786942126</v>
      </c>
      <c r="DC2" s="7">
        <v>1.4285103315817418</v>
      </c>
      <c r="DI2" s="7">
        <v>1.1433887597175609</v>
      </c>
      <c r="DO2" s="7">
        <f>AVERAGE(DO6:DO45)</f>
        <v>1.3199175910886485</v>
      </c>
      <c r="DU2" s="7">
        <f>AVERAGE(DU6:DU19)</f>
        <v>1.5413402213255438</v>
      </c>
      <c r="EA2" s="7">
        <f>AVERAGE(EA6:EA9)</f>
        <v>1.5334244228012135</v>
      </c>
    </row>
    <row r="3" spans="1:135" s="7" customFormat="1">
      <c r="A3" s="7" t="s">
        <v>65</v>
      </c>
      <c r="B3" s="7">
        <v>6.3371869826553365E-2</v>
      </c>
      <c r="E3" s="7">
        <v>7.0449398332002436E-2</v>
      </c>
      <c r="K3" s="7">
        <v>5.563879471010081E-2</v>
      </c>
      <c r="Q3" s="7">
        <v>4.180882257674718E-2</v>
      </c>
      <c r="W3" s="7">
        <v>5.9888339049761798E-2</v>
      </c>
      <c r="AC3" s="7">
        <v>6.450976131718783E-2</v>
      </c>
      <c r="AI3" s="7">
        <v>6.2807284629812818E-2</v>
      </c>
      <c r="AO3" s="7">
        <v>6.2532645901393819E-2</v>
      </c>
      <c r="AU3" s="7">
        <v>0.11240098177999869</v>
      </c>
      <c r="BA3" s="7">
        <v>6.4389328605083659E-2</v>
      </c>
      <c r="BG3" s="7">
        <v>5.5561484299121507E-2</v>
      </c>
      <c r="BM3" s="7">
        <v>6.7410939209415252E-2</v>
      </c>
      <c r="BS3" s="7">
        <v>5.681044010386601E-2</v>
      </c>
      <c r="BY3" s="7">
        <v>7.2110819114338837E-2</v>
      </c>
      <c r="CE3" s="7">
        <v>7.1309423251063042E-2</v>
      </c>
      <c r="CK3" s="7">
        <v>4.878302182593594E-2</v>
      </c>
      <c r="CQ3" s="7">
        <v>3.1893123655307415E-2</v>
      </c>
      <c r="CW3" s="7">
        <v>3.8869697248256729E-2</v>
      </c>
      <c r="DC3" s="7">
        <v>4.6698797523056744E-2</v>
      </c>
      <c r="DI3" s="7">
        <v>3.1270733241020997E-2</v>
      </c>
      <c r="DO3" s="7">
        <f>VAR(DO6:DO45)</f>
        <v>2.4796467892859032E-2</v>
      </c>
      <c r="DU3" s="7">
        <f>VAR(DU6:DU19)</f>
        <v>1.0080210322659093E-2</v>
      </c>
      <c r="EA3" s="7">
        <f>VAR(EA6:EA9)</f>
        <v>3.5027714237251928E-2</v>
      </c>
    </row>
    <row r="4" spans="1:135">
      <c r="W4" s="1"/>
    </row>
    <row r="6" spans="1:135">
      <c r="B6" s="1">
        <v>1.2506596306068603</v>
      </c>
      <c r="E6" s="1">
        <v>1.2506596306068603</v>
      </c>
      <c r="G6" t="s">
        <v>68</v>
      </c>
      <c r="K6" s="1">
        <v>1.3504273504273505</v>
      </c>
      <c r="M6" t="s">
        <v>68</v>
      </c>
      <c r="Q6" s="1">
        <v>1.2506596306068603</v>
      </c>
      <c r="S6" t="s">
        <v>68</v>
      </c>
      <c r="W6" s="1">
        <v>1.2915531335149864</v>
      </c>
      <c r="X6" s="1"/>
      <c r="Y6" t="s">
        <v>68</v>
      </c>
      <c r="AC6" s="1">
        <v>1.3504273504273505</v>
      </c>
      <c r="AE6" t="s">
        <v>68</v>
      </c>
      <c r="AI6" s="1">
        <v>1.3504273504273505</v>
      </c>
      <c r="AK6" t="s">
        <v>68</v>
      </c>
      <c r="AO6" s="1">
        <v>1.2506596306068603</v>
      </c>
      <c r="AQ6" t="s">
        <v>68</v>
      </c>
      <c r="AU6" s="1">
        <v>1.264</v>
      </c>
      <c r="AW6" t="s">
        <v>68</v>
      </c>
      <c r="BA6" s="1">
        <v>1.1939546599496222</v>
      </c>
      <c r="BC6" t="s">
        <v>68</v>
      </c>
      <c r="BG6" s="1">
        <v>1.2506596306068603</v>
      </c>
      <c r="BI6" t="s">
        <v>68</v>
      </c>
      <c r="BM6" s="1">
        <v>1.3581661891117478</v>
      </c>
      <c r="BO6" t="s">
        <v>68</v>
      </c>
      <c r="BS6" s="1">
        <v>1.3504273504273505</v>
      </c>
      <c r="BU6" t="s">
        <v>68</v>
      </c>
      <c r="BY6" s="1">
        <v>1.2506596306068603</v>
      </c>
      <c r="CA6" t="s">
        <v>68</v>
      </c>
      <c r="CE6" s="1">
        <v>1.3504273504273505</v>
      </c>
      <c r="CG6" t="s">
        <v>68</v>
      </c>
      <c r="CK6" s="1">
        <v>1.3465909090909092</v>
      </c>
      <c r="CM6" t="s">
        <v>68</v>
      </c>
      <c r="CQ6" s="1">
        <v>1.2506596306068603</v>
      </c>
      <c r="CS6" t="s">
        <v>68</v>
      </c>
      <c r="CW6" s="1">
        <v>1.3465909090909092</v>
      </c>
      <c r="CY6" t="s">
        <v>68</v>
      </c>
      <c r="DC6" s="1">
        <v>1.3504273504273505</v>
      </c>
      <c r="DE6" t="s">
        <v>68</v>
      </c>
      <c r="DI6" s="1">
        <v>1.2506596306068603</v>
      </c>
      <c r="DK6" t="s">
        <v>68</v>
      </c>
      <c r="DO6" s="1">
        <v>1.1974789915966388</v>
      </c>
      <c r="DQ6" t="s">
        <v>68</v>
      </c>
      <c r="DU6" s="1">
        <v>1.64</v>
      </c>
      <c r="DW6" t="s">
        <v>68</v>
      </c>
      <c r="EA6" s="1">
        <v>1.3368983957219251</v>
      </c>
      <c r="EC6" t="s">
        <v>68</v>
      </c>
    </row>
    <row r="7" spans="1:135" ht="17" thickBot="1">
      <c r="B7" s="1">
        <v>1.3504273504273505</v>
      </c>
      <c r="E7" s="1">
        <v>1.0772727272727272</v>
      </c>
      <c r="G7" t="s">
        <v>78</v>
      </c>
      <c r="H7">
        <v>1E-3</v>
      </c>
      <c r="K7" s="1">
        <v>1.5389610389610391</v>
      </c>
      <c r="M7" t="s">
        <v>78</v>
      </c>
      <c r="N7">
        <v>1E-3</v>
      </c>
      <c r="Q7" s="1">
        <v>0.83450704225352124</v>
      </c>
      <c r="S7" t="s">
        <v>78</v>
      </c>
      <c r="T7">
        <v>1E-4</v>
      </c>
      <c r="W7" s="1">
        <v>0.94800000000000006</v>
      </c>
      <c r="X7" s="1"/>
      <c r="Y7" t="s">
        <v>78</v>
      </c>
      <c r="Z7">
        <v>0.05</v>
      </c>
      <c r="AC7" s="1">
        <v>1.5389610389610391</v>
      </c>
      <c r="AE7" t="s">
        <v>78</v>
      </c>
      <c r="AF7">
        <v>7.0000000000000007E-2</v>
      </c>
      <c r="AI7" s="1">
        <v>1.0772727272727272</v>
      </c>
      <c r="AK7" t="s">
        <v>78</v>
      </c>
      <c r="AL7">
        <v>1E-3</v>
      </c>
      <c r="AO7" s="1">
        <v>1.5389610389610391</v>
      </c>
      <c r="AQ7" t="s">
        <v>78</v>
      </c>
      <c r="AR7">
        <v>1E-3</v>
      </c>
      <c r="AU7" s="1">
        <v>1.1100702576112413</v>
      </c>
      <c r="AW7" t="s">
        <v>78</v>
      </c>
      <c r="AX7">
        <v>1E-3</v>
      </c>
      <c r="BA7" s="1">
        <v>1.0440528634361235</v>
      </c>
      <c r="BC7" t="s">
        <v>78</v>
      </c>
      <c r="BD7">
        <v>1E-3</v>
      </c>
      <c r="BG7" s="1">
        <v>1.3504273504273505</v>
      </c>
      <c r="BI7" t="s">
        <v>78</v>
      </c>
      <c r="BJ7">
        <v>0.01</v>
      </c>
      <c r="BM7" s="1">
        <v>1.5540983606557379</v>
      </c>
      <c r="BO7" t="s">
        <v>78</v>
      </c>
      <c r="BP7">
        <v>1E-3</v>
      </c>
      <c r="BS7" s="1">
        <v>1.5389610389610391</v>
      </c>
      <c r="BU7" t="s">
        <v>78</v>
      </c>
      <c r="BV7">
        <v>1E-3</v>
      </c>
      <c r="BY7" s="1">
        <v>1.264</v>
      </c>
      <c r="CA7" t="s">
        <v>78</v>
      </c>
      <c r="CB7">
        <v>1E-3</v>
      </c>
      <c r="CE7" s="1">
        <v>1.5389610389610391</v>
      </c>
      <c r="CG7" t="s">
        <v>78</v>
      </c>
      <c r="CH7">
        <v>1E-3</v>
      </c>
      <c r="CK7" s="1">
        <v>1.3859649122807018</v>
      </c>
      <c r="CM7" t="s">
        <v>78</v>
      </c>
      <c r="CN7">
        <v>0.04</v>
      </c>
      <c r="CQ7" s="1">
        <v>1.3739130434782609</v>
      </c>
      <c r="CS7" t="s">
        <v>78</v>
      </c>
      <c r="CT7">
        <v>1E-3</v>
      </c>
      <c r="CW7" s="1">
        <v>1.2810810810810811</v>
      </c>
      <c r="CY7" t="s">
        <v>78</v>
      </c>
      <c r="CZ7">
        <v>1E-3</v>
      </c>
      <c r="DC7" s="1">
        <v>1.5389610389610391</v>
      </c>
      <c r="DE7" t="s">
        <v>78</v>
      </c>
      <c r="DF7">
        <v>1E-3</v>
      </c>
      <c r="DI7" s="1">
        <v>1.0772727272727272</v>
      </c>
      <c r="DK7" t="s">
        <v>78</v>
      </c>
      <c r="DL7">
        <v>1E-3</v>
      </c>
      <c r="DO7" s="1">
        <v>1.2337662337662338</v>
      </c>
      <c r="DQ7" t="s">
        <v>78</v>
      </c>
      <c r="DR7">
        <v>1E-3</v>
      </c>
      <c r="DU7" s="1">
        <v>1.5822784810126582</v>
      </c>
      <c r="DW7" t="s">
        <v>78</v>
      </c>
      <c r="DX7">
        <v>1E-3</v>
      </c>
      <c r="EA7" s="1">
        <v>1.7688679245283019</v>
      </c>
      <c r="EC7" t="s">
        <v>78</v>
      </c>
      <c r="ED7">
        <v>5.0000000000000001E-3</v>
      </c>
    </row>
    <row r="8" spans="1:135">
      <c r="B8" s="1">
        <v>1.5389610389610391</v>
      </c>
      <c r="E8" s="1">
        <v>1.4363636363636365</v>
      </c>
      <c r="G8" s="6"/>
      <c r="H8" s="6">
        <v>1.2506596306068603</v>
      </c>
      <c r="I8" s="6">
        <v>1.2506596306068603</v>
      </c>
      <c r="K8" s="1">
        <v>1.264</v>
      </c>
      <c r="M8" s="6"/>
      <c r="N8" s="6">
        <v>1.2506596306068603</v>
      </c>
      <c r="O8" s="6">
        <v>1.3504273504273505</v>
      </c>
      <c r="Q8" s="1">
        <v>1.2311688311688311</v>
      </c>
      <c r="S8" s="6"/>
      <c r="T8" s="6">
        <v>1.2506596306068603</v>
      </c>
      <c r="U8" s="6">
        <v>1.2506596306068603</v>
      </c>
      <c r="W8" s="1">
        <v>1.1939546599496222</v>
      </c>
      <c r="X8" s="1"/>
      <c r="Y8" s="6"/>
      <c r="Z8" s="6">
        <v>1.2506596306068603</v>
      </c>
      <c r="AA8" s="6">
        <v>1.2915531335149864</v>
      </c>
      <c r="AC8" s="1">
        <v>1.0772727272727272</v>
      </c>
      <c r="AE8" s="6"/>
      <c r="AF8" s="6">
        <v>1.2506596306068603</v>
      </c>
      <c r="AG8" s="6">
        <v>1.3504273504273505</v>
      </c>
      <c r="AI8" s="1">
        <v>1.3739130434782609</v>
      </c>
      <c r="AK8" s="6"/>
      <c r="AL8" s="6">
        <v>1.2506596306068603</v>
      </c>
      <c r="AM8" s="6">
        <v>1.3504273504273505</v>
      </c>
      <c r="AO8" s="1">
        <v>1.4363636363636365</v>
      </c>
      <c r="AQ8" s="6"/>
      <c r="AR8" s="6">
        <v>1.2506596306068603</v>
      </c>
      <c r="AS8" s="6">
        <v>1.2506596306068603</v>
      </c>
      <c r="AU8" s="1">
        <v>1.3389830508474576</v>
      </c>
      <c r="AW8" s="6"/>
      <c r="AX8" s="6">
        <v>1.2506596306068603</v>
      </c>
      <c r="AY8" s="6">
        <v>1.264</v>
      </c>
      <c r="BA8" s="1">
        <v>1.1100702576112413</v>
      </c>
      <c r="BC8" s="6"/>
      <c r="BD8" s="6">
        <v>1.2506596306068603</v>
      </c>
      <c r="BE8" s="6">
        <v>1.1939546599496222</v>
      </c>
      <c r="BG8" s="1">
        <v>1.5389610389610391</v>
      </c>
      <c r="BI8" s="6"/>
      <c r="BJ8" s="6">
        <v>1.2506596306068603</v>
      </c>
      <c r="BK8" s="6">
        <v>1.2506596306068603</v>
      </c>
      <c r="BM8" s="1">
        <v>1.3859649122807018</v>
      </c>
      <c r="BO8" s="6"/>
      <c r="BP8" s="6">
        <v>1.2506596306068603</v>
      </c>
      <c r="BQ8" s="6">
        <v>1.3581661891117478</v>
      </c>
      <c r="BS8" s="1">
        <v>1.0772727272727272</v>
      </c>
      <c r="BU8" s="6"/>
      <c r="BV8" s="6">
        <v>1.2506596306068603</v>
      </c>
      <c r="BW8" s="6">
        <v>1.3504273504273505</v>
      </c>
      <c r="BY8" s="1">
        <v>1.5540983606557379</v>
      </c>
      <c r="CA8" s="6"/>
      <c r="CB8" s="6">
        <v>1.2506596306068603</v>
      </c>
      <c r="CC8" s="6">
        <v>1.2506596306068603</v>
      </c>
      <c r="CE8" s="1">
        <v>1.0772727272727272</v>
      </c>
      <c r="CG8" s="6"/>
      <c r="CH8" s="6">
        <v>1.2506596306068603</v>
      </c>
      <c r="CI8" s="6">
        <v>1.3504273504273505</v>
      </c>
      <c r="CK8" s="1">
        <v>0.83450704225352124</v>
      </c>
      <c r="CM8" s="6"/>
      <c r="CN8" s="6">
        <v>1.2506596306068603</v>
      </c>
      <c r="CO8" s="6">
        <v>1.3465909090909092</v>
      </c>
      <c r="CQ8" s="1">
        <v>1.2707774798927614</v>
      </c>
      <c r="CS8" s="6"/>
      <c r="CT8" s="6">
        <v>1.2506596306068603</v>
      </c>
      <c r="CU8" s="6">
        <v>1.2506596306068603</v>
      </c>
      <c r="CW8" s="1">
        <v>1.5852842809364549</v>
      </c>
      <c r="CY8" s="6"/>
      <c r="CZ8" s="6">
        <v>1.2506596306068603</v>
      </c>
      <c r="DA8" s="6">
        <v>1.3465909090909092</v>
      </c>
      <c r="DC8" s="1">
        <v>1.4363636363636365</v>
      </c>
      <c r="DE8" s="6"/>
      <c r="DF8" s="6">
        <v>1.2506596306068603</v>
      </c>
      <c r="DG8" s="6">
        <v>1.3504273504273505</v>
      </c>
      <c r="DI8" s="1">
        <v>1.264</v>
      </c>
      <c r="DK8" s="6"/>
      <c r="DL8" s="6">
        <v>1.2506596306068603</v>
      </c>
      <c r="DM8" s="6">
        <v>1.2506596306068603</v>
      </c>
      <c r="DO8" s="1">
        <v>1.0836501901140685</v>
      </c>
      <c r="DQ8" s="6"/>
      <c r="DR8" s="6">
        <v>1.2506596306068603</v>
      </c>
      <c r="DS8" s="6">
        <v>1.1974789915966388</v>
      </c>
      <c r="DU8" s="1">
        <v>1.62</v>
      </c>
      <c r="DW8" s="6"/>
      <c r="DX8" s="6">
        <v>1.2506596306068603</v>
      </c>
      <c r="DY8" s="6">
        <v>1.64</v>
      </c>
      <c r="EA8" s="1">
        <v>1.4423076923076923</v>
      </c>
      <c r="EC8" s="6"/>
      <c r="ED8" s="6">
        <v>1.2506596306068603</v>
      </c>
      <c r="EE8" s="6">
        <v>1.3368983957219251</v>
      </c>
    </row>
    <row r="9" spans="1:135">
      <c r="B9" s="1">
        <v>1.0772727272727272</v>
      </c>
      <c r="E9" s="1">
        <v>1.3739130434782609</v>
      </c>
      <c r="G9" s="4" t="s">
        <v>69</v>
      </c>
      <c r="H9" s="4">
        <v>1.3109541550797965</v>
      </c>
      <c r="I9" s="4">
        <v>1.323437773807542</v>
      </c>
      <c r="K9" s="1">
        <v>1.3900293255131966</v>
      </c>
      <c r="M9" s="4" t="s">
        <v>69</v>
      </c>
      <c r="N9" s="4">
        <v>1.3109541550797965</v>
      </c>
      <c r="O9" s="4">
        <v>1.2972571067416363</v>
      </c>
      <c r="Q9" s="1">
        <v>0.90114068441064643</v>
      </c>
      <c r="S9" s="4" t="s">
        <v>69</v>
      </c>
      <c r="T9" s="4">
        <v>1.3109541550797965</v>
      </c>
      <c r="U9" s="4">
        <v>1.1998560141858359</v>
      </c>
      <c r="W9" s="1">
        <v>1</v>
      </c>
      <c r="X9" s="1"/>
      <c r="Y9" s="4" t="s">
        <v>69</v>
      </c>
      <c r="Z9" s="4">
        <v>1.3109541550797965</v>
      </c>
      <c r="AA9" s="4">
        <v>1.2532372955018454</v>
      </c>
      <c r="AC9" s="1">
        <v>1.4363636363636365</v>
      </c>
      <c r="AE9" s="4" t="s">
        <v>69</v>
      </c>
      <c r="AF9" s="4">
        <v>1.3109541550797965</v>
      </c>
      <c r="AG9" s="4">
        <v>1.3377757221198856</v>
      </c>
      <c r="AI9" s="1">
        <v>1.264</v>
      </c>
      <c r="AK9" s="4" t="s">
        <v>69</v>
      </c>
      <c r="AL9" s="4">
        <v>1.3109541550797965</v>
      </c>
      <c r="AM9" s="4">
        <v>1.2856112745696455</v>
      </c>
      <c r="AO9" s="1">
        <v>1.3465909090909092</v>
      </c>
      <c r="AQ9" s="4" t="s">
        <v>69</v>
      </c>
      <c r="AR9" s="4">
        <v>1.3109541550797965</v>
      </c>
      <c r="AS9" s="4">
        <v>1.3438559107200065</v>
      </c>
      <c r="AU9" s="1">
        <v>1.5389610389610391</v>
      </c>
      <c r="AW9" s="4" t="s">
        <v>69</v>
      </c>
      <c r="AX9" s="4">
        <v>1.3109541550797965</v>
      </c>
      <c r="AY9" s="4">
        <v>1.290299908749768</v>
      </c>
      <c r="BA9" s="1">
        <v>1.234375</v>
      </c>
      <c r="BC9" s="4" t="s">
        <v>69</v>
      </c>
      <c r="BD9" s="4">
        <v>1.3109541550797965</v>
      </c>
      <c r="BE9" s="4">
        <v>1.2940664444385708</v>
      </c>
      <c r="BG9" s="1">
        <v>1.0772727272727272</v>
      </c>
      <c r="BI9" s="4" t="s">
        <v>69</v>
      </c>
      <c r="BJ9" s="4">
        <v>1.3109541550797965</v>
      </c>
      <c r="BK9" s="4">
        <v>1.3557252757062381</v>
      </c>
      <c r="BM9" s="1">
        <v>0.83450704225352124</v>
      </c>
      <c r="BO9" s="4" t="s">
        <v>69</v>
      </c>
      <c r="BP9" s="4">
        <v>1.3109541550797965</v>
      </c>
      <c r="BQ9" s="4">
        <v>1.2199705347406866</v>
      </c>
      <c r="BS9" s="1">
        <v>1.4363636363636365</v>
      </c>
      <c r="BU9" s="4" t="s">
        <v>69</v>
      </c>
      <c r="BV9" s="4">
        <v>1.3109541550797965</v>
      </c>
      <c r="BW9" s="4">
        <v>1.2988575086967757</v>
      </c>
      <c r="BY9" s="1">
        <v>1.3859649122807018</v>
      </c>
      <c r="CA9" s="4" t="s">
        <v>69</v>
      </c>
      <c r="CB9" s="4">
        <v>1.3109541550797965</v>
      </c>
      <c r="CC9" s="4">
        <v>1.32710718115513</v>
      </c>
      <c r="CE9" s="1">
        <v>1.4363636363636365</v>
      </c>
      <c r="CG9" s="4" t="s">
        <v>69</v>
      </c>
      <c r="CH9" s="4">
        <v>1.3109541550797965</v>
      </c>
      <c r="CI9" s="4">
        <v>1.3313236669964665</v>
      </c>
      <c r="CK9" s="1">
        <v>0.89603024574669188</v>
      </c>
      <c r="CM9" s="4" t="s">
        <v>69</v>
      </c>
      <c r="CN9" s="4">
        <v>1.3109541550797965</v>
      </c>
      <c r="CO9" s="4">
        <v>1.2717584432771525</v>
      </c>
      <c r="CQ9" s="1">
        <v>1.3581661891117478</v>
      </c>
      <c r="CS9" s="4" t="s">
        <v>69</v>
      </c>
      <c r="CT9" s="4">
        <v>1.3109541550797965</v>
      </c>
      <c r="CU9" s="4">
        <v>1.2680906089439108</v>
      </c>
      <c r="CW9" s="1">
        <v>1.3900293255131966</v>
      </c>
      <c r="CY9" s="4" t="s">
        <v>69</v>
      </c>
      <c r="CZ9" s="4">
        <v>1.3109541550797965</v>
      </c>
      <c r="DA9" s="4">
        <v>1.3350985580444192</v>
      </c>
      <c r="DC9" s="1">
        <v>1.3581661891117478</v>
      </c>
      <c r="DE9" s="4" t="s">
        <v>69</v>
      </c>
      <c r="DF9" s="4">
        <v>1.3109541550797965</v>
      </c>
      <c r="DG9" s="4">
        <v>1.4299835953771078</v>
      </c>
      <c r="DI9" s="1">
        <v>0.83450704225352124</v>
      </c>
      <c r="DK9" s="4" t="s">
        <v>69</v>
      </c>
      <c r="DL9" s="4">
        <v>1.3109541550797965</v>
      </c>
      <c r="DM9" s="4">
        <v>1.1418779023810923</v>
      </c>
      <c r="DO9" s="1">
        <v>1.1924686192468619</v>
      </c>
      <c r="DQ9" s="4" t="s">
        <v>69</v>
      </c>
      <c r="DR9" s="4">
        <v>1.3109541550797965</v>
      </c>
      <c r="DS9" s="4">
        <v>1.3230570423576744</v>
      </c>
      <c r="DU9" s="1">
        <v>1.6629711751662972</v>
      </c>
      <c r="DW9" s="4" t="s">
        <v>69</v>
      </c>
      <c r="DX9" s="4">
        <v>1.3109541550797965</v>
      </c>
      <c r="DY9" s="4">
        <v>1.5337510075813552</v>
      </c>
      <c r="EA9" s="1">
        <v>1.5856236786469342</v>
      </c>
      <c r="EC9" s="4" t="s">
        <v>69</v>
      </c>
      <c r="ED9" s="4">
        <v>1.3109541550797965</v>
      </c>
      <c r="EE9" s="4">
        <v>1.5989330984943095</v>
      </c>
    </row>
    <row r="10" spans="1:135">
      <c r="B10" s="1">
        <v>1.4363636363636365</v>
      </c>
      <c r="E10" s="1">
        <v>1.3465909090909092</v>
      </c>
      <c r="G10" s="4" t="s">
        <v>70</v>
      </c>
      <c r="H10" s="4">
        <v>6.3399999999999998E-2</v>
      </c>
      <c r="I10" s="4">
        <v>7.0400000000000004E-2</v>
      </c>
      <c r="K10" s="1">
        <v>1.3542857142857143</v>
      </c>
      <c r="M10" s="4" t="s">
        <v>70</v>
      </c>
      <c r="N10" s="4">
        <v>6.3399999999999998E-2</v>
      </c>
      <c r="O10" s="4">
        <v>5.5599999999999997E-2</v>
      </c>
      <c r="Q10" s="1">
        <v>0.99371069182389948</v>
      </c>
      <c r="S10" s="4" t="s">
        <v>70</v>
      </c>
      <c r="T10" s="4">
        <v>6.3399999999999998E-2</v>
      </c>
      <c r="U10" s="4">
        <v>4.1799999999999997E-2</v>
      </c>
      <c r="W10" s="1">
        <v>0.95564516129032262</v>
      </c>
      <c r="X10" s="1"/>
      <c r="Y10" s="4" t="s">
        <v>70</v>
      </c>
      <c r="Z10" s="4">
        <v>6.3399999999999998E-2</v>
      </c>
      <c r="AA10" s="4">
        <v>5.9900000000000002E-2</v>
      </c>
      <c r="AC10" s="1">
        <v>1.3739130434782609</v>
      </c>
      <c r="AE10" s="4" t="s">
        <v>70</v>
      </c>
      <c r="AF10" s="4">
        <v>6.3399999999999998E-2</v>
      </c>
      <c r="AG10" s="4">
        <v>6.4500000000000002E-2</v>
      </c>
      <c r="AI10" s="1">
        <v>1.2707774798927614</v>
      </c>
      <c r="AK10" s="4" t="s">
        <v>70</v>
      </c>
      <c r="AL10" s="4">
        <v>6.3399999999999998E-2</v>
      </c>
      <c r="AM10" s="4">
        <v>6.2799999999999995E-2</v>
      </c>
      <c r="AO10" s="1">
        <v>1.3581661891117478</v>
      </c>
      <c r="AQ10" s="4" t="s">
        <v>70</v>
      </c>
      <c r="AR10" s="4">
        <v>6.3399999999999998E-2</v>
      </c>
      <c r="AS10" s="4">
        <v>6.25E-2</v>
      </c>
      <c r="AU10" s="1">
        <v>1.1532846715328466</v>
      </c>
      <c r="AW10" s="4" t="s">
        <v>70</v>
      </c>
      <c r="AX10" s="4">
        <v>6.3399999999999998E-2</v>
      </c>
      <c r="AY10" s="4">
        <v>0.1124</v>
      </c>
      <c r="BA10" s="1">
        <v>1.1258907363420427</v>
      </c>
      <c r="BC10" s="4" t="s">
        <v>70</v>
      </c>
      <c r="BD10" s="4">
        <v>6.3399999999999998E-2</v>
      </c>
      <c r="BE10" s="4">
        <v>6.4399999999999999E-2</v>
      </c>
      <c r="BG10" s="1">
        <v>1.4363636363636365</v>
      </c>
      <c r="BI10" s="4" t="s">
        <v>70</v>
      </c>
      <c r="BJ10" s="4">
        <v>6.3399999999999998E-2</v>
      </c>
      <c r="BK10" s="4">
        <v>5.5599999999999997E-2</v>
      </c>
      <c r="BM10" s="1">
        <v>0.89603024574669188</v>
      </c>
      <c r="BO10" s="4" t="s">
        <v>70</v>
      </c>
      <c r="BP10" s="4">
        <v>6.3399999999999998E-2</v>
      </c>
      <c r="BQ10" s="4">
        <v>6.7400000000000002E-2</v>
      </c>
      <c r="BS10" s="1">
        <v>1.3739130434782609</v>
      </c>
      <c r="BU10" s="4" t="s">
        <v>70</v>
      </c>
      <c r="BV10" s="4">
        <v>6.3399999999999998E-2</v>
      </c>
      <c r="BW10" s="4">
        <v>5.6800000000000003E-2</v>
      </c>
      <c r="BY10" s="1">
        <v>0.83450704225352124</v>
      </c>
      <c r="CA10" s="4" t="s">
        <v>70</v>
      </c>
      <c r="CB10" s="4">
        <v>6.3399999999999998E-2</v>
      </c>
      <c r="CC10" s="4">
        <v>7.2099999999999997E-2</v>
      </c>
      <c r="CE10" s="1">
        <v>1.264</v>
      </c>
      <c r="CG10" s="4" t="s">
        <v>70</v>
      </c>
      <c r="CH10" s="4">
        <v>6.3399999999999998E-2</v>
      </c>
      <c r="CI10" s="4">
        <v>7.1300000000000002E-2</v>
      </c>
      <c r="CK10" s="1">
        <v>0.83450704225352124</v>
      </c>
      <c r="CM10" s="4" t="s">
        <v>70</v>
      </c>
      <c r="CN10" s="4">
        <v>6.3399999999999998E-2</v>
      </c>
      <c r="CO10" s="4">
        <v>4.8800000000000003E-2</v>
      </c>
      <c r="CQ10" s="1">
        <v>1.5490196078431373</v>
      </c>
      <c r="CS10" s="4" t="s">
        <v>70</v>
      </c>
      <c r="CT10" s="4">
        <v>6.3399999999999998E-2</v>
      </c>
      <c r="CU10" s="4">
        <v>3.1899999999999998E-2</v>
      </c>
      <c r="CW10" s="1">
        <v>1.0394736842105265</v>
      </c>
      <c r="CY10" s="4" t="s">
        <v>70</v>
      </c>
      <c r="CZ10" s="4">
        <v>6.3399999999999998E-2</v>
      </c>
      <c r="DA10" s="4">
        <v>3.8899999999999997E-2</v>
      </c>
      <c r="DC10" s="1">
        <v>1.5540983606557379</v>
      </c>
      <c r="DE10" s="4" t="s">
        <v>70</v>
      </c>
      <c r="DF10" s="4">
        <v>6.3399999999999998E-2</v>
      </c>
      <c r="DG10" s="4">
        <v>4.6699999999999998E-2</v>
      </c>
      <c r="DI10" s="1">
        <v>0.89603024574669188</v>
      </c>
      <c r="DK10" s="4" t="s">
        <v>70</v>
      </c>
      <c r="DL10" s="4">
        <v>6.3399999999999998E-2</v>
      </c>
      <c r="DM10" s="4">
        <v>3.1300000000000001E-2</v>
      </c>
      <c r="DO10" s="1">
        <v>1.6379310344827587</v>
      </c>
      <c r="DQ10" s="4" t="s">
        <v>70</v>
      </c>
      <c r="DR10" s="4">
        <v>6.3399999999999998E-2</v>
      </c>
      <c r="DS10" s="4">
        <v>2.4799999999999999E-2</v>
      </c>
      <c r="DU10" s="1">
        <v>1.4150943396226416</v>
      </c>
      <c r="DW10" s="4" t="s">
        <v>70</v>
      </c>
      <c r="DX10" s="4">
        <v>6.3399999999999998E-2</v>
      </c>
      <c r="DY10" s="4">
        <v>1.01E-2</v>
      </c>
      <c r="EC10" s="4" t="s">
        <v>70</v>
      </c>
      <c r="ED10" s="4">
        <v>6.3399999999999998E-2</v>
      </c>
      <c r="EE10" s="4">
        <v>3.5000000000000003E-2</v>
      </c>
    </row>
    <row r="11" spans="1:135">
      <c r="B11" s="1">
        <v>1.3739130434782609</v>
      </c>
      <c r="E11" s="1">
        <v>1.2707774798927614</v>
      </c>
      <c r="G11" s="4" t="s">
        <v>71</v>
      </c>
      <c r="H11" s="4">
        <v>476</v>
      </c>
      <c r="I11" s="4">
        <v>247</v>
      </c>
      <c r="K11" s="1">
        <v>1.3130193905817176</v>
      </c>
      <c r="M11" s="4" t="s">
        <v>71</v>
      </c>
      <c r="N11" s="4">
        <v>476</v>
      </c>
      <c r="O11" s="4">
        <v>228</v>
      </c>
      <c r="Q11" s="1">
        <v>1.0723981900452488</v>
      </c>
      <c r="S11" s="4" t="s">
        <v>71</v>
      </c>
      <c r="T11" s="4">
        <v>476</v>
      </c>
      <c r="U11" s="4">
        <v>58</v>
      </c>
      <c r="W11" s="1">
        <v>0.95564516129032262</v>
      </c>
      <c r="X11" s="1"/>
      <c r="Y11" s="4" t="s">
        <v>71</v>
      </c>
      <c r="Z11" s="4">
        <v>476</v>
      </c>
      <c r="AA11" s="4">
        <v>56</v>
      </c>
      <c r="AC11" s="1">
        <v>1.3465909090909092</v>
      </c>
      <c r="AE11" s="4" t="s">
        <v>71</v>
      </c>
      <c r="AF11" s="4">
        <v>476</v>
      </c>
      <c r="AG11" s="4">
        <v>360</v>
      </c>
      <c r="AI11" s="1">
        <v>1.5540983606557379</v>
      </c>
      <c r="AK11" s="4" t="s">
        <v>71</v>
      </c>
      <c r="AL11" s="4">
        <v>476</v>
      </c>
      <c r="AM11" s="4">
        <v>269</v>
      </c>
      <c r="AO11" s="1">
        <v>0.89603024574669188</v>
      </c>
      <c r="AQ11" s="4" t="s">
        <v>71</v>
      </c>
      <c r="AR11" s="4">
        <v>476</v>
      </c>
      <c r="AS11" s="4">
        <v>206</v>
      </c>
      <c r="AU11" s="1">
        <v>1.0972222222222221</v>
      </c>
      <c r="AW11" s="4" t="s">
        <v>71</v>
      </c>
      <c r="AX11" s="4">
        <v>476</v>
      </c>
      <c r="AY11" s="4">
        <v>19</v>
      </c>
      <c r="BA11" s="1">
        <v>1.3819241982507289</v>
      </c>
      <c r="BC11" s="4" t="s">
        <v>71</v>
      </c>
      <c r="BD11" s="4">
        <v>476</v>
      </c>
      <c r="BE11" s="4">
        <v>20</v>
      </c>
      <c r="BG11" s="1">
        <v>1.3739130434782609</v>
      </c>
      <c r="BI11" s="4" t="s">
        <v>71</v>
      </c>
      <c r="BJ11" s="4">
        <v>476</v>
      </c>
      <c r="BK11" s="4">
        <v>318</v>
      </c>
      <c r="BM11" s="1">
        <v>1.335211267605634</v>
      </c>
      <c r="BO11" s="4" t="s">
        <v>71</v>
      </c>
      <c r="BP11" s="4">
        <v>476</v>
      </c>
      <c r="BQ11" s="4">
        <v>157</v>
      </c>
      <c r="BS11" s="1">
        <v>1.3465909090909092</v>
      </c>
      <c r="BU11" s="4" t="s">
        <v>71</v>
      </c>
      <c r="BV11" s="4">
        <v>476</v>
      </c>
      <c r="BW11" s="4">
        <v>273</v>
      </c>
      <c r="BY11" s="1">
        <v>0.89603024574669188</v>
      </c>
      <c r="CA11" s="4" t="s">
        <v>71</v>
      </c>
      <c r="CB11" s="4">
        <v>476</v>
      </c>
      <c r="CC11" s="4">
        <v>202</v>
      </c>
      <c r="CE11" s="1">
        <v>1.5540983606557379</v>
      </c>
      <c r="CG11" s="4" t="s">
        <v>71</v>
      </c>
      <c r="CH11" s="4">
        <v>476</v>
      </c>
      <c r="CI11" s="4">
        <v>312</v>
      </c>
      <c r="CK11" s="1">
        <v>1.3620689655172415</v>
      </c>
      <c r="CM11" s="4" t="s">
        <v>71</v>
      </c>
      <c r="CN11" s="4">
        <v>476</v>
      </c>
      <c r="CO11" s="4">
        <v>140</v>
      </c>
      <c r="CQ11" s="1">
        <v>0.82149046793760838</v>
      </c>
      <c r="CS11" s="4" t="s">
        <v>71</v>
      </c>
      <c r="CT11" s="4">
        <v>476</v>
      </c>
      <c r="CU11" s="4">
        <v>22</v>
      </c>
      <c r="CW11" s="1">
        <v>1.4107142857142858</v>
      </c>
      <c r="CY11" s="4" t="s">
        <v>71</v>
      </c>
      <c r="CZ11" s="4">
        <v>476</v>
      </c>
      <c r="DA11" s="4">
        <v>16</v>
      </c>
      <c r="DC11" s="1">
        <v>1.3859649122807018</v>
      </c>
      <c r="DE11" s="4" t="s">
        <v>71</v>
      </c>
      <c r="DF11" s="4">
        <v>476</v>
      </c>
      <c r="DG11" s="4">
        <v>53</v>
      </c>
      <c r="DI11" s="1">
        <v>0.83450704225352124</v>
      </c>
      <c r="DK11" s="4" t="s">
        <v>71</v>
      </c>
      <c r="DL11" s="4">
        <v>476</v>
      </c>
      <c r="DM11" s="4">
        <v>71</v>
      </c>
      <c r="DO11" s="1">
        <v>1.3133640552995391</v>
      </c>
      <c r="DQ11" s="4" t="s">
        <v>71</v>
      </c>
      <c r="DR11" s="4">
        <v>476</v>
      </c>
      <c r="DS11" s="4">
        <v>39</v>
      </c>
      <c r="DU11" s="1">
        <v>1.6411378555798686</v>
      </c>
      <c r="DW11" s="4" t="s">
        <v>71</v>
      </c>
      <c r="DX11" s="4">
        <v>476</v>
      </c>
      <c r="DY11" s="4">
        <v>13</v>
      </c>
      <c r="EC11" s="4" t="s">
        <v>71</v>
      </c>
      <c r="ED11" s="4">
        <v>476</v>
      </c>
      <c r="EE11" s="4">
        <v>3</v>
      </c>
    </row>
    <row r="12" spans="1:135">
      <c r="B12" s="1">
        <v>1.3465909090909092</v>
      </c>
      <c r="E12" s="1">
        <v>1.3581661891117478</v>
      </c>
      <c r="G12" s="4" t="s">
        <v>72</v>
      </c>
      <c r="H12" s="4">
        <v>0</v>
      </c>
      <c r="I12" s="4"/>
      <c r="K12" s="1">
        <v>1.2880434782608696</v>
      </c>
      <c r="M12" s="4" t="s">
        <v>72</v>
      </c>
      <c r="N12" s="4">
        <v>0</v>
      </c>
      <c r="O12" s="4"/>
      <c r="Q12" s="1">
        <v>1.6344827586206898</v>
      </c>
      <c r="S12" s="4" t="s">
        <v>72</v>
      </c>
      <c r="T12" s="4">
        <v>0</v>
      </c>
      <c r="U12" s="4"/>
      <c r="W12" s="1">
        <v>1.2122762148337596</v>
      </c>
      <c r="X12" s="1"/>
      <c r="Y12" s="4" t="s">
        <v>72</v>
      </c>
      <c r="Z12" s="4">
        <v>0</v>
      </c>
      <c r="AA12" s="4"/>
      <c r="AC12" s="1">
        <v>1.264</v>
      </c>
      <c r="AE12" s="4" t="s">
        <v>72</v>
      </c>
      <c r="AF12" s="4">
        <v>0</v>
      </c>
      <c r="AG12" s="4"/>
      <c r="AI12" s="1">
        <v>1.3859649122807018</v>
      </c>
      <c r="AK12" s="4" t="s">
        <v>72</v>
      </c>
      <c r="AL12" s="4">
        <v>0</v>
      </c>
      <c r="AM12" s="4"/>
      <c r="AO12" s="1">
        <v>1.5490196078431373</v>
      </c>
      <c r="AQ12" s="4" t="s">
        <v>72</v>
      </c>
      <c r="AR12" s="4">
        <v>0</v>
      </c>
      <c r="AS12" s="4"/>
      <c r="AU12" s="1">
        <v>1.1366906474820144</v>
      </c>
      <c r="AW12" s="4" t="s">
        <v>72</v>
      </c>
      <c r="AX12" s="4">
        <v>0</v>
      </c>
      <c r="AY12" s="4"/>
      <c r="BA12" s="1">
        <v>1.3021978021978022</v>
      </c>
      <c r="BC12" s="4" t="s">
        <v>72</v>
      </c>
      <c r="BD12" s="4">
        <v>0</v>
      </c>
      <c r="BE12" s="4"/>
      <c r="BG12" s="1">
        <v>1.3465909090909092</v>
      </c>
      <c r="BI12" s="4" t="s">
        <v>72</v>
      </c>
      <c r="BJ12" s="4">
        <v>0</v>
      </c>
      <c r="BK12" s="4"/>
      <c r="BM12" s="1">
        <v>1.3620689655172415</v>
      </c>
      <c r="BO12" s="4" t="s">
        <v>72</v>
      </c>
      <c r="BP12" s="4">
        <v>0</v>
      </c>
      <c r="BQ12" s="4"/>
      <c r="BS12" s="1">
        <v>1.2707774798927614</v>
      </c>
      <c r="BU12" s="4" t="s">
        <v>72</v>
      </c>
      <c r="BV12" s="4">
        <v>0</v>
      </c>
      <c r="BW12" s="4"/>
      <c r="BY12" s="1">
        <v>0.82149046793760838</v>
      </c>
      <c r="CA12" s="4" t="s">
        <v>72</v>
      </c>
      <c r="CB12" s="4">
        <v>0</v>
      </c>
      <c r="CC12" s="4"/>
      <c r="CE12" s="1">
        <v>1.5540983606557379</v>
      </c>
      <c r="CG12" s="4" t="s">
        <v>72</v>
      </c>
      <c r="CH12" s="4">
        <v>0</v>
      </c>
      <c r="CI12" s="4"/>
      <c r="CK12" s="1">
        <v>1.3542857142857143</v>
      </c>
      <c r="CM12" s="4" t="s">
        <v>72</v>
      </c>
      <c r="CN12" s="4">
        <v>0</v>
      </c>
      <c r="CO12" s="4"/>
      <c r="CQ12" s="1">
        <v>1.2915531335149864</v>
      </c>
      <c r="CS12" s="4" t="s">
        <v>72</v>
      </c>
      <c r="CT12" s="4">
        <v>0</v>
      </c>
      <c r="CU12" s="4"/>
      <c r="CW12" s="1">
        <v>1.2741935483870968</v>
      </c>
      <c r="CY12" s="4" t="s">
        <v>72</v>
      </c>
      <c r="CZ12" s="4">
        <v>0</v>
      </c>
      <c r="DA12" s="4"/>
      <c r="DC12" s="1">
        <v>1.5490196078431373</v>
      </c>
      <c r="DE12" s="4" t="s">
        <v>72</v>
      </c>
      <c r="DF12" s="4">
        <v>0</v>
      </c>
      <c r="DG12" s="4"/>
      <c r="DI12" s="1">
        <v>1.3542857142857143</v>
      </c>
      <c r="DK12" s="4" t="s">
        <v>72</v>
      </c>
      <c r="DL12" s="4">
        <v>0</v>
      </c>
      <c r="DM12" s="4"/>
      <c r="DO12" s="1">
        <v>1.4393939393939394</v>
      </c>
      <c r="DQ12" s="4" t="s">
        <v>72</v>
      </c>
      <c r="DR12" s="4">
        <v>0</v>
      </c>
      <c r="DS12" s="4"/>
      <c r="DU12" s="1">
        <v>1.6025641025641026</v>
      </c>
      <c r="DW12" s="4" t="s">
        <v>72</v>
      </c>
      <c r="DX12" s="4">
        <v>0</v>
      </c>
      <c r="DY12" s="4"/>
      <c r="EC12" s="4" t="s">
        <v>72</v>
      </c>
      <c r="ED12" s="4">
        <v>0</v>
      </c>
      <c r="EE12" s="4"/>
    </row>
    <row r="13" spans="1:135">
      <c r="B13" s="1">
        <v>1.264</v>
      </c>
      <c r="E13" s="1">
        <v>1.5540983606557379</v>
      </c>
      <c r="G13" s="4" t="s">
        <v>73</v>
      </c>
      <c r="H13" s="4">
        <v>-0.6104378606607842</v>
      </c>
      <c r="I13" s="4"/>
      <c r="K13" s="1">
        <v>1.2091836734693879</v>
      </c>
      <c r="M13" s="4" t="s">
        <v>73</v>
      </c>
      <c r="N13" s="4">
        <v>0.7053843671166764</v>
      </c>
      <c r="O13" s="4"/>
      <c r="Q13" s="1">
        <v>1.3240223463687151</v>
      </c>
      <c r="S13" s="4" t="s">
        <v>73</v>
      </c>
      <c r="T13" s="4">
        <v>3.8019607153392072</v>
      </c>
      <c r="U13" s="4"/>
      <c r="W13" s="1">
        <v>1.1504854368932038</v>
      </c>
      <c r="X13" s="1"/>
      <c r="Y13" s="4" t="s">
        <v>73</v>
      </c>
      <c r="Z13" s="4">
        <v>1.6641767858531424</v>
      </c>
      <c r="AA13" s="4"/>
      <c r="AC13" s="1">
        <v>1.2707774798927614</v>
      </c>
      <c r="AE13" s="4" t="s">
        <v>73</v>
      </c>
      <c r="AF13" s="4">
        <v>-1.5175970707751845</v>
      </c>
      <c r="AG13" s="4"/>
      <c r="AI13" s="1">
        <v>0.83450704225352124</v>
      </c>
      <c r="AK13" s="4" t="s">
        <v>73</v>
      </c>
      <c r="AL13" s="4">
        <v>1.3235179005726614</v>
      </c>
      <c r="AM13" s="4"/>
      <c r="AO13" s="1">
        <v>1.5540983606557379</v>
      </c>
      <c r="AQ13" s="4" t="s">
        <v>73</v>
      </c>
      <c r="AR13" s="4">
        <v>-1.5746408585182228</v>
      </c>
      <c r="AS13" s="4"/>
      <c r="AU13" s="1">
        <v>1.0748299319727892</v>
      </c>
      <c r="AW13" s="4" t="s">
        <v>73</v>
      </c>
      <c r="AX13" s="4">
        <v>0.26556337490021903</v>
      </c>
      <c r="AY13" s="4"/>
      <c r="BA13" s="1">
        <v>1.3900293255131966</v>
      </c>
      <c r="BC13" s="4" t="s">
        <v>73</v>
      </c>
      <c r="BD13" s="4">
        <v>0.29163623684872614</v>
      </c>
      <c r="BE13" s="4"/>
      <c r="BG13" s="1">
        <v>1.264</v>
      </c>
      <c r="BI13" s="4" t="s">
        <v>73</v>
      </c>
      <c r="BJ13" s="4">
        <v>-2.5509220974501821</v>
      </c>
      <c r="BK13" s="4"/>
      <c r="BM13" s="1">
        <v>0.94800000000000006</v>
      </c>
      <c r="BO13" s="4" t="s">
        <v>73</v>
      </c>
      <c r="BP13" s="4">
        <v>3.8362313634992224</v>
      </c>
      <c r="BQ13" s="4"/>
      <c r="BS13" s="1">
        <v>1.3581661891117478</v>
      </c>
      <c r="BU13" s="4" t="s">
        <v>73</v>
      </c>
      <c r="BV13" s="4">
        <v>0.65482832304110972</v>
      </c>
      <c r="BW13" s="4"/>
      <c r="BY13" s="1">
        <v>0.83450704225352124</v>
      </c>
      <c r="CA13" s="4" t="s">
        <v>73</v>
      </c>
      <c r="CB13" s="4">
        <v>-0.72962704347796792</v>
      </c>
      <c r="CC13" s="4"/>
      <c r="CE13" s="1">
        <v>1.3900293255131966</v>
      </c>
      <c r="CG13" s="4" t="s">
        <v>73</v>
      </c>
      <c r="CH13" s="4">
        <v>-1.0710136626508444</v>
      </c>
      <c r="CI13" s="4"/>
      <c r="CK13" s="1">
        <v>1.3859649122807018</v>
      </c>
      <c r="CM13" s="4" t="s">
        <v>73</v>
      </c>
      <c r="CN13" s="4">
        <v>1.7857516724886997</v>
      </c>
      <c r="CO13" s="4"/>
      <c r="CQ13" s="1">
        <v>1.2810810810810811</v>
      </c>
      <c r="CS13" s="4" t="s">
        <v>73</v>
      </c>
      <c r="CT13" s="4">
        <v>1.0772614757440737</v>
      </c>
      <c r="CU13" s="4"/>
      <c r="CW13" s="1">
        <v>1.3240223463687151</v>
      </c>
      <c r="CY13" s="4" t="s">
        <v>73</v>
      </c>
      <c r="CZ13" s="4">
        <v>-0.47678207794328642</v>
      </c>
      <c r="DA13" s="4"/>
      <c r="DC13" s="1">
        <v>1.3620689655172415</v>
      </c>
      <c r="DE13" s="4" t="s">
        <v>73</v>
      </c>
      <c r="DF13" s="4">
        <v>-3.7373670390985376</v>
      </c>
      <c r="DG13" s="4"/>
      <c r="DI13" s="1">
        <v>1.3130193905817176</v>
      </c>
      <c r="DK13" s="4" t="s">
        <v>73</v>
      </c>
      <c r="DL13" s="4">
        <v>7.0568707137837432</v>
      </c>
      <c r="DM13" s="4"/>
      <c r="DO13" s="1">
        <v>1.3636363636363638</v>
      </c>
      <c r="DQ13" s="4" t="s">
        <v>73</v>
      </c>
      <c r="DR13" s="4">
        <v>-0.43641553812993711</v>
      </c>
      <c r="DS13" s="4"/>
      <c r="DU13" s="1">
        <v>1.5306122448979591</v>
      </c>
      <c r="DW13" s="4" t="s">
        <v>73</v>
      </c>
      <c r="DX13" s="4">
        <v>-7.3851716175101556</v>
      </c>
      <c r="DY13" s="4"/>
      <c r="EC13" s="4" t="s">
        <v>73</v>
      </c>
      <c r="ED13" s="4">
        <v>-2.6510767910324011</v>
      </c>
      <c r="EE13" s="4"/>
    </row>
    <row r="14" spans="1:135">
      <c r="B14" s="1">
        <v>1.2707774798927614</v>
      </c>
      <c r="E14" s="1">
        <v>1.3859649122807018</v>
      </c>
      <c r="G14" s="4" t="s">
        <v>74</v>
      </c>
      <c r="H14" s="4">
        <v>0.27078589727502844</v>
      </c>
      <c r="I14" s="12">
        <f>1-H14</f>
        <v>0.72921410272497156</v>
      </c>
      <c r="K14" s="1">
        <v>1.335211267605634</v>
      </c>
      <c r="M14" s="4" t="s">
        <v>74</v>
      </c>
      <c r="N14" s="4">
        <v>0.24028553497468474</v>
      </c>
      <c r="O14" s="12">
        <f>1-N14</f>
        <v>0.75971446502531526</v>
      </c>
      <c r="Q14" s="1">
        <v>1.3504273504273505</v>
      </c>
      <c r="S14" s="4" t="s">
        <v>74</v>
      </c>
      <c r="T14" s="4">
        <v>7.1777746675882881E-5</v>
      </c>
      <c r="U14" s="12">
        <f>1-T14</f>
        <v>0.99992822225332412</v>
      </c>
      <c r="W14" s="1">
        <v>0.98750000000000004</v>
      </c>
      <c r="X14" s="1"/>
      <c r="Y14" s="4" t="s">
        <v>74</v>
      </c>
      <c r="Z14" s="4">
        <v>4.8038552871296325E-2</v>
      </c>
      <c r="AA14" s="12">
        <f>1-Z14</f>
        <v>0.95196144712870367</v>
      </c>
      <c r="AC14" s="1">
        <v>1.3581661891117478</v>
      </c>
      <c r="AE14" s="4" t="s">
        <v>74</v>
      </c>
      <c r="AF14" s="4">
        <v>6.4558002880973575E-2</v>
      </c>
      <c r="AG14" s="4"/>
      <c r="AI14" s="1">
        <v>0.82149046793760838</v>
      </c>
      <c r="AK14" s="4" t="s">
        <v>74</v>
      </c>
      <c r="AL14" s="4">
        <v>9.2831603704783161E-2</v>
      </c>
      <c r="AM14" s="4"/>
      <c r="AO14" s="1">
        <v>1.3620689655172415</v>
      </c>
      <c r="AQ14" s="4" t="s">
        <v>74</v>
      </c>
      <c r="AR14" s="4">
        <v>5.7669683067468114E-2</v>
      </c>
      <c r="AS14" s="4"/>
      <c r="AU14" s="1">
        <v>1.1761786600496278</v>
      </c>
      <c r="AW14" s="4" t="s">
        <v>74</v>
      </c>
      <c r="AX14" s="4">
        <v>0.39528774778548126</v>
      </c>
      <c r="AY14" s="4"/>
      <c r="BA14" s="1">
        <v>1.3941176470588237</v>
      </c>
      <c r="BC14" s="4" t="s">
        <v>74</v>
      </c>
      <c r="BD14" s="4">
        <v>0.38528238311492302</v>
      </c>
      <c r="BE14" s="4"/>
      <c r="BG14" s="1">
        <v>1.2707774798927614</v>
      </c>
      <c r="BI14" s="4" t="s">
        <v>74</v>
      </c>
      <c r="BJ14" s="4">
        <v>5.3719168877873757E-3</v>
      </c>
      <c r="BK14" s="4"/>
      <c r="BM14" s="1">
        <v>1</v>
      </c>
      <c r="BO14" s="4" t="s">
        <v>74</v>
      </c>
      <c r="BP14" s="4">
        <v>6.2468358110079336E-5</v>
      </c>
      <c r="BQ14" s="4"/>
      <c r="BS14" s="1">
        <v>1.5490196078431373</v>
      </c>
      <c r="BU14" s="4" t="s">
        <v>74</v>
      </c>
      <c r="BV14" s="4">
        <v>0.25628914644848799</v>
      </c>
      <c r="BW14" s="4"/>
      <c r="BY14" s="1">
        <v>1.3620689655172415</v>
      </c>
      <c r="CA14" s="4" t="s">
        <v>74</v>
      </c>
      <c r="CB14" s="4">
        <v>0.23280909355232438</v>
      </c>
      <c r="CC14" s="4"/>
      <c r="CE14" s="1">
        <v>1.3130193905817176</v>
      </c>
      <c r="CG14" s="4" t="s">
        <v>74</v>
      </c>
      <c r="CH14" s="4">
        <v>0.14208164321935934</v>
      </c>
      <c r="CI14" s="4"/>
      <c r="CK14" s="1">
        <v>1.2091836734693879</v>
      </c>
      <c r="CM14" s="4" t="s">
        <v>74</v>
      </c>
      <c r="CN14" s="4">
        <v>3.7069737389123669E-2</v>
      </c>
      <c r="CO14" s="4"/>
      <c r="CQ14" s="1">
        <v>1.0699774266365689</v>
      </c>
      <c r="CS14" s="4" t="s">
        <v>74</v>
      </c>
      <c r="CT14" s="4">
        <v>0.14068173390992078</v>
      </c>
      <c r="CU14" s="4"/>
      <c r="CW14" s="1">
        <v>1.237597911227154</v>
      </c>
      <c r="CY14" s="4" t="s">
        <v>74</v>
      </c>
      <c r="CZ14" s="4">
        <v>0.31675865453125274</v>
      </c>
      <c r="DA14" s="4"/>
      <c r="DC14" s="1">
        <v>1.2408376963350787</v>
      </c>
      <c r="DE14" s="4" t="s">
        <v>74</v>
      </c>
      <c r="DF14" s="4">
        <v>9.2978684706257475E-5</v>
      </c>
      <c r="DG14" s="4"/>
      <c r="DI14" s="1">
        <v>1.1761786600496278</v>
      </c>
      <c r="DK14" s="4" t="s">
        <v>74</v>
      </c>
      <c r="DL14" s="4">
        <v>8.5143003758503255E-13</v>
      </c>
      <c r="DM14" s="4"/>
      <c r="DO14" s="1">
        <v>1.6569767441860466</v>
      </c>
      <c r="DQ14" s="4" t="s">
        <v>74</v>
      </c>
      <c r="DR14" s="4">
        <v>0.33126763371904022</v>
      </c>
      <c r="DS14" s="4"/>
      <c r="DU14" s="1">
        <v>1.5856236786469342</v>
      </c>
      <c r="DW14" s="4" t="s">
        <v>74</v>
      </c>
      <c r="DX14" s="4">
        <v>7.6161299489285739E-14</v>
      </c>
      <c r="DY14" s="4"/>
      <c r="EC14" s="4" t="s">
        <v>74</v>
      </c>
      <c r="ED14" s="4">
        <v>4.0117798316384734E-3</v>
      </c>
      <c r="EE14" s="4"/>
    </row>
    <row r="15" spans="1:135">
      <c r="B15" s="1">
        <v>1.3581661891117478</v>
      </c>
      <c r="E15" s="1">
        <v>0.83450704225352124</v>
      </c>
      <c r="G15" s="4" t="s">
        <v>75</v>
      </c>
      <c r="H15" s="4">
        <v>3.0902323061678132</v>
      </c>
      <c r="I15" s="4"/>
      <c r="K15" s="1">
        <v>1.3620689655172415</v>
      </c>
      <c r="M15" s="4" t="s">
        <v>75</v>
      </c>
      <c r="N15" s="4">
        <v>3.0902323061678132</v>
      </c>
      <c r="O15" s="4"/>
      <c r="Q15" s="1">
        <v>1.0972222222222221</v>
      </c>
      <c r="S15" s="4" t="s">
        <v>75</v>
      </c>
      <c r="T15" s="4">
        <v>3.7190164854557084</v>
      </c>
      <c r="U15" s="4"/>
      <c r="W15" s="1">
        <v>1.0440528634361235</v>
      </c>
      <c r="X15" s="1"/>
      <c r="Y15" s="4" t="s">
        <v>75</v>
      </c>
      <c r="Z15" s="4">
        <v>1.6448536269514715</v>
      </c>
      <c r="AA15" s="4"/>
      <c r="AC15" s="1">
        <v>1.5540983606557379</v>
      </c>
      <c r="AE15" s="4" t="s">
        <v>75</v>
      </c>
      <c r="AF15" s="4">
        <v>1.47579102817917</v>
      </c>
      <c r="AG15" s="4"/>
      <c r="AI15" s="1">
        <v>0.83450704225352124</v>
      </c>
      <c r="AK15" s="4" t="s">
        <v>75</v>
      </c>
      <c r="AL15" s="4">
        <v>3.0902323061678132</v>
      </c>
      <c r="AM15" s="4"/>
      <c r="AO15" s="1">
        <v>1.3130193905817176</v>
      </c>
      <c r="AQ15" s="4" t="s">
        <v>75</v>
      </c>
      <c r="AR15" s="4">
        <v>3.0902323061678132</v>
      </c>
      <c r="AS15" s="4"/>
      <c r="AU15" s="1">
        <v>2.4559585492227982</v>
      </c>
      <c r="AW15" s="4" t="s">
        <v>75</v>
      </c>
      <c r="AX15" s="4">
        <v>3.0902323061678132</v>
      </c>
      <c r="AY15" s="4"/>
      <c r="BA15" s="1">
        <v>1.6401384083044983</v>
      </c>
      <c r="BC15" s="4" t="s">
        <v>75</v>
      </c>
      <c r="BD15" s="4">
        <v>3.0902323061678132</v>
      </c>
      <c r="BE15" s="4"/>
      <c r="BG15" s="1">
        <v>1.5490196078431373</v>
      </c>
      <c r="BI15" s="4" t="s">
        <v>75</v>
      </c>
      <c r="BJ15" s="4">
        <v>2.3263478740408408</v>
      </c>
      <c r="BK15" s="4"/>
      <c r="BM15" s="1">
        <v>0.95564516129032262</v>
      </c>
      <c r="BO15" s="4" t="s">
        <v>75</v>
      </c>
      <c r="BP15" s="4">
        <v>3.0902323061678132</v>
      </c>
      <c r="BQ15" s="4"/>
      <c r="BS15" s="1">
        <v>1.2915531335149864</v>
      </c>
      <c r="BU15" s="4" t="s">
        <v>75</v>
      </c>
      <c r="BV15" s="4">
        <v>3.0902323061678132</v>
      </c>
      <c r="BW15" s="4"/>
      <c r="BY15" s="1">
        <v>1.3542857142857143</v>
      </c>
      <c r="CA15" s="4" t="s">
        <v>75</v>
      </c>
      <c r="CB15" s="4">
        <v>3.0902323061678132</v>
      </c>
      <c r="CC15" s="4"/>
      <c r="CE15" s="1">
        <v>1.2880434782608696</v>
      </c>
      <c r="CG15" s="4" t="s">
        <v>75</v>
      </c>
      <c r="CH15" s="4">
        <v>3.0902323061678132</v>
      </c>
      <c r="CI15" s="4"/>
      <c r="CK15" s="1">
        <v>1.1312649164677804</v>
      </c>
      <c r="CM15" s="4" t="s">
        <v>75</v>
      </c>
      <c r="CN15" s="4">
        <v>1.7506860712521695</v>
      </c>
      <c r="CO15" s="4"/>
      <c r="CQ15" s="1">
        <v>1.4674922600619196</v>
      </c>
      <c r="CS15" s="4" t="s">
        <v>75</v>
      </c>
      <c r="CT15" s="4">
        <v>3.0902323061678132</v>
      </c>
      <c r="CU15" s="4"/>
      <c r="CW15" s="1">
        <v>1.1179245283018868</v>
      </c>
      <c r="CY15" s="4" t="s">
        <v>75</v>
      </c>
      <c r="CZ15" s="4">
        <v>3.0902323061678132</v>
      </c>
      <c r="DA15" s="4"/>
      <c r="DC15" s="1">
        <v>1.2506596306068603</v>
      </c>
      <c r="DE15" s="4" t="s">
        <v>75</v>
      </c>
      <c r="DF15" s="4">
        <v>3.0902323061678132</v>
      </c>
      <c r="DG15" s="4"/>
      <c r="DI15" s="1">
        <v>1.335211267605634</v>
      </c>
      <c r="DK15" s="4" t="s">
        <v>75</v>
      </c>
      <c r="DL15" s="4">
        <v>3.0902323061678132</v>
      </c>
      <c r="DM15" s="4"/>
      <c r="DO15" s="1">
        <v>1.5489130434782608</v>
      </c>
      <c r="DQ15" s="4" t="s">
        <v>75</v>
      </c>
      <c r="DR15" s="4">
        <v>3.0902323061678132</v>
      </c>
      <c r="DS15" s="4"/>
      <c r="DU15" s="1">
        <v>1.3586956521739131</v>
      </c>
      <c r="DW15" s="4" t="s">
        <v>75</v>
      </c>
      <c r="DX15" s="4">
        <v>3.0902323061678132</v>
      </c>
      <c r="DY15" s="4"/>
      <c r="EC15" s="4" t="s">
        <v>75</v>
      </c>
      <c r="ED15" s="4">
        <v>2.5758293035488999</v>
      </c>
      <c r="EE15" s="4"/>
    </row>
    <row r="16" spans="1:135">
      <c r="B16" s="1">
        <v>1.5540983606557379</v>
      </c>
      <c r="E16" s="1">
        <v>0.89603024574669188</v>
      </c>
      <c r="G16" s="4" t="s">
        <v>76</v>
      </c>
      <c r="H16" s="4">
        <v>0.54157179455005688</v>
      </c>
      <c r="I16" s="4"/>
      <c r="K16" s="1">
        <v>1.1312649164677804</v>
      </c>
      <c r="M16" s="4" t="s">
        <v>76</v>
      </c>
      <c r="N16" s="4">
        <v>0.48057106994936949</v>
      </c>
      <c r="O16" s="4"/>
      <c r="Q16" s="1">
        <v>1.1761786600496278</v>
      </c>
      <c r="S16" s="4" t="s">
        <v>76</v>
      </c>
      <c r="T16" s="4">
        <v>1.4355549335176576E-4</v>
      </c>
      <c r="U16" s="4"/>
      <c r="W16" s="1">
        <v>1.2810810810810811</v>
      </c>
      <c r="X16" s="1"/>
      <c r="Y16" s="4" t="s">
        <v>76</v>
      </c>
      <c r="Z16" s="4">
        <v>9.607710574259265E-2</v>
      </c>
      <c r="AA16" s="4"/>
      <c r="AC16" s="1">
        <v>1.3859649122807018</v>
      </c>
      <c r="AE16" s="4" t="s">
        <v>76</v>
      </c>
      <c r="AF16" s="4">
        <v>0.12911600576194715</v>
      </c>
      <c r="AG16" s="4"/>
      <c r="AI16" s="1">
        <v>1.2915531335149864</v>
      </c>
      <c r="AK16" s="4" t="s">
        <v>76</v>
      </c>
      <c r="AL16" s="4">
        <v>0.18566320740956632</v>
      </c>
      <c r="AM16" s="4"/>
      <c r="AO16" s="1">
        <v>1.335211267605634</v>
      </c>
      <c r="AQ16" s="4" t="s">
        <v>76</v>
      </c>
      <c r="AR16" s="4">
        <v>0.11533936613493623</v>
      </c>
      <c r="AS16" s="4"/>
      <c r="AU16" s="1">
        <v>1.6232876712328768</v>
      </c>
      <c r="AW16" s="4" t="s">
        <v>76</v>
      </c>
      <c r="AX16" s="4">
        <v>0.79057549557096252</v>
      </c>
      <c r="AY16" s="4"/>
      <c r="BA16" s="1">
        <v>1.0326797385620916</v>
      </c>
      <c r="BC16" s="4" t="s">
        <v>76</v>
      </c>
      <c r="BD16" s="4">
        <v>0.77056476622984604</v>
      </c>
      <c r="BE16" s="4"/>
      <c r="BG16" s="1">
        <v>0.82149046793760838</v>
      </c>
      <c r="BI16" s="4" t="s">
        <v>76</v>
      </c>
      <c r="BJ16" s="4">
        <v>1.0743833775574751E-2</v>
      </c>
      <c r="BK16" s="4"/>
      <c r="BM16" s="1">
        <v>0.95564516129032262</v>
      </c>
      <c r="BO16" s="4" t="s">
        <v>76</v>
      </c>
      <c r="BP16" s="4">
        <v>1.2493671622015867E-4</v>
      </c>
      <c r="BQ16" s="4"/>
      <c r="BS16" s="1">
        <v>1.5540983606557379</v>
      </c>
      <c r="BU16" s="4" t="s">
        <v>76</v>
      </c>
      <c r="BV16" s="4">
        <v>0.51257829289697598</v>
      </c>
      <c r="BW16" s="4"/>
      <c r="BY16" s="1">
        <v>1.3130193905817176</v>
      </c>
      <c r="CA16" s="4" t="s">
        <v>76</v>
      </c>
      <c r="CB16" s="4">
        <v>0.46561818710464875</v>
      </c>
      <c r="CC16" s="4"/>
      <c r="CE16" s="1">
        <v>1.1761786600496278</v>
      </c>
      <c r="CG16" s="4" t="s">
        <v>76</v>
      </c>
      <c r="CH16" s="4">
        <v>0.28416328643871869</v>
      </c>
      <c r="CI16" s="4"/>
      <c r="CK16" s="1">
        <v>1.3779069767441861</v>
      </c>
      <c r="CM16" s="4" t="s">
        <v>76</v>
      </c>
      <c r="CN16" s="4">
        <v>7.4139474778247338E-2</v>
      </c>
      <c r="CO16" s="4"/>
      <c r="CQ16" s="1">
        <v>1.3819241982507289</v>
      </c>
      <c r="CS16" s="4" t="s">
        <v>76</v>
      </c>
      <c r="CT16" s="4">
        <v>0.28136346781984156</v>
      </c>
      <c r="CU16" s="4"/>
      <c r="CW16" s="1">
        <v>1.3819241982507289</v>
      </c>
      <c r="CY16" s="4" t="s">
        <v>76</v>
      </c>
      <c r="CZ16" s="4">
        <v>0.63351730906250547</v>
      </c>
      <c r="DA16" s="4"/>
      <c r="DC16" s="1">
        <v>1.327731092436975</v>
      </c>
      <c r="DE16" s="4" t="s">
        <v>76</v>
      </c>
      <c r="DF16" s="4">
        <v>1.8595736941251495E-4</v>
      </c>
      <c r="DG16" s="4"/>
      <c r="DI16" s="1">
        <v>1.1476997578692494</v>
      </c>
      <c r="DK16" s="4" t="s">
        <v>76</v>
      </c>
      <c r="DL16" s="4">
        <v>1.7028600751700651E-12</v>
      </c>
      <c r="DM16" s="4"/>
      <c r="DO16" s="1">
        <v>1.5833333333333333</v>
      </c>
      <c r="DQ16" s="4" t="s">
        <v>76</v>
      </c>
      <c r="DR16" s="4">
        <v>0.66253526743808044</v>
      </c>
      <c r="DS16" s="4"/>
      <c r="DU16" s="1">
        <v>1.4150943396226416</v>
      </c>
      <c r="DW16" s="4" t="s">
        <v>76</v>
      </c>
      <c r="DX16" s="4">
        <v>1.5232259897857148E-13</v>
      </c>
      <c r="DY16" s="4"/>
      <c r="EC16" s="4" t="s">
        <v>76</v>
      </c>
      <c r="ED16" s="4">
        <v>8.0235596632769468E-3</v>
      </c>
      <c r="EE16" s="4"/>
    </row>
    <row r="17" spans="2:135" ht="17" thickBot="1">
      <c r="B17" s="1">
        <v>1.3859649122807018</v>
      </c>
      <c r="E17" s="1">
        <v>1.5490196078431373</v>
      </c>
      <c r="G17" s="5" t="s">
        <v>77</v>
      </c>
      <c r="H17" s="5">
        <v>3.2905267314919255</v>
      </c>
      <c r="I17" s="5"/>
      <c r="K17" s="1">
        <v>1.1476997578692494</v>
      </c>
      <c r="M17" s="5" t="s">
        <v>77</v>
      </c>
      <c r="N17" s="5">
        <v>3.2905267314919255</v>
      </c>
      <c r="O17" s="5"/>
      <c r="Q17" s="1">
        <v>1.3542857142857143</v>
      </c>
      <c r="S17" s="5" t="s">
        <v>77</v>
      </c>
      <c r="T17" s="5">
        <v>3.8905918864131199</v>
      </c>
      <c r="U17" s="5"/>
      <c r="W17" s="1">
        <v>1.2408376963350787</v>
      </c>
      <c r="X17" s="1"/>
      <c r="Y17" s="5" t="s">
        <v>77</v>
      </c>
      <c r="Z17" s="5">
        <v>1.9599639845400536</v>
      </c>
      <c r="AA17" s="5"/>
      <c r="AC17" s="1">
        <v>0.83450704225352124</v>
      </c>
      <c r="AE17" s="5" t="s">
        <v>77</v>
      </c>
      <c r="AF17" s="5">
        <v>1.8119106729525971</v>
      </c>
      <c r="AG17" s="5"/>
      <c r="AI17" s="1">
        <v>1.3900293255131966</v>
      </c>
      <c r="AK17" s="5" t="s">
        <v>77</v>
      </c>
      <c r="AL17" s="5">
        <v>3.2905267314919255</v>
      </c>
      <c r="AM17" s="5"/>
      <c r="AO17" s="1">
        <v>1.1312649164677804</v>
      </c>
      <c r="AQ17" s="5" t="s">
        <v>77</v>
      </c>
      <c r="AR17" s="5">
        <v>3.2905267314919255</v>
      </c>
      <c r="AS17" s="5"/>
      <c r="AU17" s="1">
        <v>1.327731092436975</v>
      </c>
      <c r="AW17" s="5" t="s">
        <v>77</v>
      </c>
      <c r="AX17" s="5">
        <v>3.2905267314919255</v>
      </c>
      <c r="AY17" s="5"/>
      <c r="BA17" s="1">
        <v>1.1850000000000001</v>
      </c>
      <c r="BC17" s="5" t="s">
        <v>77</v>
      </c>
      <c r="BD17" s="5">
        <v>3.2905267314919255</v>
      </c>
      <c r="BE17" s="5"/>
      <c r="BG17" s="1">
        <v>0.83450704225352124</v>
      </c>
      <c r="BI17" s="5" t="s">
        <v>77</v>
      </c>
      <c r="BJ17" s="5">
        <v>2.5758293035488999</v>
      </c>
      <c r="BK17" s="5"/>
      <c r="BM17" s="1">
        <v>1.3542857142857143</v>
      </c>
      <c r="BO17" s="5" t="s">
        <v>77</v>
      </c>
      <c r="BP17" s="5">
        <v>3.2905267314919255</v>
      </c>
      <c r="BQ17" s="5"/>
      <c r="BS17" s="1">
        <v>1.3900293255131966</v>
      </c>
      <c r="BU17" s="5" t="s">
        <v>77</v>
      </c>
      <c r="BV17" s="5">
        <v>3.2905267314919255</v>
      </c>
      <c r="BW17" s="5"/>
      <c r="BY17" s="1">
        <v>1.3859649122807018</v>
      </c>
      <c r="CA17" s="5" t="s">
        <v>77</v>
      </c>
      <c r="CB17" s="5">
        <v>3.2905267314919255</v>
      </c>
      <c r="CC17" s="5"/>
      <c r="CE17" s="1">
        <v>1.335211267605634</v>
      </c>
      <c r="CG17" s="5" t="s">
        <v>77</v>
      </c>
      <c r="CH17" s="5">
        <v>3.2905267314919255</v>
      </c>
      <c r="CI17" s="5"/>
      <c r="CK17" s="1">
        <v>0.94800000000000006</v>
      </c>
      <c r="CM17" s="5" t="s">
        <v>77</v>
      </c>
      <c r="CN17" s="5">
        <v>2.0537489106318221</v>
      </c>
      <c r="CO17" s="5"/>
      <c r="CQ17" s="1">
        <v>1.2153846153846155</v>
      </c>
      <c r="CS17" s="5" t="s">
        <v>77</v>
      </c>
      <c r="CT17" s="5">
        <v>3.2905267314919255</v>
      </c>
      <c r="CU17" s="5"/>
      <c r="CW17" s="1">
        <v>1.5490196078431373</v>
      </c>
      <c r="CY17" s="5" t="s">
        <v>77</v>
      </c>
      <c r="CZ17" s="5">
        <v>3.2905267314919255</v>
      </c>
      <c r="DA17" s="5"/>
      <c r="DC17" s="1">
        <v>1.3240223463687151</v>
      </c>
      <c r="DE17" s="5" t="s">
        <v>77</v>
      </c>
      <c r="DF17" s="5">
        <v>3.2905267314919255</v>
      </c>
      <c r="DG17" s="5"/>
      <c r="DI17" s="1">
        <v>1.196969696969697</v>
      </c>
      <c r="DK17" s="5" t="s">
        <v>77</v>
      </c>
      <c r="DL17" s="5">
        <v>3.2905267314919255</v>
      </c>
      <c r="DM17" s="5"/>
      <c r="DO17" s="1">
        <v>1.5573770491803278</v>
      </c>
      <c r="DQ17" s="5" t="s">
        <v>77</v>
      </c>
      <c r="DR17" s="5">
        <v>3.2905267314919255</v>
      </c>
      <c r="DS17" s="5"/>
      <c r="DU17" s="1">
        <v>1.5856236786469342</v>
      </c>
      <c r="DW17" s="5" t="s">
        <v>77</v>
      </c>
      <c r="DX17" s="5">
        <v>3.2905267314919255</v>
      </c>
      <c r="DY17" s="5"/>
      <c r="EC17" s="5" t="s">
        <v>77</v>
      </c>
      <c r="ED17" s="5">
        <v>2.8070337683438114</v>
      </c>
      <c r="EE17" s="5"/>
    </row>
    <row r="18" spans="2:135">
      <c r="B18" s="1">
        <v>0.83450704225352124</v>
      </c>
      <c r="E18" s="1">
        <v>0.82149046793760838</v>
      </c>
      <c r="K18" s="1">
        <v>1.196969696969697</v>
      </c>
      <c r="Q18" s="1">
        <v>1.0326797385620916</v>
      </c>
      <c r="W18" s="1">
        <v>1.3659942363112392</v>
      </c>
      <c r="X18" s="1"/>
      <c r="AC18" s="1">
        <v>0.89603024574669188</v>
      </c>
      <c r="AI18" s="1">
        <v>1.3542857142857143</v>
      </c>
      <c r="AO18" s="1">
        <v>1.1476997578692494</v>
      </c>
      <c r="AU18" s="1">
        <v>1.2741935483870968</v>
      </c>
      <c r="BA18" s="1">
        <v>1.0281995661605206</v>
      </c>
      <c r="BG18" s="1">
        <v>1.2915531335149864</v>
      </c>
      <c r="BM18" s="1">
        <v>1.3465909090909092</v>
      </c>
      <c r="BS18" s="1">
        <v>1.2880434782608696</v>
      </c>
      <c r="BY18" s="1">
        <v>1.2091836734693879</v>
      </c>
      <c r="CE18" s="1">
        <v>1.3620689655172415</v>
      </c>
      <c r="CK18" s="1">
        <v>0.95564516129032262</v>
      </c>
      <c r="CQ18" s="1">
        <v>1.3240223463687151</v>
      </c>
      <c r="CW18" s="1">
        <v>1.7555555555555555</v>
      </c>
      <c r="DC18" s="1">
        <v>1.6013513513513515</v>
      </c>
      <c r="DI18" s="1">
        <v>1.2311688311688311</v>
      </c>
      <c r="DO18" s="1">
        <v>1.2780269058295965</v>
      </c>
      <c r="DU18" s="1">
        <v>1.5212981744421907</v>
      </c>
    </row>
    <row r="19" spans="2:135">
      <c r="B19" s="1">
        <v>0.89603024574669188</v>
      </c>
      <c r="E19" s="1">
        <v>0.83450704225352124</v>
      </c>
      <c r="K19" s="1">
        <v>1.2311688311688311</v>
      </c>
      <c r="Q19" s="1">
        <v>1.0394736842105265</v>
      </c>
      <c r="W19" s="1">
        <v>1.3465909090909092</v>
      </c>
      <c r="X19" s="1"/>
      <c r="AC19" s="1">
        <v>1.5490196078431373</v>
      </c>
      <c r="AI19" s="1">
        <v>1.3859649122807018</v>
      </c>
      <c r="AO19" s="1">
        <v>1</v>
      </c>
      <c r="AU19" s="1">
        <v>1.104895104895105</v>
      </c>
      <c r="BA19" s="1">
        <v>0.84191829484902314</v>
      </c>
      <c r="BG19" s="1">
        <v>1.5540983606557379</v>
      </c>
      <c r="BM19" s="1">
        <v>0.98750000000000004</v>
      </c>
      <c r="BS19" s="1">
        <v>1.1761786600496278</v>
      </c>
      <c r="BY19" s="1">
        <v>1.1312649164677804</v>
      </c>
      <c r="CE19" s="1">
        <v>1.1476997578692494</v>
      </c>
      <c r="CK19" s="1">
        <v>0.95564516129032262</v>
      </c>
      <c r="CQ19" s="1">
        <v>1.2122762148337596</v>
      </c>
      <c r="CW19" s="1">
        <v>1.2539682539682542</v>
      </c>
      <c r="DC19" s="1">
        <v>1.5747508305647842</v>
      </c>
      <c r="DI19" s="1">
        <v>1.1939546599496222</v>
      </c>
      <c r="DO19" s="1">
        <v>1.4540816326530612</v>
      </c>
      <c r="DU19" s="1">
        <v>1.4177693761814745</v>
      </c>
    </row>
    <row r="20" spans="2:135">
      <c r="B20" s="1">
        <v>1.5490196078431373</v>
      </c>
      <c r="E20" s="1">
        <v>1.2915531335149864</v>
      </c>
      <c r="K20" s="1">
        <v>0.94800000000000006</v>
      </c>
      <c r="Q20" s="1">
        <v>1.0797266514806378</v>
      </c>
      <c r="W20" s="1">
        <v>1.2091836734693879</v>
      </c>
      <c r="X20" s="1"/>
      <c r="AC20" s="1">
        <v>0.82149046793760838</v>
      </c>
      <c r="AI20" s="1">
        <v>1.2880434782608696</v>
      </c>
      <c r="AO20" s="1">
        <v>1.2122762148337596</v>
      </c>
      <c r="AU20" s="1">
        <v>1.1850000000000001</v>
      </c>
      <c r="BA20" s="1">
        <v>1.5</v>
      </c>
      <c r="BG20" s="1">
        <v>1.3900293255131966</v>
      </c>
      <c r="BM20" s="1">
        <v>1.0440528634361235</v>
      </c>
      <c r="BS20" s="1">
        <v>1.335211267605634</v>
      </c>
      <c r="BY20" s="1">
        <v>1.1476997578692494</v>
      </c>
      <c r="CE20" s="1">
        <v>1.196969696969697</v>
      </c>
      <c r="CK20" s="1">
        <v>0.95372233400402429</v>
      </c>
      <c r="CQ20" s="1">
        <v>1.3021978021978022</v>
      </c>
      <c r="CW20" s="1">
        <v>1.48125</v>
      </c>
      <c r="DC20" s="1">
        <v>1.4766355140186918</v>
      </c>
      <c r="DI20" s="1">
        <v>1</v>
      </c>
      <c r="DO20" s="1">
        <v>1.168032786885246</v>
      </c>
    </row>
    <row r="21" spans="2:135">
      <c r="B21" s="1">
        <v>0.82149046793760838</v>
      </c>
      <c r="E21" s="1">
        <v>1.5540983606557379</v>
      </c>
      <c r="K21" s="1">
        <v>1.1939546599496222</v>
      </c>
      <c r="Q21" s="1">
        <v>1.0675675675675675</v>
      </c>
      <c r="W21" s="1">
        <v>1.3819241982507289</v>
      </c>
      <c r="X21" s="1"/>
      <c r="AC21" s="1">
        <v>1.5540983606557379</v>
      </c>
      <c r="AI21" s="1">
        <v>1.2091836734693879</v>
      </c>
      <c r="AO21" s="1">
        <v>0.90114068441064643</v>
      </c>
      <c r="AU21" s="1">
        <v>1.3504273504273505</v>
      </c>
      <c r="BA21" s="1">
        <v>1.2061068702290076</v>
      </c>
      <c r="BG21" s="1">
        <v>1.3620689655172415</v>
      </c>
      <c r="BM21" s="1">
        <v>1.1126760563380282</v>
      </c>
      <c r="BS21" s="1">
        <v>1.3620689655172415</v>
      </c>
      <c r="BY21" s="1">
        <v>1.2311688311688311</v>
      </c>
      <c r="CE21" s="1">
        <v>1.2311688311688311</v>
      </c>
      <c r="CK21" s="1">
        <v>1.3465909090909092</v>
      </c>
      <c r="CQ21" s="1">
        <v>0.92578125</v>
      </c>
      <c r="CW21" s="1">
        <v>1.327731092436975</v>
      </c>
      <c r="DC21" s="1">
        <v>1.6344827586206898</v>
      </c>
      <c r="DI21" s="1">
        <v>0.95564516129032262</v>
      </c>
      <c r="DO21" s="1">
        <v>1.3380281690140847</v>
      </c>
    </row>
    <row r="22" spans="2:135">
      <c r="B22" s="1">
        <v>0.83450704225352124</v>
      </c>
      <c r="E22" s="1">
        <v>1.3620689655172415</v>
      </c>
      <c r="K22" s="1">
        <v>1</v>
      </c>
      <c r="Q22" s="1">
        <v>0.95757575757575764</v>
      </c>
      <c r="W22" s="1">
        <v>1.2122762148337596</v>
      </c>
      <c r="X22" s="1"/>
      <c r="AC22" s="1">
        <v>1.3900293255131966</v>
      </c>
      <c r="AI22" s="1">
        <v>1.1761786600496278</v>
      </c>
      <c r="AO22" s="1">
        <v>1.1504854368932038</v>
      </c>
      <c r="AU22" s="1">
        <v>1.3389830508474576</v>
      </c>
      <c r="BA22" s="1">
        <v>1.8301158301158302</v>
      </c>
      <c r="BG22" s="1">
        <v>1.3542857142857143</v>
      </c>
      <c r="BM22" s="1">
        <v>1.2506596306068603</v>
      </c>
      <c r="BS22" s="1">
        <v>1.196969696969697</v>
      </c>
      <c r="BY22" s="1">
        <v>0.94800000000000006</v>
      </c>
      <c r="CE22" s="1">
        <v>1.1939546599496222</v>
      </c>
      <c r="CK22" s="1">
        <v>0.99371069182389948</v>
      </c>
      <c r="CQ22" s="1">
        <v>1.4107142857142858</v>
      </c>
      <c r="CW22" s="1">
        <v>0.95180722891566261</v>
      </c>
      <c r="DC22" s="1">
        <v>1.5439739413680784</v>
      </c>
      <c r="DI22" s="1">
        <v>0.95564516129032262</v>
      </c>
      <c r="DO22" s="1">
        <v>1.1974789915966388</v>
      </c>
    </row>
    <row r="23" spans="2:135">
      <c r="B23" s="1">
        <v>1.2915531335149864</v>
      </c>
      <c r="E23" s="1">
        <v>1.3859649122807018</v>
      </c>
      <c r="K23" s="1">
        <v>0.95564516129032262</v>
      </c>
      <c r="Q23" s="1">
        <v>0.95757575757575764</v>
      </c>
      <c r="W23" s="1">
        <v>1.0533333333333335</v>
      </c>
      <c r="X23" s="1"/>
      <c r="AC23" s="1">
        <v>1.3620689655172415</v>
      </c>
      <c r="AI23" s="1">
        <v>1.3620689655172415</v>
      </c>
      <c r="AO23" s="1">
        <v>1.234375</v>
      </c>
      <c r="AU23" s="1">
        <v>1.2810810810810811</v>
      </c>
      <c r="BA23" s="1">
        <v>1.7111913357400723</v>
      </c>
      <c r="BG23" s="1">
        <v>1.3130193905817176</v>
      </c>
      <c r="BM23" s="1">
        <v>1.327731092436975</v>
      </c>
      <c r="BS23" s="1">
        <v>1.3779069767441861</v>
      </c>
      <c r="BY23" s="1">
        <v>1</v>
      </c>
      <c r="CE23" s="1">
        <v>1</v>
      </c>
      <c r="CK23" s="1">
        <v>0.98750000000000004</v>
      </c>
      <c r="CQ23" s="1">
        <v>1.234375</v>
      </c>
      <c r="DC23" s="1">
        <v>1.4320241691842901</v>
      </c>
      <c r="DI23" s="1">
        <v>0.95372233400402429</v>
      </c>
      <c r="DO23" s="1">
        <v>1.2500000000000002</v>
      </c>
    </row>
    <row r="24" spans="2:135">
      <c r="B24" s="1">
        <v>1.5540983606557379</v>
      </c>
      <c r="E24" s="1">
        <v>1.1761786600496278</v>
      </c>
      <c r="K24" s="1">
        <v>0.95564516129032262</v>
      </c>
      <c r="Q24" s="1">
        <v>1.0748299319727892</v>
      </c>
      <c r="W24" s="1">
        <v>1.104895104895105</v>
      </c>
      <c r="X24" s="1"/>
      <c r="AC24" s="1">
        <v>1.3542857142857143</v>
      </c>
      <c r="AI24" s="1">
        <v>1.196969696969697</v>
      </c>
      <c r="AO24" s="1">
        <v>1.2810810810810811</v>
      </c>
      <c r="AU24" s="1">
        <v>1.2707774798927614</v>
      </c>
      <c r="BA24" s="1">
        <v>1.1879699248120301</v>
      </c>
      <c r="BG24" s="1">
        <v>1.3859649122807018</v>
      </c>
      <c r="BM24" s="1">
        <v>1.1421686746987951</v>
      </c>
      <c r="BS24" s="1">
        <v>1.1939546599496222</v>
      </c>
      <c r="BY24" s="1">
        <v>0.95564516129032262</v>
      </c>
      <c r="CE24" s="1">
        <v>1.2122762148337596</v>
      </c>
      <c r="CK24" s="1">
        <v>1.0440528634361235</v>
      </c>
      <c r="CQ24" s="1">
        <v>1.1879699248120301</v>
      </c>
      <c r="DC24" s="1">
        <v>1.0846681922196797</v>
      </c>
      <c r="DI24" s="1">
        <v>0.98750000000000004</v>
      </c>
      <c r="DO24" s="1">
        <v>1.3571428571428572</v>
      </c>
    </row>
    <row r="25" spans="2:135">
      <c r="B25" s="1">
        <v>1.3900293255131966</v>
      </c>
      <c r="E25" s="1">
        <v>1.3779069767441861</v>
      </c>
      <c r="K25" s="1">
        <v>1.2122762148337596</v>
      </c>
      <c r="Q25" s="1">
        <v>1.0394736842105265</v>
      </c>
      <c r="W25" s="1">
        <v>1.094688221709007</v>
      </c>
      <c r="X25" s="1"/>
      <c r="AC25" s="1">
        <v>1.3130193905817176</v>
      </c>
      <c r="AI25" s="1">
        <v>1.2311688311688311</v>
      </c>
      <c r="AO25" s="1">
        <v>1.2408376963350787</v>
      </c>
      <c r="AU25" s="1">
        <v>0.67714285714285716</v>
      </c>
      <c r="BA25" s="1">
        <v>1.1285714285714286</v>
      </c>
      <c r="BG25" s="1">
        <v>1.2880434782608696</v>
      </c>
      <c r="BM25" s="1">
        <v>0.92741146546664066</v>
      </c>
      <c r="BS25" s="1">
        <v>1.2122762148337596</v>
      </c>
      <c r="BY25" s="1">
        <v>0.95564516129032262</v>
      </c>
      <c r="CE25" s="1">
        <v>1.3542857142857143</v>
      </c>
      <c r="CK25" s="1">
        <v>1.234375</v>
      </c>
      <c r="CQ25" s="1">
        <v>1.0748299319727892</v>
      </c>
      <c r="DC25" s="1">
        <v>1.6122448979591837</v>
      </c>
      <c r="DI25" s="1">
        <v>0.99371069182389948</v>
      </c>
      <c r="DO25" s="1">
        <v>1.5240641711229945</v>
      </c>
    </row>
    <row r="26" spans="2:135">
      <c r="B26" s="1">
        <v>1.3620689655172415</v>
      </c>
      <c r="E26" s="1">
        <v>0.99371069182389948</v>
      </c>
      <c r="K26" s="1">
        <v>0.95372233400402429</v>
      </c>
      <c r="Q26" s="1">
        <v>1.267379679144385</v>
      </c>
      <c r="W26" s="1">
        <v>0.93861386138613867</v>
      </c>
      <c r="X26" s="1"/>
      <c r="AC26" s="1">
        <v>1.3859649122807018</v>
      </c>
      <c r="AI26" s="1">
        <v>1.3779069767441861</v>
      </c>
      <c r="AO26" s="1">
        <v>1.2506596306068603</v>
      </c>
      <c r="BA26" s="1">
        <v>1.6067796610169491</v>
      </c>
      <c r="BG26" s="1">
        <v>1.2091836734693879</v>
      </c>
      <c r="BM26" s="1">
        <v>1.1100702576112413</v>
      </c>
      <c r="BS26" s="1">
        <v>1.3542857142857143</v>
      </c>
      <c r="BY26" s="1">
        <v>0.95372233400402429</v>
      </c>
      <c r="CE26" s="1">
        <v>0.98750000000000004</v>
      </c>
      <c r="CK26" s="1">
        <v>1.0723981900452488</v>
      </c>
      <c r="CQ26" s="1">
        <v>1.1761786600496278</v>
      </c>
      <c r="DC26" s="1">
        <v>1.5389610389610391</v>
      </c>
      <c r="DI26" s="1">
        <v>0.98750000000000004</v>
      </c>
      <c r="DO26" s="1">
        <v>1.4921465968586389</v>
      </c>
    </row>
    <row r="27" spans="2:135">
      <c r="B27" s="1">
        <v>1.3542857142857143</v>
      </c>
      <c r="E27" s="1">
        <v>1.1504854368932038</v>
      </c>
      <c r="K27" s="1">
        <v>1.3542857142857143</v>
      </c>
      <c r="Q27" s="1">
        <v>1.1258907363420427</v>
      </c>
      <c r="W27" s="1">
        <v>1.1761786600496278</v>
      </c>
      <c r="X27" s="1"/>
      <c r="AC27" s="1">
        <v>1.2880434782608696</v>
      </c>
      <c r="AI27" s="1">
        <v>0.94800000000000006</v>
      </c>
      <c r="AO27" s="1">
        <v>1.327731092436975</v>
      </c>
      <c r="BG27" s="1">
        <v>1.1761786600496278</v>
      </c>
      <c r="BM27" s="1">
        <v>1.0417582417582418</v>
      </c>
      <c r="BS27" s="1">
        <v>1.3465909090909092</v>
      </c>
      <c r="BY27" s="1">
        <v>1.234375</v>
      </c>
      <c r="CE27" s="1">
        <v>0.90114068441064643</v>
      </c>
      <c r="CK27" s="1">
        <v>1.2408376963350787</v>
      </c>
      <c r="CQ27" s="1">
        <v>1.3941176470588237</v>
      </c>
      <c r="DC27" s="1">
        <v>0.96932515337423319</v>
      </c>
      <c r="DI27" s="1">
        <v>1.0440528634361235</v>
      </c>
      <c r="DO27" s="1">
        <v>1.4393939393939394</v>
      </c>
    </row>
    <row r="28" spans="2:135">
      <c r="B28" s="1">
        <v>1.3130193905817176</v>
      </c>
      <c r="E28" s="1">
        <v>0.98750000000000004</v>
      </c>
      <c r="K28" s="1">
        <v>1.3465909090909092</v>
      </c>
      <c r="Q28" s="1">
        <v>1.3699421965317919</v>
      </c>
      <c r="W28" s="1">
        <v>1.203045685279188</v>
      </c>
      <c r="X28" s="1"/>
      <c r="AC28" s="1">
        <v>1.2091836734693879</v>
      </c>
      <c r="AI28" s="1">
        <v>1.1939546599496222</v>
      </c>
      <c r="AO28" s="1">
        <v>1.1421686746987951</v>
      </c>
      <c r="BG28" s="1">
        <v>1.1312649164677804</v>
      </c>
      <c r="BM28" s="1">
        <v>1.4766355140186918</v>
      </c>
      <c r="BS28" s="1">
        <v>0.98750000000000004</v>
      </c>
      <c r="BY28" s="1">
        <v>1.2810810810810811</v>
      </c>
      <c r="CE28" s="1">
        <v>1.1504854368932038</v>
      </c>
      <c r="CK28" s="1">
        <v>1.2061068702290076</v>
      </c>
      <c r="CQ28" s="1">
        <v>1.5747508305647842</v>
      </c>
      <c r="DC28" s="1">
        <v>0.97530864197530864</v>
      </c>
      <c r="DI28" s="1">
        <v>1.0723981900452488</v>
      </c>
      <c r="DO28" s="1">
        <v>1.2954545454545454</v>
      </c>
    </row>
    <row r="29" spans="2:135">
      <c r="B29" s="1">
        <v>1.3859649122807018</v>
      </c>
      <c r="E29" s="1">
        <v>1.0440528634361235</v>
      </c>
      <c r="K29" s="1">
        <v>0.98750000000000004</v>
      </c>
      <c r="Q29" s="1">
        <v>1.3021978021978022</v>
      </c>
      <c r="W29" s="1">
        <v>1.1850000000000001</v>
      </c>
      <c r="X29" s="1"/>
      <c r="AC29" s="1">
        <v>1.1761786600496278</v>
      </c>
      <c r="AI29" s="1">
        <v>0.95564516129032262</v>
      </c>
      <c r="AO29" s="1">
        <v>0.92741146546664066</v>
      </c>
      <c r="BG29" s="1">
        <v>1.1476997578692494</v>
      </c>
      <c r="BM29" s="1">
        <v>1.3941176470588237</v>
      </c>
      <c r="BS29" s="1">
        <v>0.90114068441064643</v>
      </c>
      <c r="BY29" s="1">
        <v>1.2408376963350787</v>
      </c>
      <c r="CE29" s="1">
        <v>1.1126760563380282</v>
      </c>
      <c r="CK29" s="1">
        <v>1.3240223463687151</v>
      </c>
      <c r="DC29" s="1">
        <v>1.3240223463687151</v>
      </c>
      <c r="DI29" s="1">
        <v>1.2810810810810811</v>
      </c>
      <c r="DO29" s="1">
        <v>1.4039408866995076</v>
      </c>
    </row>
    <row r="30" spans="2:135">
      <c r="B30" s="1">
        <v>1.2880434782608696</v>
      </c>
      <c r="E30" s="1">
        <v>1.234375</v>
      </c>
      <c r="K30" s="1">
        <v>0.90114068441064643</v>
      </c>
      <c r="Q30" s="1">
        <v>1.6401384083044983</v>
      </c>
      <c r="W30" s="1">
        <v>1.3982300884955752</v>
      </c>
      <c r="X30" s="1"/>
      <c r="AC30" s="1">
        <v>1.335211267605634</v>
      </c>
      <c r="AI30" s="1">
        <v>0.95564516129032262</v>
      </c>
      <c r="AO30" s="1">
        <v>1.6013513513513515</v>
      </c>
      <c r="BG30" s="1">
        <v>1.196969696969697</v>
      </c>
      <c r="BM30" s="1">
        <v>1.3779069767441861</v>
      </c>
      <c r="BS30" s="1">
        <v>0.99371069182389948</v>
      </c>
      <c r="BY30" s="1">
        <v>1.234375</v>
      </c>
      <c r="CE30" s="1">
        <v>1.2506596306068603</v>
      </c>
      <c r="CK30" s="1">
        <v>1.0846681922196797</v>
      </c>
      <c r="DC30" s="1">
        <v>1.5592105263157896</v>
      </c>
      <c r="DI30" s="1">
        <v>1.0699774266365689</v>
      </c>
      <c r="DO30" s="1">
        <v>1.3571428571428572</v>
      </c>
    </row>
    <row r="31" spans="2:135">
      <c r="B31" s="1">
        <v>1.2091836734693879</v>
      </c>
      <c r="E31" s="1">
        <v>1.0723981900452488</v>
      </c>
      <c r="K31" s="1">
        <v>1.0699774266365689</v>
      </c>
      <c r="Q31" s="1">
        <v>1.1126760563380282</v>
      </c>
      <c r="W31" s="1">
        <v>1.4065281899109792</v>
      </c>
      <c r="X31" s="1"/>
      <c r="AC31" s="1">
        <v>1.3620689655172415</v>
      </c>
      <c r="AI31" s="1">
        <v>0.95372233400402429</v>
      </c>
      <c r="AO31" s="1">
        <v>1.1258907363420427</v>
      </c>
      <c r="BG31" s="1">
        <v>1.2311688311688311</v>
      </c>
      <c r="BM31" s="1">
        <v>0.78737541528239208</v>
      </c>
      <c r="BS31" s="1">
        <v>1.1504854368932038</v>
      </c>
      <c r="BY31" s="1">
        <v>1.6013513513513515</v>
      </c>
      <c r="CE31" s="1">
        <v>1.327731092436975</v>
      </c>
      <c r="CK31" s="1">
        <v>1.234375</v>
      </c>
      <c r="DC31" s="1">
        <v>1.7686567164179103</v>
      </c>
      <c r="DI31" s="1">
        <v>1.1421686746987951</v>
      </c>
      <c r="DO31" s="1">
        <v>1.2837837837837838</v>
      </c>
    </row>
    <row r="32" spans="2:135">
      <c r="B32" s="1">
        <v>1.1761786600496278</v>
      </c>
      <c r="E32" s="1">
        <v>1.2810810810810811</v>
      </c>
      <c r="K32" s="1">
        <v>1.2061068702290076</v>
      </c>
      <c r="Q32" s="1">
        <v>1.1791044776119404</v>
      </c>
      <c r="W32" s="1">
        <v>1.1850000000000001</v>
      </c>
      <c r="X32" s="1"/>
      <c r="AC32" s="1">
        <v>1.1312649164677804</v>
      </c>
      <c r="AI32" s="1">
        <v>1.3542857142857143</v>
      </c>
      <c r="AO32" s="1">
        <v>1.5747508305647842</v>
      </c>
      <c r="BG32" s="1">
        <v>1.3779069767441861</v>
      </c>
      <c r="BM32" s="1">
        <v>0.79663865546218493</v>
      </c>
      <c r="BS32" s="1">
        <v>0.98750000000000004</v>
      </c>
      <c r="BY32" s="1">
        <v>1.0997679814385153</v>
      </c>
      <c r="CE32" s="1">
        <v>1.1421686746987951</v>
      </c>
      <c r="CK32" s="1">
        <v>1.0997679814385153</v>
      </c>
      <c r="DC32" s="1">
        <v>1.4858934169278997</v>
      </c>
      <c r="DI32" s="1">
        <v>0.92741146546664066</v>
      </c>
      <c r="DO32" s="1">
        <v>1.1354581673306774</v>
      </c>
    </row>
    <row r="33" spans="2:119">
      <c r="B33" s="1">
        <v>1.335211267605634</v>
      </c>
      <c r="E33" s="1">
        <v>1.2408376963350787</v>
      </c>
      <c r="K33" s="1">
        <v>1.1258907363420427</v>
      </c>
      <c r="Q33" s="1">
        <v>1.2986301369863014</v>
      </c>
      <c r="W33" s="1">
        <v>1.595959595959596</v>
      </c>
      <c r="X33" s="1"/>
      <c r="AC33" s="1">
        <v>1.1476997578692494</v>
      </c>
      <c r="AI33" s="1">
        <v>1.3465909090909092</v>
      </c>
      <c r="AO33" s="1">
        <v>1.5852842809364549</v>
      </c>
      <c r="BG33" s="1">
        <v>1.1939546599496222</v>
      </c>
      <c r="BM33" s="1">
        <v>1.3659942363112392</v>
      </c>
      <c r="BS33" s="1">
        <v>1.0440528634361235</v>
      </c>
      <c r="BY33" s="1">
        <v>1.1258907363420427</v>
      </c>
      <c r="CE33" s="1">
        <v>1.4858934169278997</v>
      </c>
      <c r="CK33" s="1">
        <v>1.5747508305647842</v>
      </c>
      <c r="DC33" s="1">
        <v>1.3427762039660058</v>
      </c>
      <c r="DI33" s="1">
        <v>1.0417582417582418</v>
      </c>
      <c r="DO33" s="1">
        <v>1.3194444444444444</v>
      </c>
    </row>
    <row r="34" spans="2:119">
      <c r="B34" s="1">
        <v>1.3620689655172415</v>
      </c>
      <c r="E34" s="1">
        <v>1.1126760563380282</v>
      </c>
      <c r="K34" s="1">
        <v>0.78737541528239208</v>
      </c>
      <c r="Q34" s="1">
        <v>1.2091836734693879</v>
      </c>
      <c r="W34" s="1">
        <v>2.4559585492227982</v>
      </c>
      <c r="X34" s="1"/>
      <c r="AC34" s="1">
        <v>1.196969696969697</v>
      </c>
      <c r="AI34" s="1">
        <v>0.98750000000000004</v>
      </c>
      <c r="AO34" s="1">
        <v>1.3941176470588237</v>
      </c>
      <c r="BG34" s="1">
        <v>1.2122762148337596</v>
      </c>
      <c r="BM34" s="1">
        <v>1.3465909090909092</v>
      </c>
      <c r="BS34" s="1">
        <v>1.0723981900452488</v>
      </c>
      <c r="BY34" s="1">
        <v>1.6344827586206898</v>
      </c>
      <c r="CE34" s="1">
        <v>0.92741146546664066</v>
      </c>
      <c r="CK34" s="1">
        <v>0.79663865546218493</v>
      </c>
      <c r="DC34" s="1">
        <v>1.2311688311688311</v>
      </c>
      <c r="DI34" s="1">
        <v>1.0997679814385153</v>
      </c>
      <c r="DO34" s="1">
        <v>1.3133640552995391</v>
      </c>
    </row>
    <row r="35" spans="2:119">
      <c r="B35" s="1">
        <v>1.1312649164677804</v>
      </c>
      <c r="E35" s="1">
        <v>1.2506596306068603</v>
      </c>
      <c r="K35" s="1">
        <v>0.79663865546218493</v>
      </c>
      <c r="Q35" s="1">
        <v>1.0846681922196797</v>
      </c>
      <c r="W35" s="1">
        <v>1.5592105263157896</v>
      </c>
      <c r="X35" s="1"/>
      <c r="AC35" s="1">
        <v>1.3779069767441861</v>
      </c>
      <c r="AI35" s="1">
        <v>0.99371069182389948</v>
      </c>
      <c r="AO35" s="1">
        <v>1.3779069767441861</v>
      </c>
      <c r="BG35" s="1">
        <v>0.95372233400402429</v>
      </c>
      <c r="BM35" s="1">
        <v>1.2091836734693879</v>
      </c>
      <c r="BS35" s="1">
        <v>1.0699774266365689</v>
      </c>
      <c r="BY35" s="1">
        <v>1.3819241982507289</v>
      </c>
      <c r="CE35" s="1">
        <v>1.1100702576112413</v>
      </c>
      <c r="CK35" s="1">
        <v>1.6344827586206898</v>
      </c>
      <c r="DC35" s="1">
        <v>1.504761904761905</v>
      </c>
      <c r="DI35" s="1">
        <v>1.1258907363420427</v>
      </c>
      <c r="DO35" s="1">
        <v>1.2954545454545454</v>
      </c>
    </row>
    <row r="36" spans="2:119">
      <c r="B36" s="1">
        <v>1.1476997578692494</v>
      </c>
      <c r="E36" s="1">
        <v>1.327731092436975</v>
      </c>
      <c r="K36" s="1">
        <v>1.5906040268456376</v>
      </c>
      <c r="Q36" s="1">
        <v>1.2061068702290076</v>
      </c>
      <c r="W36" s="1">
        <v>1.4320241691842901</v>
      </c>
      <c r="X36" s="1"/>
      <c r="AC36" s="1">
        <v>0.95372233400402429</v>
      </c>
      <c r="AI36" s="1">
        <v>0.98750000000000004</v>
      </c>
      <c r="AO36" s="1">
        <v>0.79663865546218493</v>
      </c>
      <c r="BG36" s="1">
        <v>0.98750000000000004</v>
      </c>
      <c r="BM36" s="1">
        <v>1.3699421965317919</v>
      </c>
      <c r="BS36" s="1">
        <v>1.2061068702290076</v>
      </c>
      <c r="BY36" s="1">
        <v>1.5439739413680784</v>
      </c>
      <c r="CE36" s="1">
        <v>1.0417582417582418</v>
      </c>
      <c r="CK36" s="1">
        <v>1.2091836734693879</v>
      </c>
      <c r="DC36" s="1">
        <v>1.3941176470588237</v>
      </c>
      <c r="DI36" s="1">
        <v>0.78737541528239208</v>
      </c>
      <c r="DO36" s="1">
        <v>1.11328125</v>
      </c>
    </row>
    <row r="37" spans="2:119">
      <c r="B37" s="1">
        <v>1.196969696969697</v>
      </c>
      <c r="E37" s="1">
        <v>1.1421686746987951</v>
      </c>
      <c r="K37" s="1">
        <v>1.5592105263157896</v>
      </c>
      <c r="Q37" s="1">
        <v>1.196969696969697</v>
      </c>
      <c r="W37" s="1">
        <v>1.2915531335149864</v>
      </c>
      <c r="X37" s="1"/>
      <c r="AC37" s="1">
        <v>1.3542857142857143</v>
      </c>
      <c r="AI37" s="1">
        <v>1.0440528634361235</v>
      </c>
      <c r="AO37" s="1">
        <v>1.6344827586206898</v>
      </c>
      <c r="BG37" s="1">
        <v>0.90114068441064643</v>
      </c>
      <c r="BM37" s="1">
        <v>1.3240223463687151</v>
      </c>
      <c r="BS37" s="1">
        <v>1.1126760563380282</v>
      </c>
      <c r="BY37" s="1">
        <v>1.2153846153846155</v>
      </c>
      <c r="CE37" s="1">
        <v>1.6013513513513515</v>
      </c>
      <c r="CK37" s="1">
        <v>1.3620689655172415</v>
      </c>
      <c r="DC37" s="1">
        <v>1.4320241691842901</v>
      </c>
      <c r="DI37" s="1">
        <v>0.79663865546218493</v>
      </c>
      <c r="DO37" s="1">
        <v>1.168032786885246</v>
      </c>
    </row>
    <row r="38" spans="2:119">
      <c r="B38" s="1">
        <v>1.2311688311688311</v>
      </c>
      <c r="E38" s="1">
        <v>1.3240223463687151</v>
      </c>
      <c r="K38" s="1">
        <v>1.4320241691842901</v>
      </c>
      <c r="Q38" s="1">
        <v>1.0556792873051224</v>
      </c>
      <c r="W38" s="1">
        <v>1.3130193905817176</v>
      </c>
      <c r="X38" s="1"/>
      <c r="AC38" s="1">
        <v>1.3465909090909092</v>
      </c>
      <c r="AI38" s="1">
        <v>1.0723981900452488</v>
      </c>
      <c r="AO38" s="1">
        <v>1.3659942363112392</v>
      </c>
      <c r="BG38" s="1">
        <v>0.99371069182389948</v>
      </c>
      <c r="BM38" s="1">
        <v>1.2122762148337596</v>
      </c>
      <c r="BS38" s="1">
        <v>1.2506596306068603</v>
      </c>
      <c r="BY38" s="1">
        <v>1.3699421965317919</v>
      </c>
      <c r="CE38" s="1">
        <v>1.1258907363420427</v>
      </c>
      <c r="CK38" s="1">
        <v>1.3699421965317919</v>
      </c>
      <c r="DC38" s="1">
        <v>1.5290322580645161</v>
      </c>
      <c r="DI38" s="1">
        <v>1.2153846153846155</v>
      </c>
      <c r="DO38" s="1">
        <v>1.1003861003861004</v>
      </c>
    </row>
    <row r="39" spans="2:119">
      <c r="B39" s="1">
        <v>1.3779069767441861</v>
      </c>
      <c r="E39" s="1">
        <v>1.4858934169278997</v>
      </c>
      <c r="K39" s="1">
        <v>1.3900293255131966</v>
      </c>
      <c r="Q39" s="1">
        <v>1.3130193905817176</v>
      </c>
      <c r="W39" s="1">
        <v>1.4720496894409938</v>
      </c>
      <c r="X39" s="1"/>
      <c r="AC39" s="1">
        <v>0.98750000000000004</v>
      </c>
      <c r="AI39" s="1">
        <v>1.0699774266365689</v>
      </c>
      <c r="AO39" s="1">
        <v>1.2091836734693879</v>
      </c>
      <c r="BG39" s="1">
        <v>1.1504854368932038</v>
      </c>
      <c r="BM39" s="1">
        <v>0.92578125</v>
      </c>
      <c r="BS39" s="1">
        <v>1.327731092436975</v>
      </c>
      <c r="BY39" s="1">
        <v>1.3240223463687151</v>
      </c>
      <c r="CE39" s="1">
        <v>1.2506596306068603</v>
      </c>
      <c r="CK39" s="1">
        <v>1.4320241691842901</v>
      </c>
      <c r="DC39" s="1">
        <v>1.514376996805112</v>
      </c>
      <c r="DI39" s="1">
        <v>1.3699421965317919</v>
      </c>
      <c r="DO39" s="1">
        <v>1.2500000000000002</v>
      </c>
    </row>
    <row r="40" spans="2:119">
      <c r="B40" s="1">
        <v>0.94800000000000006</v>
      </c>
      <c r="E40" s="1">
        <v>0.92741146546664066</v>
      </c>
      <c r="K40" s="1">
        <v>1.5592105263157896</v>
      </c>
      <c r="Q40" s="1">
        <v>1.3941176470588237</v>
      </c>
      <c r="W40" s="1">
        <v>1.1179245283018868</v>
      </c>
      <c r="X40" s="1"/>
      <c r="AC40" s="1">
        <v>1.234375</v>
      </c>
      <c r="AI40" s="1">
        <v>1.2061068702290076</v>
      </c>
      <c r="AO40" s="1">
        <v>1.3819241982507289</v>
      </c>
      <c r="BG40" s="1">
        <v>1.234375</v>
      </c>
      <c r="BM40" s="1">
        <v>0.95180722891566261</v>
      </c>
      <c r="BS40" s="1">
        <v>1.1421686746987951</v>
      </c>
      <c r="BY40" s="1">
        <v>1.5906040268456376</v>
      </c>
      <c r="CE40" s="1">
        <v>1.5852842809364549</v>
      </c>
      <c r="CK40" s="1">
        <v>1.102325581395349</v>
      </c>
      <c r="DC40" s="1">
        <v>1.6401384083044983</v>
      </c>
      <c r="DI40" s="1">
        <v>1.2122762148337596</v>
      </c>
      <c r="DO40" s="1">
        <v>1.2445414847161573</v>
      </c>
    </row>
    <row r="41" spans="2:119">
      <c r="B41" s="1">
        <v>1.1939546599496222</v>
      </c>
      <c r="E41" s="1">
        <v>1.1100702576112413</v>
      </c>
      <c r="K41" s="1">
        <v>1.1366906474820144</v>
      </c>
      <c r="Q41" s="1">
        <v>1.7954545454545454</v>
      </c>
      <c r="W41" s="1">
        <v>1.1939546599496222</v>
      </c>
      <c r="X41" s="1"/>
      <c r="AC41" s="1">
        <v>1.0699774266365689</v>
      </c>
      <c r="AI41" s="1">
        <v>1.1126760563380282</v>
      </c>
      <c r="AO41" s="1">
        <v>1.5439739413680784</v>
      </c>
      <c r="BG41" s="1">
        <v>1.0723981900452488</v>
      </c>
      <c r="BM41" s="1">
        <v>1.264</v>
      </c>
      <c r="BS41" s="1">
        <v>1.3240223463687151</v>
      </c>
      <c r="BY41" s="1">
        <v>1.4320241691842901</v>
      </c>
      <c r="CE41" s="1">
        <v>1.4766355140186918</v>
      </c>
      <c r="CK41" s="1">
        <v>1.5592105263157896</v>
      </c>
      <c r="DC41" s="1">
        <v>1.1126760563380282</v>
      </c>
      <c r="DI41" s="1">
        <v>1.3021978021978022</v>
      </c>
      <c r="DO41" s="1">
        <v>1.3970588235294117</v>
      </c>
    </row>
    <row r="42" spans="2:119">
      <c r="B42" s="1">
        <v>1</v>
      </c>
      <c r="E42" s="1">
        <v>1.0417582417582418</v>
      </c>
      <c r="K42" s="1">
        <v>1.0972222222222221</v>
      </c>
      <c r="Q42" s="1">
        <v>1.2506596306068603</v>
      </c>
      <c r="W42" s="1">
        <v>1.1476997578692494</v>
      </c>
      <c r="X42" s="1"/>
      <c r="AC42" s="1">
        <v>1.2061068702290076</v>
      </c>
      <c r="AI42" s="1">
        <v>1.3240223463687151</v>
      </c>
      <c r="AO42" s="1">
        <v>1.2880434782608696</v>
      </c>
      <c r="BG42" s="1">
        <v>1.2810810810810811</v>
      </c>
      <c r="BM42" s="1">
        <v>1.2473684210526317</v>
      </c>
      <c r="BS42" s="1">
        <v>1.4858934169278997</v>
      </c>
      <c r="BY42" s="1">
        <v>1.3021978021978022</v>
      </c>
      <c r="CE42" s="1">
        <v>1.3941176470588237</v>
      </c>
      <c r="CK42" s="1">
        <v>1.1366906474820144</v>
      </c>
      <c r="DC42" s="1">
        <v>1.2311688311688311</v>
      </c>
      <c r="DI42" s="1">
        <v>1.3900293255131966</v>
      </c>
      <c r="DO42" s="1">
        <v>0.96610169491525422</v>
      </c>
    </row>
    <row r="43" spans="2:119">
      <c r="B43" s="1">
        <v>0.95564516129032262</v>
      </c>
      <c r="E43" s="1">
        <v>1.0846681922196797</v>
      </c>
      <c r="K43" s="1">
        <v>1.264</v>
      </c>
      <c r="Q43" s="1">
        <v>1.0106609808102345</v>
      </c>
      <c r="W43" s="1">
        <v>1.2279792746113991</v>
      </c>
      <c r="X43" s="1"/>
      <c r="AC43" s="1">
        <v>1.1126760563380282</v>
      </c>
      <c r="AI43" s="1">
        <v>1.4858934169278997</v>
      </c>
      <c r="AO43" s="1">
        <v>1.2153846153846155</v>
      </c>
      <c r="BG43" s="1">
        <v>1.0699774266365689</v>
      </c>
      <c r="BM43" s="1">
        <v>1.0846681922196797</v>
      </c>
      <c r="BS43" s="1">
        <v>0.92741146546664066</v>
      </c>
      <c r="BY43" s="1">
        <v>1.3900293255131966</v>
      </c>
      <c r="CE43" s="1">
        <v>1.3779069767441861</v>
      </c>
      <c r="CK43" s="1">
        <v>1.3504273504273505</v>
      </c>
      <c r="DC43" s="1">
        <v>1.0675675675675675</v>
      </c>
      <c r="DI43" s="1">
        <v>1.3504273504273505</v>
      </c>
      <c r="DO43" s="1">
        <v>1.2076271186440679</v>
      </c>
    </row>
    <row r="44" spans="2:119">
      <c r="B44" s="1">
        <v>0.95564516129032262</v>
      </c>
      <c r="E44" s="1">
        <v>1.234375</v>
      </c>
      <c r="K44" s="1">
        <v>1.2473684210526317</v>
      </c>
      <c r="Q44" s="1">
        <v>1.1366906474820144</v>
      </c>
      <c r="W44" s="1">
        <v>1.3021978021978022</v>
      </c>
      <c r="X44" s="1"/>
      <c r="AC44" s="1">
        <v>1.2506596306068603</v>
      </c>
      <c r="AI44" s="1">
        <v>1.1100702576112413</v>
      </c>
      <c r="AO44" s="1">
        <v>1.5906040268456376</v>
      </c>
      <c r="BG44" s="1">
        <v>1.2408376963350787</v>
      </c>
      <c r="BM44" s="1">
        <v>1.0997679814385153</v>
      </c>
      <c r="BS44" s="1">
        <v>1.1100702576112413</v>
      </c>
      <c r="BY44" s="1">
        <v>1.5592105263157896</v>
      </c>
      <c r="CE44" s="1">
        <v>0.78737541528239208</v>
      </c>
      <c r="CK44" s="1">
        <v>0.95180722891566261</v>
      </c>
      <c r="DC44" s="1">
        <v>0.89603024574669188</v>
      </c>
      <c r="DI44" s="1">
        <v>1.0972222222222221</v>
      </c>
      <c r="DO44" s="1">
        <v>1.3255813953488373</v>
      </c>
    </row>
    <row r="45" spans="2:119">
      <c r="B45" s="1">
        <v>1.2122762148337596</v>
      </c>
      <c r="E45" s="1">
        <v>1.6013513513513515</v>
      </c>
      <c r="K45" s="1">
        <v>1.1339712918660287</v>
      </c>
      <c r="Q45" s="1">
        <v>1.094688221709007</v>
      </c>
      <c r="W45" s="1">
        <v>1.6989247311827957</v>
      </c>
      <c r="X45" s="1"/>
      <c r="AC45" s="1">
        <v>1.327731092436975</v>
      </c>
      <c r="AI45" s="1">
        <v>1.0417582417582418</v>
      </c>
      <c r="AO45" s="1">
        <v>1.5592105263157896</v>
      </c>
      <c r="BG45" s="1">
        <v>1.2061068702290076</v>
      </c>
      <c r="BM45" s="1">
        <v>1.1339712918660287</v>
      </c>
      <c r="BS45" s="1">
        <v>1.0417582417582418</v>
      </c>
      <c r="BY45" s="1">
        <v>1.1366906474820144</v>
      </c>
      <c r="CE45" s="1">
        <v>1.3659942363112392</v>
      </c>
      <c r="CK45" s="1">
        <v>1.0394736842105265</v>
      </c>
      <c r="DC45" s="1">
        <v>1.58</v>
      </c>
      <c r="DI45" s="1">
        <v>0.92578125</v>
      </c>
      <c r="DO45" s="1">
        <v>1.3133640552995391</v>
      </c>
    </row>
    <row r="46" spans="2:119">
      <c r="B46" s="1">
        <v>0.95372233400402429</v>
      </c>
      <c r="E46" s="1">
        <v>1.0997679814385153</v>
      </c>
      <c r="K46" s="1">
        <v>1.0748299319727892</v>
      </c>
      <c r="Q46" s="1">
        <v>1.1879699248120301</v>
      </c>
      <c r="W46" s="1">
        <v>1.6122448979591837</v>
      </c>
      <c r="X46" s="1"/>
      <c r="AC46" s="1">
        <v>1.1421686746987951</v>
      </c>
      <c r="AI46" s="1">
        <v>1.0846681922196797</v>
      </c>
      <c r="AO46" s="1">
        <v>1.3021978021978022</v>
      </c>
      <c r="BG46" s="1">
        <v>1.3240223463687151</v>
      </c>
      <c r="BM46" s="1">
        <v>1.0748299319727892</v>
      </c>
      <c r="BS46" s="1">
        <v>1.0846681922196797</v>
      </c>
      <c r="BY46" s="1">
        <v>0.92578125</v>
      </c>
      <c r="CE46" s="1">
        <v>1.3465909090909092</v>
      </c>
      <c r="CK46" s="1">
        <v>1.0846681922196797</v>
      </c>
      <c r="DC46" s="1">
        <v>1.2986301369863014</v>
      </c>
      <c r="DI46" s="1">
        <v>0.95180722891566261</v>
      </c>
    </row>
    <row r="47" spans="2:119">
      <c r="B47" s="1">
        <v>1.3542857142857143</v>
      </c>
      <c r="E47" s="1">
        <v>1.2506596306068603</v>
      </c>
      <c r="K47" s="1">
        <v>1.0821917808219179</v>
      </c>
      <c r="Q47" s="1">
        <v>1.3504273504273505</v>
      </c>
      <c r="W47" s="1">
        <v>1.335211267605634</v>
      </c>
      <c r="X47" s="1"/>
      <c r="AC47" s="1">
        <v>1.3240223463687151</v>
      </c>
      <c r="AI47" s="1">
        <v>1.234375</v>
      </c>
      <c r="AO47" s="1">
        <v>1.102325581395349</v>
      </c>
      <c r="BG47" s="1">
        <v>1.4858934169278997</v>
      </c>
      <c r="BM47" s="1">
        <v>1.0821917808219179</v>
      </c>
      <c r="BS47" s="1">
        <v>1.2506596306068603</v>
      </c>
      <c r="BY47" s="1">
        <v>0.95180722891566261</v>
      </c>
      <c r="CE47" s="1">
        <v>1.5439739413680784</v>
      </c>
      <c r="CK47" s="1">
        <v>1.1761786600496278</v>
      </c>
      <c r="DC47" s="1">
        <v>1.2061068702290076</v>
      </c>
      <c r="DI47" s="1">
        <v>1.2473684210526317</v>
      </c>
    </row>
    <row r="48" spans="2:119">
      <c r="B48" s="1">
        <v>1.3465909090909092</v>
      </c>
      <c r="E48" s="1">
        <v>1.5747508305647842</v>
      </c>
      <c r="K48" s="1">
        <v>1.123222748815166</v>
      </c>
      <c r="Q48" s="1">
        <v>0.81724137931034491</v>
      </c>
      <c r="W48" s="1">
        <v>1.234375</v>
      </c>
      <c r="X48" s="1"/>
      <c r="AC48" s="1">
        <v>1.4858934169278997</v>
      </c>
      <c r="AI48" s="1">
        <v>1.0997679814385153</v>
      </c>
      <c r="AO48" s="1">
        <v>1.3900293255131966</v>
      </c>
      <c r="BG48" s="1">
        <v>1.0846681922196797</v>
      </c>
      <c r="BM48" s="1">
        <v>1.123222748815166</v>
      </c>
      <c r="BS48" s="1">
        <v>1.5747508305647842</v>
      </c>
      <c r="BY48" s="1">
        <v>1.0394736842105265</v>
      </c>
      <c r="CE48" s="1">
        <v>1.2880434782608696</v>
      </c>
      <c r="CK48" s="1">
        <v>1.1339712918660287</v>
      </c>
      <c r="DC48" s="1">
        <v>1.8301158301158302</v>
      </c>
      <c r="DI48" s="1">
        <v>0.95180722891566261</v>
      </c>
    </row>
    <row r="49" spans="2:113">
      <c r="B49" s="1">
        <v>0.98750000000000004</v>
      </c>
      <c r="E49" s="1">
        <v>1.5852842809364549</v>
      </c>
      <c r="K49" s="1">
        <v>1.1285714285714286</v>
      </c>
      <c r="Q49" s="1">
        <v>1.5339805825242721</v>
      </c>
      <c r="W49" s="1">
        <v>1.2216494845360826</v>
      </c>
      <c r="X49" s="1"/>
      <c r="AC49" s="1">
        <v>0.92741146546664066</v>
      </c>
      <c r="AI49" s="1">
        <v>1.2506596306068603</v>
      </c>
      <c r="AO49" s="1">
        <v>1.264</v>
      </c>
      <c r="BG49" s="1">
        <v>1.234375</v>
      </c>
      <c r="BM49" s="1">
        <v>1.1285714285714286</v>
      </c>
      <c r="BS49" s="1">
        <v>1.5852842809364549</v>
      </c>
      <c r="BY49" s="1">
        <v>1.4107142857142858</v>
      </c>
      <c r="CE49" s="1">
        <v>1.5906040268456376</v>
      </c>
      <c r="CK49" s="1">
        <v>1.335211267605634</v>
      </c>
      <c r="DC49" s="1">
        <v>1.4363636363636365</v>
      </c>
      <c r="DI49" s="1">
        <v>1.1285714285714286</v>
      </c>
    </row>
    <row r="50" spans="2:113">
      <c r="B50" s="1">
        <v>0.90114068441064643</v>
      </c>
      <c r="E50" s="1">
        <v>1.4766355140186918</v>
      </c>
      <c r="K50" s="1">
        <v>1.5389610389610391</v>
      </c>
      <c r="Q50" s="1">
        <v>1.4065281899109792</v>
      </c>
      <c r="W50" s="1">
        <v>1.3504273504273505</v>
      </c>
      <c r="X50" s="1"/>
      <c r="AC50" s="1">
        <v>1.1100702576112413</v>
      </c>
      <c r="AI50" s="1">
        <v>1.4766355140186918</v>
      </c>
      <c r="AO50" s="1">
        <v>1.0846681922196797</v>
      </c>
      <c r="BG50" s="1">
        <v>1.6013513513513515</v>
      </c>
      <c r="BM50" s="1">
        <v>0.96932515337423319</v>
      </c>
      <c r="BS50" s="1">
        <v>1.4766355140186918</v>
      </c>
      <c r="BY50" s="1">
        <v>1.4451219512195124</v>
      </c>
      <c r="CE50" s="1">
        <v>1.5592105263157896</v>
      </c>
      <c r="CK50" s="1">
        <v>0.95180722891566261</v>
      </c>
      <c r="DC50" s="1">
        <v>1.8301158301158302</v>
      </c>
      <c r="DI50" s="1">
        <v>1.2915531335149864</v>
      </c>
    </row>
    <row r="51" spans="2:113">
      <c r="B51" s="1">
        <v>0.99371069182389948</v>
      </c>
      <c r="E51" s="1">
        <v>1.3941176470588237</v>
      </c>
      <c r="K51" s="1">
        <v>1.1532846715328466</v>
      </c>
      <c r="Q51" s="1">
        <v>1.264</v>
      </c>
      <c r="W51" s="1">
        <v>1.2408376963350787</v>
      </c>
      <c r="X51" s="1"/>
      <c r="AC51" s="1">
        <v>1.0417582417582418</v>
      </c>
      <c r="AI51" s="1">
        <v>1.4674922600619196</v>
      </c>
      <c r="AO51" s="1">
        <v>1.0997679814385153</v>
      </c>
      <c r="BG51" s="1">
        <v>1.0997679814385153</v>
      </c>
      <c r="BM51" s="1">
        <v>0.97530864197530864</v>
      </c>
      <c r="BS51" s="1">
        <v>1.3941176470588237</v>
      </c>
      <c r="BY51" s="1">
        <v>1.3203342618384402</v>
      </c>
      <c r="CE51" s="1">
        <v>1.3900293255131966</v>
      </c>
      <c r="CK51" s="1">
        <v>1.3389830508474576</v>
      </c>
      <c r="DC51" s="1">
        <v>1.7954545454545454</v>
      </c>
      <c r="DI51" s="1">
        <v>1.0972222222222221</v>
      </c>
    </row>
    <row r="52" spans="2:113">
      <c r="B52" s="1">
        <v>1.1504854368932038</v>
      </c>
      <c r="E52" s="1">
        <v>1.3779069767441861</v>
      </c>
      <c r="K52" s="1">
        <v>2.872727272727273</v>
      </c>
      <c r="Q52" s="1">
        <v>0.88432835820895517</v>
      </c>
      <c r="W52" s="1">
        <v>1.2539682539682542</v>
      </c>
      <c r="X52" s="1"/>
      <c r="AC52" s="1">
        <v>1.0846681922196797</v>
      </c>
      <c r="AI52" s="1">
        <v>0.78737541528239208</v>
      </c>
      <c r="AO52" s="1">
        <v>1.4451219512195124</v>
      </c>
      <c r="BG52" s="1">
        <v>1.1258907363420427</v>
      </c>
      <c r="BM52" s="1">
        <v>1.1879699248120301</v>
      </c>
      <c r="BS52" s="1">
        <v>1.3779069767441861</v>
      </c>
      <c r="BY52" s="1">
        <v>1.1761786600496278</v>
      </c>
      <c r="CE52" s="1">
        <v>1.0972222222222221</v>
      </c>
      <c r="CK52" s="1">
        <v>1.4584615384615385</v>
      </c>
      <c r="DC52" s="1">
        <v>1.1674876847290643</v>
      </c>
      <c r="DI52" s="1">
        <v>1.2986301369863014</v>
      </c>
    </row>
    <row r="53" spans="2:113">
      <c r="B53" s="1">
        <v>0.98750000000000004</v>
      </c>
      <c r="E53" s="1">
        <v>1.4674922600619196</v>
      </c>
      <c r="K53" s="1">
        <v>1.0281995661605206</v>
      </c>
      <c r="Q53" s="1">
        <v>1.1152941176470588</v>
      </c>
      <c r="W53" s="1">
        <v>1.0326797385620916</v>
      </c>
      <c r="X53" s="1"/>
      <c r="AC53" s="1">
        <v>1.234375</v>
      </c>
      <c r="AI53" s="1">
        <v>1.3465909090909092</v>
      </c>
      <c r="AO53" s="1">
        <v>1.3203342618384402</v>
      </c>
      <c r="BG53" s="1">
        <v>1.2506596306068603</v>
      </c>
      <c r="BM53" s="1">
        <v>1.3203342618384402</v>
      </c>
      <c r="BS53" s="1">
        <v>1.4674922600619196</v>
      </c>
      <c r="BY53" s="1">
        <v>1.2473684210526317</v>
      </c>
      <c r="CE53" s="1">
        <v>1.264</v>
      </c>
      <c r="CK53" s="1">
        <v>1.1532846715328466</v>
      </c>
      <c r="DC53" s="1">
        <v>1.6573426573426575</v>
      </c>
      <c r="DI53" s="1">
        <v>1.2408376963350787</v>
      </c>
    </row>
    <row r="54" spans="2:113">
      <c r="B54" s="1">
        <v>1.0440528634361235</v>
      </c>
      <c r="E54" s="1">
        <v>1.6344827586206898</v>
      </c>
      <c r="K54" s="1">
        <v>1.2216494845360826</v>
      </c>
      <c r="Q54" s="1">
        <v>0.79</v>
      </c>
      <c r="W54" s="1">
        <v>1.3389830508474576</v>
      </c>
      <c r="X54" s="1"/>
      <c r="AC54" s="1">
        <v>1.6013513513513515</v>
      </c>
      <c r="AI54" s="1">
        <v>1.3620689655172415</v>
      </c>
      <c r="AO54" s="1">
        <v>1.2473684210526317</v>
      </c>
      <c r="BG54" s="1">
        <v>1.5747508305647842</v>
      </c>
      <c r="BM54" s="1">
        <v>1.0281995661605206</v>
      </c>
      <c r="BS54" s="1">
        <v>0.78737541528239208</v>
      </c>
      <c r="BY54" s="1">
        <v>1.3941176470588237</v>
      </c>
      <c r="CE54" s="1">
        <v>1.2473684210526317</v>
      </c>
      <c r="CK54" s="1">
        <v>1.1879699248120301</v>
      </c>
      <c r="DC54" s="1">
        <v>1.5747508305647842</v>
      </c>
      <c r="DI54" s="1">
        <v>1.2122762148337596</v>
      </c>
    </row>
    <row r="55" spans="2:113">
      <c r="B55" s="1">
        <v>1.234375</v>
      </c>
      <c r="E55" s="1">
        <v>1.3659942363112392</v>
      </c>
      <c r="K55" s="1">
        <v>1.504761904761905</v>
      </c>
      <c r="Q55" s="1">
        <v>1.2915531335149864</v>
      </c>
      <c r="W55" s="1">
        <v>1.2810810810810811</v>
      </c>
      <c r="X55" s="1"/>
      <c r="AC55" s="1">
        <v>1.0997679814385153</v>
      </c>
      <c r="AI55" s="1">
        <v>1.3699421965317919</v>
      </c>
      <c r="AO55" s="1">
        <v>1.0748299319727892</v>
      </c>
      <c r="BG55" s="1">
        <v>1.5852842809364549</v>
      </c>
      <c r="BM55" s="1">
        <v>1.3427762039660058</v>
      </c>
      <c r="BS55" s="1">
        <v>0.79663865546218493</v>
      </c>
      <c r="BY55" s="1">
        <v>1.1339712918660287</v>
      </c>
      <c r="CE55" s="1">
        <v>1.0997679814385153</v>
      </c>
      <c r="CK55" s="1">
        <v>1.3203342618384402</v>
      </c>
      <c r="DC55" s="1">
        <v>1.3166666666666667</v>
      </c>
      <c r="DI55" s="1">
        <v>1.1366906474820144</v>
      </c>
    </row>
    <row r="56" spans="2:113">
      <c r="B56" s="1">
        <v>1.0723981900452488</v>
      </c>
      <c r="E56" s="1">
        <v>1.3465909090909092</v>
      </c>
      <c r="K56" s="1">
        <v>1.2986301369863014</v>
      </c>
      <c r="Q56" s="1">
        <v>1.3542857142857143</v>
      </c>
      <c r="W56" s="1">
        <v>1.0972222222222221</v>
      </c>
      <c r="X56" s="1"/>
      <c r="AC56" s="1">
        <v>1.1258907363420427</v>
      </c>
      <c r="AI56" s="1">
        <v>1.3240223463687151</v>
      </c>
      <c r="AO56" s="1">
        <v>1.0821917808219179</v>
      </c>
      <c r="BG56" s="1">
        <v>1.4674922600619196</v>
      </c>
      <c r="BM56" s="1">
        <v>1.2311688311688311</v>
      </c>
      <c r="BS56" s="1">
        <v>1.3659942363112392</v>
      </c>
      <c r="BY56" s="1">
        <v>1.335211267605634</v>
      </c>
      <c r="CE56" s="1">
        <v>1.4451219512195124</v>
      </c>
      <c r="CK56" s="1">
        <v>1.6401384083044983</v>
      </c>
      <c r="DC56" s="1">
        <v>1.4766355140186918</v>
      </c>
      <c r="DI56" s="1">
        <v>1.0748299319727892</v>
      </c>
    </row>
    <row r="57" spans="2:113">
      <c r="B57" s="1">
        <v>1.2810810810810811</v>
      </c>
      <c r="E57" s="1">
        <v>1.2091836734693879</v>
      </c>
      <c r="K57" s="1">
        <v>1.2741935483870968</v>
      </c>
      <c r="Q57" s="1">
        <v>1.4191616766467068</v>
      </c>
      <c r="W57" s="1">
        <v>1.4363636363636365</v>
      </c>
      <c r="X57" s="1"/>
      <c r="AC57" s="1">
        <v>1.2506596306068603</v>
      </c>
      <c r="AI57" s="1">
        <v>1.2122762148337596</v>
      </c>
      <c r="AO57" s="1">
        <v>1.123222748815166</v>
      </c>
      <c r="BG57" s="1">
        <v>1.6344827586206898</v>
      </c>
      <c r="BM57" s="1">
        <v>1.0326797385620916</v>
      </c>
      <c r="BS57" s="1">
        <v>1.3465909090909092</v>
      </c>
      <c r="BY57" s="1">
        <v>1.3389830508474576</v>
      </c>
      <c r="CE57" s="1">
        <v>1.3203342618384402</v>
      </c>
      <c r="CK57" s="1">
        <v>1.0972222222222221</v>
      </c>
      <c r="DC57" s="1">
        <v>1.7362637362637363</v>
      </c>
      <c r="DI57" s="1">
        <v>1.0675675675675675</v>
      </c>
    </row>
    <row r="58" spans="2:113">
      <c r="B58" s="1">
        <v>1.0699774266365689</v>
      </c>
      <c r="E58" s="1">
        <v>1.3819241982507289</v>
      </c>
      <c r="K58" s="1">
        <v>1.4451219512195124</v>
      </c>
      <c r="Q58" s="1">
        <v>1.3240223463687151</v>
      </c>
      <c r="W58" s="1">
        <v>1.3819241982507289</v>
      </c>
      <c r="X58" s="1"/>
      <c r="AC58" s="1">
        <v>1.5747508305647842</v>
      </c>
      <c r="AI58" s="1">
        <v>1.4320241691842901</v>
      </c>
      <c r="AO58" s="1">
        <v>1.2915531335149864</v>
      </c>
      <c r="BG58" s="1">
        <v>1.3819241982507289</v>
      </c>
      <c r="BM58" s="1">
        <v>1.0533333333333335</v>
      </c>
      <c r="BS58" s="1">
        <v>1.2091836734693879</v>
      </c>
      <c r="BY58" s="1">
        <v>1.4858934169278997</v>
      </c>
      <c r="CE58" s="1">
        <v>1.6122448979591837</v>
      </c>
      <c r="CK58" s="1">
        <v>1.4858934169278997</v>
      </c>
      <c r="DC58" s="1">
        <v>1.5339805825242721</v>
      </c>
      <c r="DI58" s="1">
        <v>1.094688221709007</v>
      </c>
    </row>
    <row r="59" spans="2:113">
      <c r="B59" s="1">
        <v>1.2408376963350787</v>
      </c>
      <c r="E59" s="1">
        <v>1.3620689655172415</v>
      </c>
      <c r="K59" s="1">
        <v>1.3240223463687151</v>
      </c>
      <c r="Q59" s="1">
        <v>1.1126760563380282</v>
      </c>
      <c r="W59" s="1">
        <v>0.67714285714285716</v>
      </c>
      <c r="X59" s="1"/>
      <c r="AC59" s="1">
        <v>1.5852842809364549</v>
      </c>
      <c r="AI59" s="1">
        <v>1.5592105263157896</v>
      </c>
      <c r="AO59" s="1">
        <v>1.3699421965317919</v>
      </c>
      <c r="BG59" s="1">
        <v>1.3620689655172415</v>
      </c>
      <c r="BM59" s="1">
        <v>1.3240223463687151</v>
      </c>
      <c r="BS59" s="1">
        <v>1.3620689655172415</v>
      </c>
      <c r="BY59" s="1">
        <v>1.4584615384615385</v>
      </c>
      <c r="CE59" s="1">
        <v>1.2473684210526317</v>
      </c>
      <c r="CK59" s="1">
        <v>1.2311688311688311</v>
      </c>
      <c r="DC59" s="1">
        <v>1.5439739413680784</v>
      </c>
      <c r="DI59" s="1">
        <v>0.95757575757575764</v>
      </c>
    </row>
    <row r="60" spans="2:113">
      <c r="B60" s="1">
        <v>1.2061068702290076</v>
      </c>
      <c r="E60" s="1">
        <v>1.5439739413680784</v>
      </c>
      <c r="K60" s="1">
        <v>1.3166666666666667</v>
      </c>
      <c r="Q60" s="1">
        <v>1.5339805825242721</v>
      </c>
      <c r="W60" s="1">
        <v>1.2776280323450135</v>
      </c>
      <c r="X60" s="1"/>
      <c r="AC60" s="1">
        <v>1.4766355140186918</v>
      </c>
      <c r="AI60" s="1">
        <v>1.1366906474820144</v>
      </c>
      <c r="AO60" s="1">
        <v>1.4858934169278997</v>
      </c>
      <c r="BG60" s="1">
        <v>1.5439739413680784</v>
      </c>
      <c r="BM60" s="1">
        <v>1.3166666666666667</v>
      </c>
      <c r="BS60" s="1">
        <v>1.2880434782608696</v>
      </c>
      <c r="BY60" s="1">
        <v>1.234375</v>
      </c>
      <c r="CE60" s="1">
        <v>1.3941176470588237</v>
      </c>
      <c r="CK60" s="1">
        <v>1.0326797385620916</v>
      </c>
      <c r="DI60" s="1">
        <v>0.95757575757575764</v>
      </c>
    </row>
    <row r="61" spans="2:113">
      <c r="B61" s="1">
        <v>1.1126760563380282</v>
      </c>
      <c r="E61" s="1">
        <v>1.2880434782608696</v>
      </c>
      <c r="K61" s="1">
        <v>1.3941176470588237</v>
      </c>
      <c r="Q61" s="1">
        <v>1.3659942363112392</v>
      </c>
      <c r="W61" s="1">
        <v>1.1761786600496278</v>
      </c>
      <c r="X61" s="1"/>
      <c r="AC61" s="1">
        <v>1.3941176470588237</v>
      </c>
      <c r="AI61" s="1">
        <v>1.3504273504273505</v>
      </c>
      <c r="AO61" s="1">
        <v>0.96932515337423319</v>
      </c>
      <c r="BG61" s="1">
        <v>1.2880434782608696</v>
      </c>
      <c r="BM61" s="1">
        <v>1.3941176470588237</v>
      </c>
      <c r="BS61" s="1">
        <v>1.5592105263157896</v>
      </c>
      <c r="BY61" s="1">
        <v>0.96932515337423319</v>
      </c>
      <c r="CE61" s="1">
        <v>1.0748299319727892</v>
      </c>
      <c r="CK61" s="1">
        <v>1.104895104895105</v>
      </c>
      <c r="DI61" s="1">
        <v>0.93861386138613867</v>
      </c>
    </row>
    <row r="62" spans="2:113">
      <c r="B62" s="1">
        <v>1.2506596306068603</v>
      </c>
      <c r="E62" s="1">
        <v>1.2153846153846155</v>
      </c>
      <c r="K62" s="1">
        <v>1.2408376963350787</v>
      </c>
      <c r="Q62" s="1">
        <v>1.0651685393258428</v>
      </c>
      <c r="W62" s="1">
        <v>1.1939546599496222</v>
      </c>
      <c r="X62" s="1"/>
      <c r="AC62" s="1">
        <v>1.3779069767441861</v>
      </c>
      <c r="AI62" s="1">
        <v>1.0972222222222221</v>
      </c>
      <c r="AO62" s="1">
        <v>1.335211267605634</v>
      </c>
      <c r="BG62" s="1">
        <v>1.2153846153846155</v>
      </c>
      <c r="BM62" s="1">
        <v>1.161764705882353</v>
      </c>
      <c r="BS62" s="1">
        <v>1.2122762148337596</v>
      </c>
      <c r="BY62" s="1">
        <v>0.97530864197530864</v>
      </c>
      <c r="CE62" s="1">
        <v>1.3542857142857143</v>
      </c>
      <c r="CK62" s="1">
        <v>1.2216494845360826</v>
      </c>
      <c r="DI62" s="1">
        <v>1.0394736842105265</v>
      </c>
    </row>
    <row r="63" spans="2:113">
      <c r="B63" s="1">
        <v>1.327731092436975</v>
      </c>
      <c r="E63" s="1">
        <v>1.3699421965317919</v>
      </c>
      <c r="K63" s="1">
        <v>1.161764705882353</v>
      </c>
      <c r="Q63" s="1">
        <v>1.1850000000000001</v>
      </c>
      <c r="X63" s="1"/>
      <c r="AC63" s="1">
        <v>1.4674922600619196</v>
      </c>
      <c r="AI63" s="1">
        <v>0.92578125</v>
      </c>
      <c r="AO63" s="1">
        <v>1.5192307692307692</v>
      </c>
      <c r="BG63" s="1">
        <v>1.5906040268456376</v>
      </c>
      <c r="BM63" s="1">
        <v>1.2122762148337596</v>
      </c>
      <c r="BS63" s="1">
        <v>1.102325581395349</v>
      </c>
      <c r="BY63" s="1">
        <v>1.6401384083044983</v>
      </c>
      <c r="CE63" s="1">
        <v>1.0821917808219179</v>
      </c>
      <c r="CK63" s="1">
        <v>1.3240223463687151</v>
      </c>
      <c r="DI63" s="1">
        <v>1.1258907363420427</v>
      </c>
    </row>
    <row r="64" spans="2:113">
      <c r="B64" s="1">
        <v>1.1421686746987951</v>
      </c>
      <c r="E64" s="1">
        <v>1.3240223463687151</v>
      </c>
      <c r="K64" s="1">
        <v>1.2122762148337596</v>
      </c>
      <c r="Q64" s="1">
        <v>1.327731092436975</v>
      </c>
      <c r="X64" s="1"/>
      <c r="AC64" s="1">
        <v>0.78737541528239208</v>
      </c>
      <c r="AI64" s="1">
        <v>0.95180722891566261</v>
      </c>
      <c r="AO64" s="1">
        <v>1.3240223463687151</v>
      </c>
      <c r="BG64" s="1">
        <v>1.5592105263157896</v>
      </c>
      <c r="BM64" s="1">
        <v>1.0580357142857142</v>
      </c>
      <c r="BS64" s="1">
        <v>1.3504273504273505</v>
      </c>
      <c r="BY64" s="1">
        <v>1.4858934169278997</v>
      </c>
      <c r="CE64" s="1">
        <v>1.123222748815166</v>
      </c>
      <c r="CK64" s="1">
        <v>1.2122762148337596</v>
      </c>
      <c r="DI64" s="1">
        <v>1.2915531335149864</v>
      </c>
    </row>
    <row r="65" spans="2:113">
      <c r="B65" s="1">
        <v>1.3240223463687151</v>
      </c>
      <c r="E65" s="1">
        <v>1.2122762148337596</v>
      </c>
      <c r="K65" s="1">
        <v>1.1366906474820144</v>
      </c>
      <c r="X65" s="1"/>
      <c r="AC65" s="1">
        <v>0.79663865546218493</v>
      </c>
      <c r="AI65" s="1">
        <v>1.0394736842105265</v>
      </c>
      <c r="AO65" s="1">
        <v>1.5592105263157896</v>
      </c>
      <c r="BG65" s="1">
        <v>1.4320241691842901</v>
      </c>
      <c r="BM65" s="1">
        <v>1.1504854368932038</v>
      </c>
      <c r="BS65" s="1">
        <v>1.0972222222222221</v>
      </c>
      <c r="BY65" s="1">
        <v>1.0326797385620916</v>
      </c>
      <c r="CE65" s="1">
        <v>1.1285714285714286</v>
      </c>
      <c r="CK65" s="1">
        <v>1.1366906474820144</v>
      </c>
      <c r="DI65" s="1">
        <v>1.203045685279188</v>
      </c>
    </row>
    <row r="66" spans="2:113">
      <c r="B66" s="1">
        <v>1.4858934169278997</v>
      </c>
      <c r="E66" s="1">
        <v>1.3021978021978022</v>
      </c>
      <c r="K66" s="1">
        <v>1.0580357142857142</v>
      </c>
      <c r="X66" s="1"/>
      <c r="AC66" s="1">
        <v>1.3620689655172415</v>
      </c>
      <c r="AI66" s="1">
        <v>1.4107142857142858</v>
      </c>
      <c r="AO66" s="1">
        <v>1.6401384083044983</v>
      </c>
      <c r="BG66" s="1">
        <v>1.3021978021978022</v>
      </c>
      <c r="BM66" s="1">
        <v>1.0748299319727892</v>
      </c>
      <c r="BS66" s="1">
        <v>1.264</v>
      </c>
      <c r="BY66" s="1">
        <v>1.104895104895105</v>
      </c>
      <c r="CE66" s="1">
        <v>1.2915531335149864</v>
      </c>
      <c r="CK66" s="1">
        <v>1.094688221709007</v>
      </c>
      <c r="DI66" s="1">
        <v>1.1850000000000001</v>
      </c>
    </row>
    <row r="67" spans="2:113">
      <c r="B67" s="1">
        <v>0.92741146546664066</v>
      </c>
      <c r="E67" s="1">
        <v>1.102325581395349</v>
      </c>
      <c r="K67" s="1">
        <v>1.5439739413680784</v>
      </c>
      <c r="X67" s="1"/>
      <c r="AC67" s="1">
        <v>1.5439739413680784</v>
      </c>
      <c r="AI67" s="1">
        <v>1.2473684210526317</v>
      </c>
      <c r="AO67" s="1">
        <v>1.0281995661605206</v>
      </c>
      <c r="BG67" s="1">
        <v>1.102325581395349</v>
      </c>
      <c r="BM67" s="1">
        <v>1.0797266514806378</v>
      </c>
      <c r="BS67" s="1">
        <v>1.2473684210526317</v>
      </c>
      <c r="BY67" s="1">
        <v>1.2986301369863014</v>
      </c>
      <c r="CE67" s="1">
        <v>1.3699421965317919</v>
      </c>
      <c r="CK67" s="1">
        <v>1.3021978021978022</v>
      </c>
      <c r="DI67" s="1">
        <v>1.1850000000000001</v>
      </c>
    </row>
    <row r="68" spans="2:113">
      <c r="B68" s="1">
        <v>1.1100702576112413</v>
      </c>
      <c r="E68" s="1">
        <v>1.3504273504273505</v>
      </c>
      <c r="K68" s="1">
        <v>1.1504854368932038</v>
      </c>
      <c r="AC68" s="1">
        <v>1.2880434782608696</v>
      </c>
      <c r="AI68" s="1">
        <v>1.6122448979591837</v>
      </c>
      <c r="AO68" s="1">
        <v>1.4858934169278997</v>
      </c>
      <c r="BG68" s="1">
        <v>1.3900293255131966</v>
      </c>
      <c r="BM68" s="1">
        <v>1.0675675675675675</v>
      </c>
      <c r="BS68" s="1">
        <v>1.0846681922196797</v>
      </c>
      <c r="BY68" s="1">
        <v>1.4451219512195124</v>
      </c>
      <c r="CE68" s="1">
        <v>1.4858934169278997</v>
      </c>
      <c r="CK68" s="1">
        <v>1.335211267605634</v>
      </c>
      <c r="DI68" s="1">
        <v>1.4320241691842901</v>
      </c>
    </row>
    <row r="69" spans="2:113">
      <c r="B69" s="1">
        <v>1.0417582417582418</v>
      </c>
      <c r="E69" s="1">
        <v>0.92578125</v>
      </c>
      <c r="K69" s="1">
        <v>1.0748299319727892</v>
      </c>
      <c r="AC69" s="1">
        <v>1.2153846153846155</v>
      </c>
      <c r="AI69" s="1">
        <v>1.1761786600496278</v>
      </c>
      <c r="AO69" s="1">
        <v>1.0326797385620916</v>
      </c>
      <c r="BG69" s="1">
        <v>1.5592105263157896</v>
      </c>
      <c r="BM69" s="1">
        <v>1.094688221709007</v>
      </c>
      <c r="BS69" s="1">
        <v>1.0997679814385153</v>
      </c>
      <c r="BY69" s="1">
        <v>1.3240223463687151</v>
      </c>
      <c r="CE69" s="1">
        <v>1.5389610389610391</v>
      </c>
      <c r="CK69" s="1">
        <v>1.3982300884955752</v>
      </c>
      <c r="DI69" s="1">
        <v>1.2915531335149864</v>
      </c>
    </row>
    <row r="70" spans="2:113">
      <c r="B70" s="1">
        <v>1.0846681922196797</v>
      </c>
      <c r="E70" s="1">
        <v>0.95180722891566261</v>
      </c>
      <c r="K70" s="1">
        <v>1.2248062015503876</v>
      </c>
      <c r="AC70" s="1">
        <v>1.3699421965317919</v>
      </c>
      <c r="AI70" s="1">
        <v>1.3941176470588237</v>
      </c>
      <c r="AO70" s="1">
        <v>1.2986301369863014</v>
      </c>
      <c r="BG70" s="1">
        <v>1.1366906474820144</v>
      </c>
      <c r="BM70" s="1">
        <v>0.95757575757575764</v>
      </c>
      <c r="BS70" s="1">
        <v>1.6122448979591837</v>
      </c>
      <c r="BY70" s="1">
        <v>1.3941176470588237</v>
      </c>
      <c r="CE70" s="1">
        <v>0.96932515337423319</v>
      </c>
      <c r="CK70" s="1">
        <v>1.5643564356435646</v>
      </c>
      <c r="DI70" s="1">
        <v>1.7490774907749078</v>
      </c>
    </row>
    <row r="71" spans="2:113">
      <c r="B71" s="1">
        <v>1.234375</v>
      </c>
      <c r="E71" s="1">
        <v>1.0394736842105265</v>
      </c>
      <c r="K71" s="1">
        <v>1.0394736842105265</v>
      </c>
      <c r="AC71" s="1">
        <v>1.5906040268456376</v>
      </c>
      <c r="AI71" s="1">
        <v>1.1339712918660287</v>
      </c>
      <c r="AO71" s="1">
        <v>1.2741935483870968</v>
      </c>
      <c r="BG71" s="1">
        <v>1.3504273504273505</v>
      </c>
      <c r="BM71" s="1">
        <v>0.95757575757575764</v>
      </c>
      <c r="BS71" s="1">
        <v>1.0748299319727892</v>
      </c>
      <c r="BY71" s="1">
        <v>1.2408376963350787</v>
      </c>
      <c r="CE71" s="1">
        <v>1.335211267605634</v>
      </c>
      <c r="CK71" s="1">
        <v>1.5192307692307692</v>
      </c>
      <c r="DI71" s="1">
        <v>1.1939546599496222</v>
      </c>
    </row>
    <row r="72" spans="2:113">
      <c r="B72" s="1">
        <v>1.6013513513513515</v>
      </c>
      <c r="E72" s="1">
        <v>1.4107142857142858</v>
      </c>
      <c r="K72" s="1">
        <v>1.0797266514806378</v>
      </c>
      <c r="AC72" s="1">
        <v>1.5592105263157896</v>
      </c>
      <c r="AI72" s="1">
        <v>1.335211267605634</v>
      </c>
      <c r="AO72" s="1">
        <v>1.4451219512195124</v>
      </c>
      <c r="BG72" s="1">
        <v>1.0972222222222221</v>
      </c>
      <c r="BM72" s="1">
        <v>1.3779069767441861</v>
      </c>
      <c r="BS72" s="1">
        <v>0.95180722891566261</v>
      </c>
      <c r="BY72" s="1">
        <v>1.2122762148337596</v>
      </c>
      <c r="CE72" s="1">
        <v>0.97530864197530864</v>
      </c>
      <c r="CK72" s="1">
        <v>1.5290322580645161</v>
      </c>
      <c r="DI72" s="1">
        <v>1.1476997578692494</v>
      </c>
    </row>
    <row r="73" spans="2:113">
      <c r="B73" s="1">
        <v>1.0997679814385153</v>
      </c>
      <c r="E73" s="1">
        <v>1.0846681922196797</v>
      </c>
      <c r="K73" s="1">
        <v>1.0675675675675675</v>
      </c>
      <c r="AC73" s="1">
        <v>1.4320241691842901</v>
      </c>
      <c r="AI73" s="1">
        <v>0.95180722891566261</v>
      </c>
      <c r="AO73" s="1">
        <v>1.3166666666666667</v>
      </c>
      <c r="BG73" s="1">
        <v>1.0394736842105265</v>
      </c>
      <c r="BM73" s="1">
        <v>1.5290322580645161</v>
      </c>
      <c r="BS73" s="1">
        <v>1.3542857142857143</v>
      </c>
      <c r="BY73" s="1">
        <v>1.1366906474820144</v>
      </c>
      <c r="CE73" s="1">
        <v>1.5192307692307692</v>
      </c>
      <c r="CK73" s="1">
        <v>1.1761786600496278</v>
      </c>
      <c r="DI73" s="1">
        <v>1.5</v>
      </c>
    </row>
    <row r="74" spans="2:113">
      <c r="B74" s="1">
        <v>1.1258907363420427</v>
      </c>
      <c r="E74" s="1">
        <v>1.0997679814385153</v>
      </c>
      <c r="K74" s="1">
        <v>1.094688221709007</v>
      </c>
      <c r="AC74" s="1">
        <v>1.3021978021978022</v>
      </c>
      <c r="AI74" s="1">
        <v>1.3542857142857143</v>
      </c>
      <c r="AO74" s="1">
        <v>1.3941176470588237</v>
      </c>
      <c r="BG74" s="1">
        <v>1.4107142857142858</v>
      </c>
      <c r="BM74" s="1">
        <v>1.5290322580645161</v>
      </c>
      <c r="BS74" s="1">
        <v>1.0821917808219179</v>
      </c>
      <c r="BY74" s="1">
        <v>1.1504854368932038</v>
      </c>
      <c r="CE74" s="1">
        <v>1.3240223463687151</v>
      </c>
      <c r="CK74" s="1">
        <v>1.2915531335149864</v>
      </c>
      <c r="DI74" s="1">
        <v>1.2061068702290076</v>
      </c>
    </row>
    <row r="75" spans="2:113">
      <c r="B75" s="1">
        <v>1.2506596306068603</v>
      </c>
      <c r="E75" s="1">
        <v>1.4451219512195124</v>
      </c>
      <c r="K75" s="1">
        <v>0.95757575757575764</v>
      </c>
      <c r="AC75" s="1">
        <v>1.102325581395349</v>
      </c>
      <c r="AI75" s="1">
        <v>1.1285714285714286</v>
      </c>
      <c r="AO75" s="1">
        <v>1.161764705882353</v>
      </c>
      <c r="BG75" s="1">
        <v>1.4451219512195124</v>
      </c>
      <c r="BM75" s="1">
        <v>1.5540983606557379</v>
      </c>
      <c r="BS75" s="1">
        <v>1.123222748815166</v>
      </c>
      <c r="BY75" s="1">
        <v>1.2248062015503876</v>
      </c>
      <c r="CE75" s="1">
        <v>2.872727272727273</v>
      </c>
      <c r="CK75" s="1">
        <v>1.3465909090909092</v>
      </c>
      <c r="DI75" s="1">
        <v>1.2122762148337596</v>
      </c>
    </row>
    <row r="76" spans="2:113">
      <c r="B76" s="1">
        <v>1.5747508305647842</v>
      </c>
      <c r="E76" s="1">
        <v>1.3203342618384402</v>
      </c>
      <c r="K76" s="1">
        <v>0.95757575757575764</v>
      </c>
      <c r="AC76" s="1">
        <v>1.3900293255131966</v>
      </c>
      <c r="AI76" s="1">
        <v>1.3389830508474576</v>
      </c>
      <c r="AO76" s="1">
        <v>1.0580357142857142</v>
      </c>
      <c r="BG76" s="1">
        <v>1.3203342618384402</v>
      </c>
      <c r="BM76" s="1">
        <v>1.2915531335149864</v>
      </c>
      <c r="BS76" s="1">
        <v>1.1285714285714286</v>
      </c>
      <c r="BY76" s="1">
        <v>1.0797266514806378</v>
      </c>
      <c r="CE76" s="1">
        <v>1.5592105263157896</v>
      </c>
      <c r="CK76" s="1">
        <v>1.3779069767441861</v>
      </c>
      <c r="DI76" s="1">
        <v>1.2776280323450135</v>
      </c>
    </row>
    <row r="77" spans="2:113">
      <c r="B77" s="1">
        <v>1.5852842809364549</v>
      </c>
      <c r="E77" s="1">
        <v>1.6122448979591837</v>
      </c>
      <c r="K77" s="1">
        <v>0.93861386138613867</v>
      </c>
      <c r="AC77" s="1">
        <v>1.5592105263157896</v>
      </c>
      <c r="AI77" s="1">
        <v>1.4584615384615385</v>
      </c>
      <c r="AO77" s="1">
        <v>1.2248062015503876</v>
      </c>
      <c r="BG77" s="1">
        <v>1.6122448979591837</v>
      </c>
      <c r="BM77" s="1">
        <v>1.3130193905817176</v>
      </c>
      <c r="BS77" s="1">
        <v>1.2915531335149864</v>
      </c>
      <c r="BY77" s="1">
        <v>1.0675675675675675</v>
      </c>
      <c r="CE77" s="1">
        <v>1.7686567164179103</v>
      </c>
      <c r="CK77" s="1">
        <v>1.5290322580645161</v>
      </c>
      <c r="DI77" s="1">
        <v>1.4451219512195124</v>
      </c>
    </row>
    <row r="78" spans="2:113">
      <c r="B78" s="1">
        <v>1.4766355140186918</v>
      </c>
      <c r="E78" s="1">
        <v>1.1761786600496278</v>
      </c>
      <c r="K78" s="1">
        <v>1.3021978021978022</v>
      </c>
      <c r="AC78" s="1">
        <v>1.1366906474820144</v>
      </c>
      <c r="AI78" s="1">
        <v>1.5389610389610391</v>
      </c>
      <c r="AO78" s="1">
        <v>1.0394736842105265</v>
      </c>
      <c r="BG78" s="1">
        <v>1.1761786600496278</v>
      </c>
      <c r="BM78" s="1">
        <v>1.2311688311688311</v>
      </c>
      <c r="BS78" s="1">
        <v>1.3699421965317919</v>
      </c>
      <c r="BY78" s="1">
        <v>1.094688221709007</v>
      </c>
      <c r="CE78" s="1">
        <v>1.0281995661605206</v>
      </c>
      <c r="CK78" s="1">
        <v>1.1850000000000001</v>
      </c>
    </row>
    <row r="79" spans="2:113">
      <c r="B79" s="1">
        <v>1.3941176470588237</v>
      </c>
      <c r="E79" s="1">
        <v>1.2473684210526317</v>
      </c>
      <c r="K79" s="1">
        <v>1.335211267605634</v>
      </c>
      <c r="AC79" s="1">
        <v>0.92578125</v>
      </c>
      <c r="AI79" s="1">
        <v>1.234375</v>
      </c>
      <c r="AO79" s="1">
        <v>1.0797266514806378</v>
      </c>
      <c r="BG79" s="1">
        <v>1.2473684210526317</v>
      </c>
      <c r="BM79" s="1">
        <v>1.2061068702290076</v>
      </c>
      <c r="BS79" s="1">
        <v>1.5389610389610391</v>
      </c>
      <c r="BY79" s="1">
        <v>1.3021978021978022</v>
      </c>
      <c r="CE79" s="1">
        <v>1.3427762039660058</v>
      </c>
      <c r="CK79" s="1">
        <v>1.3982300884955752</v>
      </c>
    </row>
    <row r="80" spans="2:113">
      <c r="B80" s="1">
        <v>1.3779069767441861</v>
      </c>
      <c r="E80" s="1">
        <v>1.3941176470588237</v>
      </c>
      <c r="K80" s="1">
        <v>1.4320241691842901</v>
      </c>
      <c r="AC80" s="1">
        <v>0.95180722891566261</v>
      </c>
      <c r="AI80" s="1">
        <v>1.1879699248120301</v>
      </c>
      <c r="AO80" s="1">
        <v>1.196969696969697</v>
      </c>
      <c r="BG80" s="1">
        <v>1.3941176470588237</v>
      </c>
      <c r="BM80" s="1">
        <v>1.1939546599496222</v>
      </c>
      <c r="BS80" s="1">
        <v>1.1879699248120301</v>
      </c>
      <c r="BY80" s="1">
        <v>1.335211267605634</v>
      </c>
      <c r="CE80" s="1">
        <v>1.0533333333333335</v>
      </c>
      <c r="CK80" s="1">
        <v>1.3021978021978022</v>
      </c>
    </row>
    <row r="81" spans="2:89">
      <c r="B81" s="1">
        <v>1.4674922600619196</v>
      </c>
      <c r="E81" s="1">
        <v>1.335211267605634</v>
      </c>
      <c r="K81" s="1">
        <v>1.6458333333333335</v>
      </c>
      <c r="AC81" s="1">
        <v>1.0394736842105265</v>
      </c>
      <c r="AI81" s="1">
        <v>0.97530864197530864</v>
      </c>
      <c r="AO81" s="1">
        <v>1.5643564356435646</v>
      </c>
      <c r="BG81" s="1">
        <v>1.335211267605634</v>
      </c>
      <c r="BM81" s="1">
        <v>1.1476997578692494</v>
      </c>
      <c r="BS81" s="1">
        <v>1.335211267605634</v>
      </c>
      <c r="BY81" s="1">
        <v>1.2915531335149864</v>
      </c>
      <c r="CE81" s="1">
        <v>1.504761904761905</v>
      </c>
      <c r="CK81" s="1">
        <v>1.1850000000000001</v>
      </c>
    </row>
    <row r="82" spans="2:89">
      <c r="B82" s="1">
        <v>0.78737541528239208</v>
      </c>
      <c r="E82" s="1">
        <v>0.95180722891566261</v>
      </c>
      <c r="K82" s="1">
        <v>1.5192307692307692</v>
      </c>
      <c r="AC82" s="1">
        <v>1.4107142857142858</v>
      </c>
      <c r="AI82" s="1">
        <v>1.1532846715328466</v>
      </c>
      <c r="AO82" s="1">
        <v>1.4320241691842901</v>
      </c>
      <c r="BG82" s="1">
        <v>0.95180722891566261</v>
      </c>
      <c r="BM82" s="1">
        <v>1.2279792746113991</v>
      </c>
      <c r="BS82" s="1">
        <v>1.5192307692307692</v>
      </c>
      <c r="BY82" s="1">
        <v>1.0394736842105265</v>
      </c>
      <c r="CE82" s="1">
        <v>1.2986301369863014</v>
      </c>
      <c r="CK82" s="1">
        <v>1.1791044776119404</v>
      </c>
    </row>
    <row r="83" spans="2:89">
      <c r="B83" s="1">
        <v>0.79663865546218493</v>
      </c>
      <c r="E83" s="1">
        <v>1.3542857142857143</v>
      </c>
      <c r="K83" s="1">
        <v>1.4234234234234235</v>
      </c>
      <c r="AC83" s="1">
        <v>1.264</v>
      </c>
      <c r="AI83" s="1">
        <v>2.872727272727273</v>
      </c>
      <c r="AO83" s="1">
        <v>1.4234234234234235</v>
      </c>
      <c r="BG83" s="1">
        <v>1.3542857142857143</v>
      </c>
      <c r="BM83" s="1">
        <v>1.3021978021978022</v>
      </c>
      <c r="BS83" s="1">
        <v>1.1532846715328466</v>
      </c>
      <c r="BY83" s="1">
        <v>1.5192307692307692</v>
      </c>
      <c r="CE83" s="1">
        <v>1.2440944881889764</v>
      </c>
      <c r="CK83" s="1">
        <v>1.1939546599496222</v>
      </c>
    </row>
    <row r="84" spans="2:89">
      <c r="B84" s="1">
        <v>1.6344827586206898</v>
      </c>
      <c r="E84" s="1">
        <v>1.3389830508474576</v>
      </c>
      <c r="K84" s="1">
        <v>1.267379679144385</v>
      </c>
      <c r="AC84" s="1">
        <v>1.2473684210526317</v>
      </c>
      <c r="AI84" s="1">
        <v>1.1879699248120301</v>
      </c>
      <c r="AO84" s="1">
        <v>1.1258907363420427</v>
      </c>
      <c r="BG84" s="1">
        <v>1.3389830508474576</v>
      </c>
      <c r="BM84" s="1">
        <v>0.87777777777777777</v>
      </c>
      <c r="BS84" s="1">
        <v>1.3240223463687151</v>
      </c>
      <c r="BY84" s="1">
        <v>1.5290322580645161</v>
      </c>
      <c r="CE84" s="1">
        <v>1.2741935483870968</v>
      </c>
      <c r="CK84" s="1">
        <v>0.87777777777777777</v>
      </c>
    </row>
    <row r="85" spans="2:89">
      <c r="B85" s="1">
        <v>1.3659942363112392</v>
      </c>
      <c r="E85" s="1">
        <v>1.2915531335149864</v>
      </c>
      <c r="K85" s="1">
        <v>1.1258907363420427</v>
      </c>
      <c r="AC85" s="1">
        <v>1.0846681922196797</v>
      </c>
      <c r="AI85" s="1">
        <v>1.3203342618384402</v>
      </c>
      <c r="AO85" s="1">
        <v>1.2915531335149864</v>
      </c>
      <c r="BG85" s="1">
        <v>1.2915531335149864</v>
      </c>
      <c r="BM85" s="1">
        <v>1.0675675675675675</v>
      </c>
      <c r="BS85" s="1">
        <v>2.872727272727273</v>
      </c>
      <c r="BY85" s="1">
        <v>1.237597911227154</v>
      </c>
      <c r="CE85" s="1">
        <v>1.4451219512195124</v>
      </c>
      <c r="CK85" s="1">
        <v>0.84191829484902314</v>
      </c>
    </row>
    <row r="86" spans="2:89">
      <c r="B86" s="1">
        <v>1.3465909090909092</v>
      </c>
      <c r="E86" s="1">
        <v>1.3699421965317919</v>
      </c>
      <c r="K86" s="1">
        <v>1.203045685279188</v>
      </c>
      <c r="AC86" s="1">
        <v>1.0997679814385153</v>
      </c>
      <c r="AI86" s="1">
        <v>1.7686567164179103</v>
      </c>
      <c r="AO86" s="1">
        <v>1.203045685279188</v>
      </c>
      <c r="BG86" s="1">
        <v>1.3699421965317919</v>
      </c>
      <c r="BM86" s="1">
        <v>1.0281995661605206</v>
      </c>
      <c r="BS86" s="1">
        <v>1.5592105263157896</v>
      </c>
      <c r="BY86" s="1">
        <v>1.1761786600496278</v>
      </c>
      <c r="CE86" s="1">
        <v>1.3166666666666667</v>
      </c>
      <c r="CK86" s="1">
        <v>0.89603024574669188</v>
      </c>
    </row>
    <row r="87" spans="2:89">
      <c r="B87" s="1">
        <v>1.2091836734693879</v>
      </c>
      <c r="E87" s="1">
        <v>1.4858934169278997</v>
      </c>
      <c r="K87" s="1">
        <v>1.5290322580645161</v>
      </c>
      <c r="AC87" s="1">
        <v>1.4451219512195124</v>
      </c>
      <c r="AI87" s="1">
        <v>1.0972222222222221</v>
      </c>
      <c r="AO87" s="1">
        <v>1.3699421965317919</v>
      </c>
      <c r="BG87" s="1">
        <v>1.4858934169278997</v>
      </c>
      <c r="BM87" s="1">
        <v>0.84191829484902314</v>
      </c>
      <c r="BS87" s="1">
        <v>1.1879699248120301</v>
      </c>
      <c r="BY87" s="1">
        <v>1.203045685279188</v>
      </c>
      <c r="CE87" s="1">
        <v>1.3941176470588237</v>
      </c>
      <c r="CK87" s="1">
        <v>1.3819241982507289</v>
      </c>
    </row>
    <row r="88" spans="2:89">
      <c r="B88" s="1">
        <v>1.3819241982507289</v>
      </c>
      <c r="E88" s="1">
        <v>1.4584615384615385</v>
      </c>
      <c r="K88" s="1">
        <v>1.5540983606557379</v>
      </c>
      <c r="AC88" s="1">
        <v>1.3203342618384402</v>
      </c>
      <c r="AI88" s="1">
        <v>1.3427762039660058</v>
      </c>
      <c r="AO88" s="1">
        <v>1.5290322580645161</v>
      </c>
      <c r="BG88" s="1">
        <v>1.4584615384615385</v>
      </c>
      <c r="BM88" s="1">
        <v>1.1674876847290643</v>
      </c>
      <c r="BS88" s="1">
        <v>1.3203342618384402</v>
      </c>
      <c r="BY88" s="1">
        <v>1.3465909090909092</v>
      </c>
      <c r="CE88" s="1">
        <v>1.2408376963350787</v>
      </c>
      <c r="CK88" s="1">
        <v>1.1674876847290643</v>
      </c>
    </row>
    <row r="89" spans="2:89">
      <c r="B89" s="1">
        <v>1.3620689655172415</v>
      </c>
      <c r="E89" s="1">
        <v>1.234375</v>
      </c>
      <c r="K89" s="1">
        <v>1.514376996805112</v>
      </c>
      <c r="AC89" s="1">
        <v>1.6122448979591837</v>
      </c>
      <c r="AI89" s="1">
        <v>1.2311688311688311</v>
      </c>
      <c r="AO89" s="1">
        <v>1.514376996805112</v>
      </c>
      <c r="BG89" s="1">
        <v>1.5389610389610391</v>
      </c>
      <c r="BM89" s="1">
        <v>1.5095541401273886</v>
      </c>
      <c r="BS89" s="1">
        <v>1.7686567164179103</v>
      </c>
      <c r="BY89" s="1">
        <v>1.3779069767441861</v>
      </c>
      <c r="CE89" s="1">
        <v>1.3240223463687151</v>
      </c>
      <c r="CK89" s="1">
        <v>1.5490196078431373</v>
      </c>
    </row>
    <row r="90" spans="2:89">
      <c r="B90" s="1">
        <v>1.5439739413680784</v>
      </c>
      <c r="E90" s="1">
        <v>1.1879699248120301</v>
      </c>
      <c r="K90" s="1">
        <v>1.3021978021978022</v>
      </c>
      <c r="AC90" s="1">
        <v>1.2473684210526317</v>
      </c>
      <c r="AI90" s="1">
        <v>1.0533333333333335</v>
      </c>
      <c r="AO90" s="1">
        <v>1.4320241691842901</v>
      </c>
      <c r="BG90" s="1">
        <v>1.234375</v>
      </c>
      <c r="BM90" s="1">
        <v>1.5592105263157896</v>
      </c>
      <c r="BS90" s="1">
        <v>1.0281995661605206</v>
      </c>
      <c r="BY90" s="1">
        <v>1.5290322580645161</v>
      </c>
      <c r="CE90" s="1">
        <v>1.161764705882353</v>
      </c>
      <c r="CK90" s="1">
        <v>1.58</v>
      </c>
    </row>
    <row r="91" spans="2:89">
      <c r="B91" s="1">
        <v>1.2880434782608696</v>
      </c>
      <c r="E91" s="1">
        <v>0.96932515337423319</v>
      </c>
      <c r="K91" s="1">
        <v>1.4065281899109792</v>
      </c>
      <c r="AC91" s="1">
        <v>1.3941176470588237</v>
      </c>
      <c r="AI91" s="1">
        <v>1.104895104895105</v>
      </c>
      <c r="AO91" s="1">
        <v>1.6401384083044983</v>
      </c>
      <c r="BG91" s="1">
        <v>1.1879699248120301</v>
      </c>
      <c r="BM91" s="1">
        <v>1.5290322580645161</v>
      </c>
      <c r="BS91" s="1">
        <v>1.0972222222222221</v>
      </c>
      <c r="BY91" s="1">
        <v>1.5290322580645161</v>
      </c>
      <c r="CE91" s="1">
        <v>1.0580357142857142</v>
      </c>
      <c r="CK91" s="1">
        <v>1.2741935483870968</v>
      </c>
    </row>
    <row r="92" spans="2:89">
      <c r="B92" s="1">
        <v>1.2153846153846155</v>
      </c>
      <c r="E92" s="1">
        <v>1.335211267605634</v>
      </c>
      <c r="K92" s="1">
        <v>1.4320241691842901</v>
      </c>
      <c r="AC92" s="1">
        <v>1.1339712918660287</v>
      </c>
      <c r="AI92" s="1">
        <v>1.2216494845360826</v>
      </c>
      <c r="AO92" s="1">
        <v>1.1126760563380282</v>
      </c>
      <c r="BG92" s="1">
        <v>1.335211267605634</v>
      </c>
      <c r="BM92" s="1">
        <v>1.4149253731343283</v>
      </c>
      <c r="BS92" s="1">
        <v>1.3427762039660058</v>
      </c>
      <c r="BY92" s="1">
        <v>1.5540983606557379</v>
      </c>
      <c r="CE92" s="1">
        <v>1.5439739413680784</v>
      </c>
      <c r="CK92" s="1">
        <v>1.5592105263157896</v>
      </c>
    </row>
    <row r="93" spans="2:89">
      <c r="B93" s="1">
        <v>1.3699421965317919</v>
      </c>
      <c r="E93" s="1">
        <v>0.97530864197530864</v>
      </c>
      <c r="K93" s="1">
        <v>1.6401384083044983</v>
      </c>
      <c r="AC93" s="1">
        <v>1.0748299319727892</v>
      </c>
      <c r="AI93" s="1">
        <v>1.504761904761905</v>
      </c>
      <c r="AO93" s="1">
        <v>1.5592105263157896</v>
      </c>
      <c r="BG93" s="1">
        <v>1.5192307692307692</v>
      </c>
      <c r="BM93" s="1">
        <v>1.4451219512195124</v>
      </c>
      <c r="BS93" s="1">
        <v>1.2311688311688311</v>
      </c>
      <c r="BY93" s="1">
        <v>1.3021978021978022</v>
      </c>
      <c r="CE93" s="1">
        <v>1.1504854368932038</v>
      </c>
      <c r="CK93" s="1">
        <v>1.4149253731343283</v>
      </c>
    </row>
    <row r="94" spans="2:89">
      <c r="B94" s="1">
        <v>1.3240223463687151</v>
      </c>
      <c r="E94" s="1">
        <v>1.5192307692307692</v>
      </c>
      <c r="K94" s="1">
        <v>1.1850000000000001</v>
      </c>
      <c r="AC94" s="1">
        <v>1.335211267605634</v>
      </c>
      <c r="AI94" s="1">
        <v>1.2440944881889764</v>
      </c>
      <c r="AO94" s="1">
        <v>1.2915531335149864</v>
      </c>
      <c r="BG94" s="1">
        <v>1.1532846715328466</v>
      </c>
      <c r="BM94" s="1">
        <v>1.3941176470588237</v>
      </c>
      <c r="BS94" s="1">
        <v>1.0533333333333335</v>
      </c>
      <c r="BY94" s="1">
        <v>1.4065281899109792</v>
      </c>
      <c r="CE94" s="1">
        <v>1.0748299319727892</v>
      </c>
      <c r="CK94" s="1">
        <v>1.2061068702290076</v>
      </c>
    </row>
    <row r="95" spans="2:89">
      <c r="B95" s="1">
        <v>1.5906040268456376</v>
      </c>
      <c r="E95" s="1">
        <v>1.3240223463687151</v>
      </c>
      <c r="K95" s="1">
        <v>1.595959595959596</v>
      </c>
      <c r="AC95" s="1">
        <v>0.95180722891566261</v>
      </c>
      <c r="AI95" s="1">
        <v>1.3240223463687151</v>
      </c>
      <c r="AO95" s="1">
        <v>1.3130193905817176</v>
      </c>
      <c r="BG95" s="1">
        <v>1.3240223463687151</v>
      </c>
      <c r="BM95" s="1">
        <v>1.4584615384615385</v>
      </c>
      <c r="BS95" s="1">
        <v>1.2216494845360826</v>
      </c>
      <c r="BY95" s="1">
        <v>1.4320241691842901</v>
      </c>
      <c r="CE95" s="1">
        <v>1.2248062015503876</v>
      </c>
      <c r="CK95" s="1">
        <v>1.335211267605634</v>
      </c>
    </row>
    <row r="96" spans="2:89">
      <c r="B96" s="1">
        <v>1.5592105263157896</v>
      </c>
      <c r="E96" s="1">
        <v>1.5592105263157896</v>
      </c>
      <c r="K96" s="1">
        <v>1.1126760563380282</v>
      </c>
      <c r="AC96" s="1">
        <v>1.0821917808219179</v>
      </c>
      <c r="AI96" s="1">
        <v>1.2408376963350787</v>
      </c>
      <c r="AO96" s="1">
        <v>1.4720496894409938</v>
      </c>
      <c r="BG96" s="1">
        <v>2.872727272727273</v>
      </c>
      <c r="BM96" s="1">
        <v>1.4858934169278997</v>
      </c>
      <c r="BS96" s="1">
        <v>1.504761904761905</v>
      </c>
      <c r="BY96" s="1">
        <v>1.1850000000000001</v>
      </c>
      <c r="CE96" s="1">
        <v>1.0394736842105265</v>
      </c>
      <c r="CK96" s="1">
        <v>1.6122448979591837</v>
      </c>
    </row>
    <row r="97" spans="2:89">
      <c r="B97" s="1">
        <v>1.2122762148337596</v>
      </c>
      <c r="E97" s="1">
        <v>1.1879699248120301</v>
      </c>
      <c r="K97" s="1">
        <v>2.4559585492227982</v>
      </c>
      <c r="AC97" s="1">
        <v>1.123222748815166</v>
      </c>
      <c r="AI97" s="1">
        <v>1.3240223463687151</v>
      </c>
      <c r="AO97" s="1">
        <v>1.2279792746113991</v>
      </c>
      <c r="BG97" s="1">
        <v>1.5592105263157896</v>
      </c>
      <c r="BM97" s="1">
        <v>0.86338797814207646</v>
      </c>
      <c r="BS97" s="1">
        <v>1.2440944881889764</v>
      </c>
      <c r="BY97" s="1">
        <v>1.3130193905817176</v>
      </c>
      <c r="CE97" s="1">
        <v>1.0797266514806378</v>
      </c>
      <c r="CK97" s="1">
        <v>1.3739130434782609</v>
      </c>
    </row>
    <row r="98" spans="2:89">
      <c r="B98" s="1">
        <v>1.4320241691842901</v>
      </c>
      <c r="E98" s="1">
        <v>1.3203342618384402</v>
      </c>
      <c r="K98" s="1">
        <v>1.5592105263157896</v>
      </c>
      <c r="AC98" s="1">
        <v>1.1285714285714286</v>
      </c>
      <c r="AI98" s="1">
        <v>1.2122762148337596</v>
      </c>
      <c r="AO98" s="1">
        <v>1.3021978021978022</v>
      </c>
      <c r="BG98" s="1">
        <v>1.6401384083044983</v>
      </c>
      <c r="BM98" s="1">
        <v>0.83597883597883604</v>
      </c>
      <c r="BS98" s="1">
        <v>1.2741935483870968</v>
      </c>
      <c r="BY98" s="1">
        <v>1.4720496894409938</v>
      </c>
      <c r="CE98" s="1">
        <v>1.196969696969697</v>
      </c>
      <c r="CK98" s="1">
        <v>1.8301158301158302</v>
      </c>
    </row>
    <row r="99" spans="2:89">
      <c r="B99" s="1">
        <v>1.3021978021978022</v>
      </c>
      <c r="E99" s="1">
        <v>1.6401384083044983</v>
      </c>
      <c r="K99" s="1">
        <v>1.4320241691842901</v>
      </c>
      <c r="AC99" s="1">
        <v>1.3389830508474576</v>
      </c>
      <c r="AI99" s="1">
        <v>1.1366906474820144</v>
      </c>
      <c r="AO99" s="1">
        <v>0.87777777777777777</v>
      </c>
      <c r="BG99" s="1">
        <v>1.7686567164179103</v>
      </c>
      <c r="BM99" s="1">
        <v>1.234375</v>
      </c>
      <c r="BS99" s="1">
        <v>1.3166666666666667</v>
      </c>
      <c r="BY99" s="1">
        <v>1.1476997578692494</v>
      </c>
      <c r="CE99" s="1">
        <v>1.0675675675675675</v>
      </c>
      <c r="CK99" s="1">
        <v>1.4584615384615385</v>
      </c>
    </row>
    <row r="100" spans="2:89">
      <c r="B100" s="1">
        <v>1.102325581395349</v>
      </c>
      <c r="E100" s="1">
        <v>1.7686567164179103</v>
      </c>
      <c r="K100" s="1">
        <v>1.2915531335149864</v>
      </c>
      <c r="AC100" s="1">
        <v>1.2915531335149864</v>
      </c>
      <c r="AI100" s="1">
        <v>1.5439739413680784</v>
      </c>
      <c r="AO100" s="1">
        <v>1.6989247311827957</v>
      </c>
      <c r="BG100" s="1">
        <v>1.0972222222222221</v>
      </c>
      <c r="BM100" s="1">
        <v>1.2216494845360826</v>
      </c>
      <c r="BS100" s="1">
        <v>1.3240223463687151</v>
      </c>
      <c r="BY100" s="1">
        <v>1.2279792746113991</v>
      </c>
      <c r="CE100" s="1">
        <v>0.95757575757575764</v>
      </c>
      <c r="CK100" s="1">
        <v>1.2606382978723405</v>
      </c>
    </row>
    <row r="101" spans="2:89">
      <c r="B101" s="1">
        <v>1.3900293255131966</v>
      </c>
      <c r="E101" s="1">
        <v>1.0972222222222221</v>
      </c>
      <c r="K101" s="1">
        <v>1.3130193905817176</v>
      </c>
      <c r="AC101" s="1">
        <v>1.3699421965317919</v>
      </c>
      <c r="AI101" s="1">
        <v>1.1504854368932038</v>
      </c>
      <c r="AO101" s="1">
        <v>1.0675675675675675</v>
      </c>
      <c r="BG101" s="1">
        <v>1.4858934169278997</v>
      </c>
      <c r="BM101" s="1">
        <v>1.4451219512195124</v>
      </c>
      <c r="BS101" s="1">
        <v>1.161764705882353</v>
      </c>
      <c r="BY101" s="1">
        <v>1.3021978021978022</v>
      </c>
      <c r="CE101" s="1">
        <v>0.95757575757575764</v>
      </c>
      <c r="CK101" s="1">
        <v>1.327731092436975</v>
      </c>
    </row>
    <row r="102" spans="2:89">
      <c r="B102" s="1">
        <v>1.5592105263157896</v>
      </c>
      <c r="E102" s="1">
        <v>1.4858934169278997</v>
      </c>
      <c r="K102" s="1">
        <v>1.4720496894409938</v>
      </c>
      <c r="AC102" s="1">
        <v>1.4858934169278997</v>
      </c>
      <c r="AI102" s="1">
        <v>1.0748299319727892</v>
      </c>
      <c r="AO102" s="1">
        <v>1.0281995661605206</v>
      </c>
      <c r="BG102" s="1">
        <v>1.104895104895105</v>
      </c>
      <c r="BM102" s="1">
        <v>1.514376996805112</v>
      </c>
      <c r="BS102" s="1">
        <v>1.0580357142857142</v>
      </c>
      <c r="BY102" s="1">
        <v>0.87777777777777777</v>
      </c>
      <c r="CE102" s="1">
        <v>0.93861386138613867</v>
      </c>
      <c r="CK102" s="1">
        <v>1.2950819672131149</v>
      </c>
    </row>
    <row r="103" spans="2:89">
      <c r="B103" s="1">
        <v>1.1366906474820144</v>
      </c>
      <c r="E103" s="1">
        <v>1.3427762039660058</v>
      </c>
      <c r="K103" s="1">
        <v>1.1791044776119404</v>
      </c>
      <c r="AC103" s="1">
        <v>1.4584615384615385</v>
      </c>
      <c r="AI103" s="1">
        <v>1.0675675675675675</v>
      </c>
      <c r="AO103" s="1">
        <v>0.89603024574669188</v>
      </c>
      <c r="BG103" s="1">
        <v>1.2216494845360826</v>
      </c>
      <c r="BM103" s="1">
        <v>0.89265536723163852</v>
      </c>
      <c r="BS103" s="1">
        <v>1.5439739413680784</v>
      </c>
      <c r="BY103" s="1">
        <v>1.0675675675675675</v>
      </c>
      <c r="CE103" s="1">
        <v>1.2915531335149864</v>
      </c>
      <c r="CK103" s="1">
        <v>1.3389830508474576</v>
      </c>
    </row>
    <row r="104" spans="2:89">
      <c r="B104" s="1">
        <v>1.3504273504273505</v>
      </c>
      <c r="E104" s="1">
        <v>1.2311688311688311</v>
      </c>
      <c r="K104" s="1">
        <v>1.1179245283018868</v>
      </c>
      <c r="AC104" s="1">
        <v>1.5389610389610391</v>
      </c>
      <c r="AI104" s="1">
        <v>1.094688221709007</v>
      </c>
      <c r="AO104" s="1">
        <v>1.3819241982507289</v>
      </c>
      <c r="BG104" s="1">
        <v>1.504761904761905</v>
      </c>
      <c r="BM104" s="1">
        <v>0.95757575757575764</v>
      </c>
      <c r="BS104" s="1">
        <v>1.0748299319727892</v>
      </c>
      <c r="BY104" s="1">
        <v>1.0281995661605206</v>
      </c>
      <c r="CE104" s="1">
        <v>1.0394736842105265</v>
      </c>
      <c r="CK104" s="1">
        <v>1.5241157556270097</v>
      </c>
    </row>
    <row r="105" spans="2:89">
      <c r="B105" s="1">
        <v>1.0972222222222221</v>
      </c>
      <c r="E105" s="1">
        <v>1.0326797385620916</v>
      </c>
      <c r="K105" s="1">
        <v>1.1939546599496222</v>
      </c>
      <c r="AC105" s="1">
        <v>1.234375</v>
      </c>
      <c r="AI105" s="1">
        <v>0.95757575757575764</v>
      </c>
      <c r="AO105" s="1">
        <v>1.1674876847290643</v>
      </c>
      <c r="BG105" s="1">
        <v>1.2986301369863014</v>
      </c>
      <c r="BM105" s="1">
        <v>1.2440944881889764</v>
      </c>
      <c r="BS105" s="1">
        <v>1.0394736842105265</v>
      </c>
      <c r="BY105" s="1">
        <v>0.84191829484902314</v>
      </c>
      <c r="CE105" s="1">
        <v>1.4320241691842901</v>
      </c>
      <c r="CK105" s="1">
        <v>1.1703703703703705</v>
      </c>
    </row>
    <row r="106" spans="2:89">
      <c r="B106" s="1">
        <v>0.92578125</v>
      </c>
      <c r="E106" s="1">
        <v>1.0533333333333335</v>
      </c>
      <c r="K106" s="1">
        <v>1.1476997578692494</v>
      </c>
      <c r="AC106" s="1">
        <v>1.1879699248120301</v>
      </c>
      <c r="AI106" s="1">
        <v>0.95757575757575764</v>
      </c>
      <c r="AO106" s="1">
        <v>1.3819241982507289</v>
      </c>
      <c r="BG106" s="1">
        <v>1.2440944881889764</v>
      </c>
      <c r="BM106" s="1">
        <v>1.161764705882353</v>
      </c>
      <c r="BS106" s="1">
        <v>1.196969696969697</v>
      </c>
      <c r="BY106" s="1">
        <v>1.3819241982507289</v>
      </c>
      <c r="CE106" s="1">
        <v>1.6458333333333335</v>
      </c>
      <c r="CK106" s="1">
        <v>1.3166666666666667</v>
      </c>
    </row>
    <row r="107" spans="2:89">
      <c r="B107" s="1">
        <v>0.95180722891566261</v>
      </c>
      <c r="E107" s="1">
        <v>1.104895104895105</v>
      </c>
      <c r="K107" s="1">
        <v>1.2279792746113991</v>
      </c>
      <c r="AC107" s="1">
        <v>0.96932515337423319</v>
      </c>
      <c r="AI107" s="1">
        <v>0.93861386138613867</v>
      </c>
      <c r="AO107" s="1">
        <v>1.1674876847290643</v>
      </c>
      <c r="BG107" s="1">
        <v>1.2741935483870968</v>
      </c>
      <c r="BM107" s="1">
        <v>1.1850000000000001</v>
      </c>
      <c r="BS107" s="1">
        <v>0.95757575757575764</v>
      </c>
      <c r="BY107" s="1">
        <v>1.4584615384615385</v>
      </c>
      <c r="CE107" s="1">
        <v>1.4234234234234235</v>
      </c>
      <c r="CK107" s="1">
        <v>1.4720496894409938</v>
      </c>
    </row>
    <row r="108" spans="2:89">
      <c r="B108" s="1">
        <v>1.0394736842105265</v>
      </c>
      <c r="E108" s="1">
        <v>1.2440944881889764</v>
      </c>
      <c r="K108" s="1">
        <v>1.3021978021978022</v>
      </c>
      <c r="AC108" s="1">
        <v>1.335211267605634</v>
      </c>
      <c r="AI108" s="1">
        <v>1.0748299319727892</v>
      </c>
      <c r="AO108" s="1">
        <v>1.58</v>
      </c>
      <c r="BG108" s="1">
        <v>1.4451219512195124</v>
      </c>
      <c r="BM108" s="1">
        <v>1.234375</v>
      </c>
      <c r="BS108" s="1">
        <v>0.95757575757575764</v>
      </c>
      <c r="BY108" s="1">
        <v>1.2741935483870968</v>
      </c>
      <c r="CE108" s="1">
        <v>1.237597911227154</v>
      </c>
      <c r="CK108" s="1">
        <v>1.7490774907749078</v>
      </c>
    </row>
    <row r="109" spans="2:89">
      <c r="B109" s="1">
        <v>1.4107142857142858</v>
      </c>
      <c r="E109" s="1">
        <v>1.3240223463687151</v>
      </c>
      <c r="K109" s="1">
        <v>1.6989247311827957</v>
      </c>
      <c r="AC109" s="1">
        <v>0.97530864197530864</v>
      </c>
      <c r="AI109" s="1">
        <v>1.3021978021978022</v>
      </c>
      <c r="AO109" s="1">
        <v>1.4584615384615385</v>
      </c>
      <c r="BG109" s="1">
        <v>1.2408376963350787</v>
      </c>
      <c r="BM109" s="1">
        <v>1.3166666666666667</v>
      </c>
      <c r="BS109" s="1">
        <v>0.93861386138613867</v>
      </c>
      <c r="BY109" s="1">
        <v>1.5290322580645161</v>
      </c>
      <c r="CE109" s="1">
        <v>1.267379679144385</v>
      </c>
      <c r="CK109" s="1">
        <v>1.3166666666666667</v>
      </c>
    </row>
    <row r="110" spans="2:89">
      <c r="B110" s="1">
        <v>1.264</v>
      </c>
      <c r="E110" s="1">
        <v>1.196969696969697</v>
      </c>
      <c r="K110" s="1">
        <v>1.0675675675675675</v>
      </c>
      <c r="AC110" s="1">
        <v>1.5192307692307692</v>
      </c>
      <c r="AI110" s="1">
        <v>1.335211267605634</v>
      </c>
      <c r="AO110" s="1">
        <v>1.2986301369863014</v>
      </c>
      <c r="BG110" s="1">
        <v>1.3240223463687151</v>
      </c>
      <c r="BM110" s="1">
        <v>1.1421686746987951</v>
      </c>
      <c r="BS110" s="1">
        <v>1.0748299319727892</v>
      </c>
      <c r="BY110" s="1">
        <v>1.4149253731343283</v>
      </c>
      <c r="CE110" s="1">
        <v>1.1258907363420427</v>
      </c>
      <c r="CK110" s="1">
        <v>1.094688221709007</v>
      </c>
    </row>
    <row r="111" spans="2:89">
      <c r="B111" s="1">
        <v>1.2473684210526317</v>
      </c>
      <c r="E111" s="1">
        <v>1.0748299319727892</v>
      </c>
      <c r="K111" s="1">
        <v>1.0281995661605206</v>
      </c>
      <c r="AC111" s="1">
        <v>1.1532846715328466</v>
      </c>
      <c r="AI111" s="1">
        <v>1.3982300884955752</v>
      </c>
      <c r="AO111" s="1">
        <v>1.5</v>
      </c>
      <c r="BG111" s="1">
        <v>1.1366906474820144</v>
      </c>
      <c r="BM111" s="1">
        <v>1.2473684210526317</v>
      </c>
      <c r="BS111" s="1">
        <v>1.3982300884955752</v>
      </c>
      <c r="BY111" s="1">
        <v>1.4451219512195124</v>
      </c>
      <c r="CE111" s="1">
        <v>1.203045685279188</v>
      </c>
      <c r="CK111" s="1">
        <v>1.6288659793814433</v>
      </c>
    </row>
    <row r="112" spans="2:89">
      <c r="B112" s="1">
        <v>1.0846681922196797</v>
      </c>
      <c r="E112" s="1">
        <v>1.3982300884955752</v>
      </c>
      <c r="K112" s="1">
        <v>1.3819241982507289</v>
      </c>
      <c r="AC112" s="1">
        <v>1.3240223463687151</v>
      </c>
      <c r="AI112" s="1">
        <v>1.2915531335149864</v>
      </c>
      <c r="AO112" s="1">
        <v>1.2091836734693879</v>
      </c>
      <c r="BG112" s="1">
        <v>1.5439739413680784</v>
      </c>
      <c r="BM112" s="1">
        <v>1.2539682539682542</v>
      </c>
      <c r="BS112" s="1">
        <v>1.5643564356435646</v>
      </c>
      <c r="BY112" s="1">
        <v>1.3941176470588237</v>
      </c>
      <c r="CE112" s="1">
        <v>1.3699421965317919</v>
      </c>
      <c r="CK112" s="1">
        <v>1.3699421965317919</v>
      </c>
    </row>
    <row r="113" spans="2:89">
      <c r="B113" s="1">
        <v>1.0997679814385153</v>
      </c>
      <c r="E113" s="1">
        <v>1.2915531335149864</v>
      </c>
      <c r="K113" s="1">
        <v>1.1674876847290643</v>
      </c>
      <c r="AC113" s="1">
        <v>2.872727272727273</v>
      </c>
      <c r="AI113" s="1">
        <v>1.0394736842105265</v>
      </c>
      <c r="AO113" s="1">
        <v>1.6232876712328768</v>
      </c>
      <c r="BG113" s="1">
        <v>1.2248062015503876</v>
      </c>
      <c r="BM113" s="1">
        <v>1.0171673819742491</v>
      </c>
      <c r="BS113" s="1">
        <v>1.4320241691842901</v>
      </c>
      <c r="BY113" s="1">
        <v>1.6122448979591837</v>
      </c>
      <c r="CE113" s="1">
        <v>1.5290322580645161</v>
      </c>
      <c r="CK113" s="1">
        <v>1.2539682539682542</v>
      </c>
    </row>
    <row r="114" spans="2:89">
      <c r="B114" s="1">
        <v>1.4451219512195124</v>
      </c>
      <c r="E114" s="1">
        <v>1.5643564356435646</v>
      </c>
      <c r="K114" s="1">
        <v>1.1674876847290643</v>
      </c>
      <c r="AC114" s="1">
        <v>1.5592105263157896</v>
      </c>
      <c r="AI114" s="1">
        <v>1.1761786600496278</v>
      </c>
      <c r="AO114" s="1">
        <v>1.0846681922196797</v>
      </c>
      <c r="BG114" s="1">
        <v>1.0394736842105265</v>
      </c>
      <c r="BM114" s="1">
        <v>1.094688221709007</v>
      </c>
      <c r="BS114" s="1">
        <v>1.1761786600496278</v>
      </c>
      <c r="BY114" s="1">
        <v>1.196969696969697</v>
      </c>
      <c r="CE114" s="1">
        <v>1.5540983606557379</v>
      </c>
      <c r="CK114" s="1">
        <v>1.3504273504273505</v>
      </c>
    </row>
    <row r="115" spans="2:89">
      <c r="B115" s="1">
        <v>1.3203342618384402</v>
      </c>
      <c r="E115" s="1">
        <v>1.0394736842105265</v>
      </c>
      <c r="K115" s="1">
        <v>1.5</v>
      </c>
      <c r="AC115" s="1">
        <v>1.1879699248120301</v>
      </c>
      <c r="AI115" s="1">
        <v>1.6458333333333335</v>
      </c>
      <c r="AO115" s="1">
        <v>1.5290322580645161</v>
      </c>
      <c r="BG115" s="1">
        <v>1.196969696969697</v>
      </c>
      <c r="BM115" s="1">
        <v>1.3699421965317919</v>
      </c>
      <c r="BS115" s="1">
        <v>1.6458333333333335</v>
      </c>
      <c r="BY115" s="1">
        <v>1.6122448979591837</v>
      </c>
      <c r="CE115" s="1">
        <v>1.514376996805112</v>
      </c>
      <c r="CK115" s="1">
        <v>1.3057851239669422</v>
      </c>
    </row>
    <row r="116" spans="2:89">
      <c r="B116" s="1">
        <v>1.6122448979591837</v>
      </c>
      <c r="E116" s="1">
        <v>1.1761786600496278</v>
      </c>
      <c r="K116" s="1">
        <v>1.2091836734693879</v>
      </c>
      <c r="AC116" s="1">
        <v>1.3203342618384402</v>
      </c>
      <c r="AI116" s="1">
        <v>1.5192307692307692</v>
      </c>
      <c r="AO116" s="1">
        <v>1.3240223463687151</v>
      </c>
      <c r="BG116" s="1">
        <v>0.93861386138613867</v>
      </c>
      <c r="BM116" s="1">
        <v>1.4766355140186918</v>
      </c>
      <c r="BS116" s="1">
        <v>1.4234234234234235</v>
      </c>
      <c r="BY116" s="1">
        <v>1.8301158301158302</v>
      </c>
      <c r="CE116" s="1">
        <v>1.4065281899109792</v>
      </c>
      <c r="CK116" s="1">
        <v>1.3941176470588237</v>
      </c>
    </row>
    <row r="117" spans="2:89">
      <c r="B117" s="1">
        <v>1.1761786600496278</v>
      </c>
      <c r="E117" s="1">
        <v>1.5290322580645161</v>
      </c>
      <c r="K117" s="1">
        <v>1.3240223463687151</v>
      </c>
      <c r="AC117" s="1">
        <v>1.6401384083044983</v>
      </c>
      <c r="AI117" s="1">
        <v>1.5290322580645161</v>
      </c>
      <c r="AO117" s="1">
        <v>1.4451219512195124</v>
      </c>
      <c r="BG117" s="1">
        <v>1.0748299319727892</v>
      </c>
      <c r="BM117" s="1">
        <v>1.1879699248120301</v>
      </c>
      <c r="BS117" s="1">
        <v>1.267379679144385</v>
      </c>
      <c r="BY117" s="1">
        <v>1.4584615384615385</v>
      </c>
      <c r="CE117" s="1">
        <v>1.4320241691842901</v>
      </c>
      <c r="CK117" s="1">
        <v>1.3240223463687151</v>
      </c>
    </row>
    <row r="118" spans="2:89">
      <c r="B118" s="1">
        <v>1.2473684210526317</v>
      </c>
      <c r="E118" s="1">
        <v>1.237597911227154</v>
      </c>
      <c r="K118" s="1">
        <v>1.6232876712328768</v>
      </c>
      <c r="AC118" s="1">
        <v>1.7686567164179103</v>
      </c>
      <c r="AI118" s="1">
        <v>1.237597911227154</v>
      </c>
      <c r="AO118" s="1">
        <v>1.3941176470588237</v>
      </c>
      <c r="BG118" s="1">
        <v>1.3021978021978022</v>
      </c>
      <c r="BM118" s="1">
        <v>1.1285714285714286</v>
      </c>
      <c r="BS118" s="1">
        <v>1.1258907363420427</v>
      </c>
      <c r="BY118" s="1">
        <v>1.2606382978723405</v>
      </c>
      <c r="CE118" s="1">
        <v>1.6401384083044983</v>
      </c>
      <c r="CK118" s="1">
        <v>1.2741935483870968</v>
      </c>
    </row>
    <row r="119" spans="2:89">
      <c r="B119" s="1">
        <v>1.3941176470588237</v>
      </c>
      <c r="E119" s="1">
        <v>1.1761786600496278</v>
      </c>
      <c r="K119" s="1">
        <v>1.2061068702290076</v>
      </c>
      <c r="AC119" s="1">
        <v>1.0281995661605206</v>
      </c>
      <c r="AI119" s="1">
        <v>1.1761786600496278</v>
      </c>
      <c r="AO119" s="1">
        <v>1.2061068702290076</v>
      </c>
      <c r="BG119" s="1">
        <v>1.335211267605634</v>
      </c>
      <c r="BM119" s="1">
        <v>2.8554216867469884</v>
      </c>
      <c r="BS119" s="1">
        <v>1.2915531335149864</v>
      </c>
      <c r="BY119" s="1">
        <v>1.3941176470588237</v>
      </c>
      <c r="CE119" s="1">
        <v>1.595959595959596</v>
      </c>
      <c r="CK119" s="1">
        <v>1.2606382978723405</v>
      </c>
    </row>
    <row r="120" spans="2:89">
      <c r="B120" s="1">
        <v>1.1339712918660287</v>
      </c>
      <c r="E120" s="1">
        <v>1.2915531335149864</v>
      </c>
      <c r="K120" s="1">
        <v>1.6122448979591837</v>
      </c>
      <c r="AC120" s="1">
        <v>1.0972222222222221</v>
      </c>
      <c r="AI120" s="1">
        <v>1.267379679144385</v>
      </c>
      <c r="AO120" s="1">
        <v>1.6122448979591837</v>
      </c>
      <c r="BG120" s="1">
        <v>1.3982300884955752</v>
      </c>
      <c r="BM120" s="1">
        <v>2.6333333333333333</v>
      </c>
      <c r="BS120" s="1">
        <v>1.3699421965317919</v>
      </c>
      <c r="BY120" s="1">
        <v>1.327731092436975</v>
      </c>
      <c r="CE120" s="1">
        <v>1.1126760563380282</v>
      </c>
      <c r="CK120" s="1">
        <v>1.4584615384615385</v>
      </c>
    </row>
    <row r="121" spans="2:89">
      <c r="B121" s="1">
        <v>1.0748299319727892</v>
      </c>
      <c r="E121" s="1">
        <v>1.3465909090909092</v>
      </c>
      <c r="K121" s="1">
        <v>1.196969696969697</v>
      </c>
      <c r="AC121" s="1">
        <v>1.4858934169278997</v>
      </c>
      <c r="AI121" s="1">
        <v>1.3465909090909092</v>
      </c>
      <c r="AO121" s="1">
        <v>1.8301158301158302</v>
      </c>
      <c r="BG121" s="1">
        <v>1.2915531335149864</v>
      </c>
      <c r="BM121" s="1">
        <v>1.2741935483870968</v>
      </c>
      <c r="BS121" s="1">
        <v>1.1850000000000001</v>
      </c>
      <c r="BY121" s="1">
        <v>1.7954545454545454</v>
      </c>
      <c r="CE121" s="1">
        <v>2.4559585492227982</v>
      </c>
      <c r="CK121" s="1">
        <v>1.3620689655172415</v>
      </c>
    </row>
    <row r="122" spans="2:89">
      <c r="B122" s="1">
        <v>1.335211267605634</v>
      </c>
      <c r="E122" s="1">
        <v>1.3779069767441861</v>
      </c>
      <c r="K122" s="1">
        <v>1.335211267605634</v>
      </c>
      <c r="AC122" s="1">
        <v>1.3427762039660058</v>
      </c>
      <c r="AI122" s="1">
        <v>1.3779069767441861</v>
      </c>
      <c r="AO122" s="1">
        <v>1.3130193905817176</v>
      </c>
      <c r="BG122" s="1">
        <v>1.5643564356435646</v>
      </c>
      <c r="BM122" s="1">
        <v>1.264</v>
      </c>
      <c r="BS122" s="1">
        <v>1.3982300884955752</v>
      </c>
      <c r="BY122" s="1">
        <v>1.3389830508474576</v>
      </c>
      <c r="CE122" s="1">
        <v>1.5592105263157896</v>
      </c>
      <c r="CK122" s="1">
        <v>1.2311688311688311</v>
      </c>
    </row>
    <row r="123" spans="2:89">
      <c r="B123" s="1">
        <v>0.95180722891566261</v>
      </c>
      <c r="E123" s="1">
        <v>1.5290322580645161</v>
      </c>
      <c r="K123" s="1">
        <v>1.2122762148337596</v>
      </c>
      <c r="AC123" s="1">
        <v>1.2311688311688311</v>
      </c>
      <c r="AI123" s="1">
        <v>1.5290322580645161</v>
      </c>
      <c r="AO123" s="1">
        <v>1.4584615384615385</v>
      </c>
      <c r="BG123" s="1">
        <v>1.0394736842105265</v>
      </c>
      <c r="BM123" s="1">
        <v>1.094688221709007</v>
      </c>
      <c r="BS123" s="1">
        <v>1.514376996805112</v>
      </c>
      <c r="BY123" s="1">
        <v>1.4720496894409938</v>
      </c>
      <c r="CE123" s="1">
        <v>1.4320241691842901</v>
      </c>
      <c r="CK123" s="1">
        <v>1.6067796610169491</v>
      </c>
    </row>
    <row r="124" spans="2:89">
      <c r="B124" s="1">
        <v>1.3542857142857143</v>
      </c>
      <c r="E124" s="1">
        <v>1.3699421965317919</v>
      </c>
      <c r="K124" s="1">
        <v>1.0556792873051224</v>
      </c>
      <c r="AC124" s="1">
        <v>1.2216494845360826</v>
      </c>
      <c r="AI124" s="1">
        <v>1.1850000000000001</v>
      </c>
      <c r="AO124" s="1">
        <v>1.267379679144385</v>
      </c>
      <c r="BG124" s="1">
        <v>1.4320241691842901</v>
      </c>
      <c r="BM124" s="1">
        <v>1.2311688311688311</v>
      </c>
      <c r="BS124" s="1">
        <v>1.6401384083044983</v>
      </c>
      <c r="BY124" s="1">
        <v>1.6122448979591837</v>
      </c>
      <c r="CE124" s="1">
        <v>1.2915531335149864</v>
      </c>
      <c r="CK124" s="1">
        <v>1.6928571428571431</v>
      </c>
    </row>
    <row r="125" spans="2:89">
      <c r="B125" s="1">
        <v>1.0821917808219179</v>
      </c>
      <c r="E125" s="1">
        <v>1.1850000000000001</v>
      </c>
      <c r="K125" s="1">
        <v>1.267379679144385</v>
      </c>
      <c r="AC125" s="1">
        <v>1.504761904761905</v>
      </c>
      <c r="AI125" s="1">
        <v>1.3982300884955752</v>
      </c>
      <c r="AO125" s="1">
        <v>1.3819241982507289</v>
      </c>
      <c r="BG125" s="1">
        <v>1.1761786600496278</v>
      </c>
      <c r="BM125" s="1">
        <v>1.021551724137931</v>
      </c>
      <c r="BS125" s="1">
        <v>1.595959595959596</v>
      </c>
      <c r="BY125" s="1">
        <v>1.2506596306068603</v>
      </c>
      <c r="CE125" s="1">
        <v>1.3130193905817176</v>
      </c>
      <c r="CK125" s="1">
        <v>1.021551724137931</v>
      </c>
    </row>
    <row r="126" spans="2:89">
      <c r="B126" s="1">
        <v>1.123222748815166</v>
      </c>
      <c r="E126" s="1">
        <v>1.3982300884955752</v>
      </c>
      <c r="K126" s="1">
        <v>1.3130193905817176</v>
      </c>
      <c r="AC126" s="1">
        <v>1.2986301369863014</v>
      </c>
      <c r="AI126" s="1">
        <v>1.5540983606557379</v>
      </c>
      <c r="AO126" s="1">
        <v>0.86338797814207646</v>
      </c>
      <c r="BG126" s="1">
        <v>1.6458333333333335</v>
      </c>
      <c r="BM126" s="1">
        <v>1.0063694267515924</v>
      </c>
      <c r="BS126" s="1">
        <v>1.1126760563380282</v>
      </c>
      <c r="BY126" s="1">
        <v>1.2216494845360826</v>
      </c>
      <c r="CE126" s="1">
        <v>1.4720496894409938</v>
      </c>
      <c r="CK126" s="1">
        <v>1.2408376963350787</v>
      </c>
    </row>
    <row r="127" spans="2:89">
      <c r="B127" s="1">
        <v>1.1285714285714286</v>
      </c>
      <c r="E127" s="1">
        <v>1.7490774907749078</v>
      </c>
      <c r="K127" s="1">
        <v>1.3819241982507289</v>
      </c>
      <c r="AC127" s="1">
        <v>1.2440944881889764</v>
      </c>
      <c r="AI127" s="1">
        <v>1.3021978021978022</v>
      </c>
      <c r="AO127" s="1">
        <v>1.8301158301158302</v>
      </c>
      <c r="BG127" s="1">
        <v>1.5192307692307692</v>
      </c>
      <c r="BM127" s="1">
        <v>1.0797266514806378</v>
      </c>
      <c r="BS127" s="1">
        <v>2.4559585492227982</v>
      </c>
      <c r="BY127" s="1">
        <v>0.96341463414634154</v>
      </c>
      <c r="CE127" s="1">
        <v>1.7490774907749078</v>
      </c>
      <c r="CK127" s="1">
        <v>0.67714285714285716</v>
      </c>
    </row>
    <row r="128" spans="2:89">
      <c r="B128" s="1">
        <v>1.3389830508474576</v>
      </c>
      <c r="E128" s="1">
        <v>1.2311688311688311</v>
      </c>
      <c r="K128" s="1">
        <v>1.4363636363636365</v>
      </c>
      <c r="AC128" s="1">
        <v>1.2741935483870968</v>
      </c>
      <c r="AI128" s="1">
        <v>1.4065281899109792</v>
      </c>
      <c r="AO128" s="1">
        <v>1.7954545454545454</v>
      </c>
      <c r="BG128" s="1">
        <v>1.5290322580645161</v>
      </c>
      <c r="BM128" s="1">
        <v>1.1421686746987951</v>
      </c>
      <c r="BS128" s="1">
        <v>1.5592105263157896</v>
      </c>
      <c r="BY128" s="1">
        <v>1.2741935483870968</v>
      </c>
      <c r="CE128" s="1">
        <v>1.2311688311688311</v>
      </c>
      <c r="CK128" s="1">
        <v>0.79</v>
      </c>
    </row>
    <row r="129" spans="2:89">
      <c r="B129" s="1">
        <v>1.2915531335149864</v>
      </c>
      <c r="E129" s="1">
        <v>1.2061068702290076</v>
      </c>
      <c r="K129" s="1">
        <v>1.2606382978723405</v>
      </c>
      <c r="AC129" s="1">
        <v>1.4451219512195124</v>
      </c>
      <c r="AI129" s="1">
        <v>1.1850000000000001</v>
      </c>
      <c r="AO129" s="1">
        <v>1.1674876847290643</v>
      </c>
      <c r="BG129" s="1">
        <v>1.4234234234234235</v>
      </c>
      <c r="BM129" s="1">
        <v>1.1152941176470588</v>
      </c>
      <c r="BS129" s="1">
        <v>1.4320241691842901</v>
      </c>
      <c r="BY129" s="1">
        <v>1.1366906474820144</v>
      </c>
      <c r="CE129" s="1">
        <v>1.2061068702290076</v>
      </c>
      <c r="CK129" s="1">
        <v>1.2915531335149864</v>
      </c>
    </row>
    <row r="130" spans="2:89">
      <c r="B130" s="1">
        <v>1.3699421965317919</v>
      </c>
      <c r="E130" s="1">
        <v>0.87777777777777777</v>
      </c>
      <c r="K130" s="1">
        <v>1.3941176470588237</v>
      </c>
      <c r="AC130" s="1">
        <v>1.3240223463687151</v>
      </c>
      <c r="AI130" s="1">
        <v>1.595959595959596</v>
      </c>
      <c r="AO130" s="1">
        <v>1.2950819672131149</v>
      </c>
      <c r="BG130" s="1">
        <v>1.237597911227154</v>
      </c>
      <c r="BM130" s="1">
        <v>1.0326797385620916</v>
      </c>
      <c r="BS130" s="1">
        <v>1.2915531335149864</v>
      </c>
      <c r="BY130" s="1">
        <v>1.161764705882353</v>
      </c>
      <c r="CE130" s="1">
        <v>1.1179245283018868</v>
      </c>
      <c r="CK130" s="1">
        <v>1.0972222222222221</v>
      </c>
    </row>
    <row r="131" spans="2:89">
      <c r="B131" s="1">
        <v>1.4858934169278997</v>
      </c>
      <c r="E131" s="1">
        <v>0.84191829484902314</v>
      </c>
      <c r="K131" s="1">
        <v>1.8301158301158302</v>
      </c>
      <c r="AC131" s="1">
        <v>1.3166666666666667</v>
      </c>
      <c r="AI131" s="1">
        <v>2.4559585492227982</v>
      </c>
      <c r="AO131" s="1">
        <v>1.4191616766467068</v>
      </c>
      <c r="BG131" s="1">
        <v>1.1761786600496278</v>
      </c>
      <c r="BM131" s="1">
        <v>1.3389830508474576</v>
      </c>
      <c r="BS131" s="1">
        <v>1.7490774907749078</v>
      </c>
      <c r="BY131" s="1">
        <v>1.4451219512195124</v>
      </c>
      <c r="CE131" s="1">
        <v>1.1476997578692494</v>
      </c>
      <c r="CK131" s="1">
        <v>1.2311688311688311</v>
      </c>
    </row>
    <row r="132" spans="2:89">
      <c r="B132" s="1">
        <v>1.4584615384615385</v>
      </c>
      <c r="E132" s="1">
        <v>0.89603024574669188</v>
      </c>
      <c r="K132" s="1">
        <v>1.4107142857142858</v>
      </c>
      <c r="AC132" s="1">
        <v>1.3941176470588237</v>
      </c>
      <c r="AI132" s="1">
        <v>1.4320241691842901</v>
      </c>
      <c r="AO132" s="1">
        <v>1.3389830508474576</v>
      </c>
      <c r="BG132" s="1">
        <v>1.267379679144385</v>
      </c>
      <c r="BM132" s="1">
        <v>1.2810810810810811</v>
      </c>
      <c r="BS132" s="1">
        <v>1.2311688311688311</v>
      </c>
      <c r="BY132" s="1">
        <v>1.514376996805112</v>
      </c>
      <c r="CE132" s="1">
        <v>1.2279792746113991</v>
      </c>
      <c r="CK132" s="1">
        <v>1.4065281899109792</v>
      </c>
    </row>
    <row r="133" spans="2:89">
      <c r="B133" s="1">
        <v>1.5389610389610391</v>
      </c>
      <c r="E133" s="1">
        <v>1.3819241982507289</v>
      </c>
      <c r="K133" s="1">
        <v>1.327731092436975</v>
      </c>
      <c r="AC133" s="1">
        <v>1.2408376963350787</v>
      </c>
      <c r="AI133" s="1">
        <v>1.7490774907749078</v>
      </c>
      <c r="AO133" s="1">
        <v>1.4720496894409938</v>
      </c>
      <c r="BG133" s="1">
        <v>1.1258907363420427</v>
      </c>
      <c r="BM133" s="1">
        <v>0.67714285714285716</v>
      </c>
      <c r="BS133" s="1">
        <v>1.2061068702290076</v>
      </c>
      <c r="BY133" s="1">
        <v>1.4905660377358489</v>
      </c>
      <c r="CE133" s="1">
        <v>1.3021978021978022</v>
      </c>
      <c r="CK133" s="1">
        <v>1.3021978021978022</v>
      </c>
    </row>
    <row r="134" spans="2:89">
      <c r="B134" s="1">
        <v>1.234375</v>
      </c>
      <c r="E134" s="1">
        <v>1.5490196078431373</v>
      </c>
      <c r="K134" s="1">
        <v>1.1674876847290643</v>
      </c>
      <c r="AC134" s="1">
        <v>1.3240223463687151</v>
      </c>
      <c r="AI134" s="1">
        <v>1.2311688311688311</v>
      </c>
      <c r="AO134" s="1">
        <v>1.2539682539682542</v>
      </c>
      <c r="BG134" s="1">
        <v>1.2915531335149864</v>
      </c>
      <c r="BM134" s="1">
        <v>0.79</v>
      </c>
      <c r="BS134" s="1">
        <v>1.1791044776119404</v>
      </c>
      <c r="BY134" s="1">
        <v>1.6067796610169491</v>
      </c>
      <c r="CE134" s="1">
        <v>1.6989247311827957</v>
      </c>
      <c r="CK134" s="1">
        <v>1.1504854368932038</v>
      </c>
    </row>
    <row r="135" spans="2:89">
      <c r="B135" s="1">
        <v>1.1879699248120301</v>
      </c>
      <c r="E135" s="1">
        <v>1.58</v>
      </c>
      <c r="K135" s="1">
        <v>0.88104089219330861</v>
      </c>
      <c r="AC135" s="1">
        <v>1.161764705882353</v>
      </c>
      <c r="AI135" s="1">
        <v>1.2061068702290076</v>
      </c>
      <c r="AO135" s="1">
        <v>1.3739130434782609</v>
      </c>
      <c r="BG135" s="1">
        <v>1.203045685279188</v>
      </c>
      <c r="BM135" s="1">
        <v>1.2311688311688311</v>
      </c>
      <c r="BS135" s="1">
        <v>1.1179245283018868</v>
      </c>
      <c r="BY135" s="1">
        <v>0.95757575757575764</v>
      </c>
      <c r="CE135" s="1">
        <v>1.0675675675675675</v>
      </c>
      <c r="CK135" s="1">
        <v>1.5339805825242721</v>
      </c>
    </row>
    <row r="136" spans="2:89">
      <c r="B136" s="1">
        <v>0.96932515337423319</v>
      </c>
      <c r="E136" s="1">
        <v>1.4584615384615385</v>
      </c>
      <c r="K136" s="1">
        <v>1.3739130434782609</v>
      </c>
      <c r="AC136" s="1">
        <v>1.2122762148337596</v>
      </c>
      <c r="AI136" s="1">
        <v>1.1791044776119404</v>
      </c>
      <c r="AO136" s="1">
        <v>1.6122448979591837</v>
      </c>
      <c r="BG136" s="1">
        <v>1.3465909090909092</v>
      </c>
      <c r="BM136" s="1">
        <v>1.1791044776119404</v>
      </c>
      <c r="BS136" s="1">
        <v>1.1939546599496222</v>
      </c>
      <c r="BY136" s="1">
        <v>1.1421686746987951</v>
      </c>
      <c r="CE136" s="1">
        <v>1.0281995661605206</v>
      </c>
      <c r="CK136" s="1">
        <v>1.0604026845637584</v>
      </c>
    </row>
    <row r="137" spans="2:89">
      <c r="B137" s="1">
        <v>1.335211267605634</v>
      </c>
      <c r="E137" s="1">
        <v>1.2986301369863014</v>
      </c>
      <c r="K137" s="1">
        <v>1.6122448979591837</v>
      </c>
      <c r="AC137" s="1">
        <v>1.1366906474820144</v>
      </c>
      <c r="AI137" s="1">
        <v>1.1179245283018868</v>
      </c>
      <c r="AO137" s="1">
        <v>1.6573426573426575</v>
      </c>
      <c r="BG137" s="1">
        <v>1.3699421965317919</v>
      </c>
      <c r="BM137" s="1">
        <v>1.1791044776119404</v>
      </c>
      <c r="BS137" s="1">
        <v>1.6989247311827957</v>
      </c>
      <c r="BY137" s="1">
        <v>1.2440944881889764</v>
      </c>
      <c r="CE137" s="1">
        <v>1.3819241982507289</v>
      </c>
      <c r="CK137" s="1">
        <v>1.0821917808219179</v>
      </c>
    </row>
    <row r="138" spans="2:89">
      <c r="B138" s="1">
        <v>0.97530864197530864</v>
      </c>
      <c r="E138" s="1">
        <v>1.2741935483870968</v>
      </c>
      <c r="K138" s="1">
        <v>0.94610778443113785</v>
      </c>
      <c r="AC138" s="1">
        <v>1.0580357142857142</v>
      </c>
      <c r="AI138" s="1">
        <v>1.1939546599496222</v>
      </c>
      <c r="AO138" s="1">
        <v>1.2506596306068603</v>
      </c>
      <c r="BG138" s="1">
        <v>1.1850000000000001</v>
      </c>
      <c r="BM138" s="1">
        <v>1.1504854368932038</v>
      </c>
      <c r="BS138" s="1">
        <v>0.89603024574669188</v>
      </c>
      <c r="BY138" s="1">
        <v>1.5747508305647842</v>
      </c>
      <c r="CE138" s="1">
        <v>1.1674876847290643</v>
      </c>
      <c r="CK138" s="1">
        <v>1.3982300884955752</v>
      </c>
    </row>
    <row r="139" spans="2:89">
      <c r="B139" s="1">
        <v>1.5192307692307692</v>
      </c>
      <c r="E139" s="1">
        <v>1.5389610389610391</v>
      </c>
      <c r="K139" s="1">
        <v>1.6573426573426575</v>
      </c>
      <c r="AC139" s="1">
        <v>1.5439739413680784</v>
      </c>
      <c r="AI139" s="1">
        <v>1.1476997578692494</v>
      </c>
      <c r="AO139" s="1">
        <v>1.3859649122807018</v>
      </c>
      <c r="BG139" s="1">
        <v>1.3982300884955752</v>
      </c>
      <c r="BM139" s="1">
        <v>1.1126760563380282</v>
      </c>
      <c r="BS139" s="1">
        <v>1.3819241982507289</v>
      </c>
      <c r="BY139" s="1">
        <v>1.5241157556270097</v>
      </c>
      <c r="CE139" s="1">
        <v>1.4584615384615385</v>
      </c>
      <c r="CK139" s="1">
        <v>1.595959595959596</v>
      </c>
    </row>
    <row r="140" spans="2:89">
      <c r="B140" s="1">
        <v>1.1532846715328466</v>
      </c>
      <c r="E140" s="1">
        <v>1.6232876712328768</v>
      </c>
      <c r="K140" s="1">
        <v>1.2506596306068603</v>
      </c>
      <c r="AC140" s="1">
        <v>1.1504854368932038</v>
      </c>
      <c r="AI140" s="1">
        <v>0.84191829484902314</v>
      </c>
      <c r="AO140" s="1">
        <v>1.1366906474820144</v>
      </c>
      <c r="BG140" s="1">
        <v>1.514376996805112</v>
      </c>
      <c r="BM140" s="1">
        <v>1.5747508305647842</v>
      </c>
      <c r="BS140" s="1">
        <v>1.1674876847290643</v>
      </c>
      <c r="BY140" s="1">
        <v>1.7490774907749078</v>
      </c>
      <c r="CE140" s="1">
        <v>1.2986301369863014</v>
      </c>
      <c r="CK140" s="1">
        <v>1.8515625</v>
      </c>
    </row>
    <row r="141" spans="2:89">
      <c r="B141" s="1">
        <v>1.3240223463687151</v>
      </c>
      <c r="E141" s="1">
        <v>1.5095541401273886</v>
      </c>
      <c r="K141" s="1">
        <v>1.0106609808102345</v>
      </c>
      <c r="AC141" s="1">
        <v>1.0748299319727892</v>
      </c>
      <c r="AI141" s="1">
        <v>1.5490196078431373</v>
      </c>
      <c r="AO141" s="1">
        <v>1.161764705882353</v>
      </c>
      <c r="BG141" s="1">
        <v>1.3021978021978022</v>
      </c>
      <c r="BM141" s="1">
        <v>1.5339805825242721</v>
      </c>
      <c r="BS141" s="1">
        <v>1.1674876847290643</v>
      </c>
      <c r="BY141" s="1">
        <v>1.48125</v>
      </c>
      <c r="CE141" s="1">
        <v>1.5389610389610391</v>
      </c>
      <c r="CK141" s="1">
        <v>1.2915531335149864</v>
      </c>
    </row>
    <row r="142" spans="2:89">
      <c r="B142" s="1">
        <v>2.872727272727273</v>
      </c>
      <c r="E142" s="1">
        <v>1.5592105263157896</v>
      </c>
      <c r="K142" s="1">
        <v>1.234375</v>
      </c>
      <c r="AC142" s="1">
        <v>1.2248062015503876</v>
      </c>
      <c r="AI142" s="1">
        <v>1.2741935483870968</v>
      </c>
      <c r="AO142" s="1">
        <v>1.4720496894409938</v>
      </c>
      <c r="BG142" s="1">
        <v>1.4065281899109792</v>
      </c>
      <c r="BM142" s="1">
        <v>1.6067796610169491</v>
      </c>
      <c r="BS142" s="1">
        <v>1.5490196078431373</v>
      </c>
      <c r="BY142" s="1">
        <v>1.1703703703703705</v>
      </c>
      <c r="CE142" s="1">
        <v>1.5</v>
      </c>
      <c r="CK142" s="1">
        <v>1.2408376963350787</v>
      </c>
    </row>
    <row r="143" spans="2:89">
      <c r="B143" s="1">
        <v>1.5592105263157896</v>
      </c>
      <c r="E143" s="1">
        <v>1.0846681922196797</v>
      </c>
      <c r="K143" s="1">
        <v>1.2216494845360826</v>
      </c>
      <c r="AC143" s="1">
        <v>1.196969696969697</v>
      </c>
      <c r="AI143" s="1">
        <v>1.5389610389610391</v>
      </c>
      <c r="AO143" s="1">
        <v>1.4451219512195124</v>
      </c>
      <c r="BG143" s="1">
        <v>1.4320241691842901</v>
      </c>
      <c r="BM143" s="1">
        <v>1.5389610389610391</v>
      </c>
      <c r="BS143" s="1">
        <v>1.58</v>
      </c>
      <c r="BY143" s="1">
        <v>1.3166666666666667</v>
      </c>
      <c r="CE143" s="1">
        <v>1.2091836734693879</v>
      </c>
      <c r="CK143" s="1">
        <v>1.327731092436975</v>
      </c>
    </row>
    <row r="144" spans="2:89">
      <c r="B144" s="1">
        <v>1.1879699248120301</v>
      </c>
      <c r="E144" s="1">
        <v>1.5290322580645161</v>
      </c>
      <c r="K144" s="1">
        <v>1.4451219512195124</v>
      </c>
      <c r="AC144" s="1">
        <v>1.3021978021978022</v>
      </c>
      <c r="AI144" s="1">
        <v>1.5095541401273886</v>
      </c>
      <c r="AO144" s="1">
        <v>1.514376996805112</v>
      </c>
      <c r="BG144" s="1">
        <v>1.6401384083044983</v>
      </c>
      <c r="BM144" s="1">
        <v>1.3699421965317919</v>
      </c>
      <c r="BS144" s="1">
        <v>1.2986301369863014</v>
      </c>
      <c r="BY144" s="1">
        <v>2.521276595744681</v>
      </c>
      <c r="CE144" s="1">
        <v>1.6232876712328768</v>
      </c>
      <c r="CK144" s="1">
        <v>1.203045685279188</v>
      </c>
    </row>
    <row r="145" spans="2:89">
      <c r="B145" s="1">
        <v>1.3203342618384402</v>
      </c>
      <c r="E145" s="1">
        <v>1.4149253731343283</v>
      </c>
      <c r="K145" s="1">
        <v>1.3859649122807018</v>
      </c>
      <c r="AC145" s="1">
        <v>1.335211267605634</v>
      </c>
      <c r="AI145" s="1">
        <v>1.5592105263157896</v>
      </c>
      <c r="AO145" s="1">
        <v>1.4905660377358489</v>
      </c>
      <c r="BG145" s="1">
        <v>1.1850000000000001</v>
      </c>
      <c r="BM145" s="1">
        <v>1.4149253731343283</v>
      </c>
      <c r="BS145" s="1">
        <v>1.5389610389610391</v>
      </c>
      <c r="BY145" s="1">
        <v>1.5592105263157896</v>
      </c>
      <c r="CE145" s="1">
        <v>1.5095541401273886</v>
      </c>
      <c r="CK145" s="1">
        <v>1.7819548872180451</v>
      </c>
    </row>
    <row r="146" spans="2:89">
      <c r="B146" s="1">
        <v>1.6401384083044983</v>
      </c>
      <c r="E146" s="1">
        <v>1.4451219512195124</v>
      </c>
      <c r="K146" s="1">
        <v>1.3389830508474576</v>
      </c>
      <c r="AC146" s="1">
        <v>1.3982300884955752</v>
      </c>
      <c r="AI146" s="1">
        <v>1.4149253731343283</v>
      </c>
      <c r="AO146" s="1">
        <v>1.6067796610169491</v>
      </c>
      <c r="BG146" s="1">
        <v>1.595959595959596</v>
      </c>
      <c r="BM146" s="1">
        <v>1.3021978021978022</v>
      </c>
      <c r="BS146" s="1">
        <v>1.5</v>
      </c>
      <c r="BY146" s="1">
        <v>1.4720496894409938</v>
      </c>
      <c r="CE146" s="1">
        <v>1.0846681922196797</v>
      </c>
      <c r="CK146" s="1">
        <v>1.2248062015503876</v>
      </c>
    </row>
    <row r="147" spans="2:89">
      <c r="B147" s="1">
        <v>1.7686567164179103</v>
      </c>
      <c r="E147" s="1">
        <v>1.3941176470588237</v>
      </c>
      <c r="K147" s="1">
        <v>1.4858934169278997</v>
      </c>
      <c r="AC147" s="1">
        <v>1.2915531335149864</v>
      </c>
      <c r="AI147" s="1">
        <v>1.6232876712328768</v>
      </c>
      <c r="AO147" s="1">
        <v>0.89265536723163852</v>
      </c>
      <c r="BG147" s="1">
        <v>1.1126760563380282</v>
      </c>
      <c r="BM147" s="1">
        <v>1.3941176470588237</v>
      </c>
      <c r="BS147" s="1">
        <v>1.2091836734693879</v>
      </c>
      <c r="BY147" s="1">
        <v>1.1421686746987951</v>
      </c>
      <c r="CE147" s="1">
        <v>1.5290322580645161</v>
      </c>
    </row>
    <row r="148" spans="2:89">
      <c r="B148" s="1">
        <v>1.0281995661605206</v>
      </c>
      <c r="E148" s="1">
        <v>1.2061068702290076</v>
      </c>
      <c r="K148" s="1">
        <v>1.4720496894409938</v>
      </c>
      <c r="AC148" s="1">
        <v>1.5643564356435646</v>
      </c>
      <c r="AI148" s="1">
        <v>1.2061068702290076</v>
      </c>
      <c r="AO148" s="1">
        <v>0.95757575757575764</v>
      </c>
      <c r="BG148" s="1">
        <v>2.4559585492227982</v>
      </c>
      <c r="BM148" s="1">
        <v>1.4234234234234235</v>
      </c>
      <c r="BS148" s="1">
        <v>1.6232876712328768</v>
      </c>
      <c r="BY148" s="1">
        <v>1.2473684210526317</v>
      </c>
      <c r="CE148" s="1">
        <v>1.3240223463687151</v>
      </c>
    </row>
    <row r="149" spans="2:89">
      <c r="B149" s="1">
        <v>1.0972222222222221</v>
      </c>
      <c r="E149" s="1">
        <v>1.6122448979591837</v>
      </c>
      <c r="K149" s="1">
        <v>1.4451219512195124</v>
      </c>
      <c r="AC149" s="1">
        <v>1.4320241691842901</v>
      </c>
      <c r="AI149" s="1">
        <v>1.6122448979591837</v>
      </c>
      <c r="AO149" s="1">
        <v>1.5747508305647842</v>
      </c>
      <c r="BG149" s="1">
        <v>1.5592105263157896</v>
      </c>
      <c r="BM149" s="1">
        <v>1.45398773006135</v>
      </c>
      <c r="BS149" s="1">
        <v>1.5095541401273886</v>
      </c>
      <c r="BY149" s="1">
        <v>1.2539682539682542</v>
      </c>
      <c r="CE149" s="1">
        <v>1.4451219512195124</v>
      </c>
    </row>
    <row r="150" spans="2:89">
      <c r="B150" s="1">
        <v>1.4858934169278997</v>
      </c>
      <c r="E150" s="1">
        <v>1.3739130434782609</v>
      </c>
      <c r="K150" s="1">
        <v>1.514376996805112</v>
      </c>
      <c r="AC150" s="1">
        <v>1.6458333333333335</v>
      </c>
      <c r="AI150" s="1">
        <v>1.196969696969697</v>
      </c>
      <c r="AO150" s="1">
        <v>1.5241157556270097</v>
      </c>
      <c r="BG150" s="1">
        <v>1.4320241691842901</v>
      </c>
      <c r="BM150" s="1">
        <v>1.0604026845637584</v>
      </c>
      <c r="BS150" s="1">
        <v>1.5592105263157896</v>
      </c>
      <c r="BY150" s="1">
        <v>1.7490774907749078</v>
      </c>
      <c r="CE150" s="1">
        <v>1.3941176470588237</v>
      </c>
    </row>
    <row r="151" spans="2:89">
      <c r="B151" s="1">
        <v>1.3427762039660058</v>
      </c>
      <c r="E151" s="1">
        <v>1.7555555555555555</v>
      </c>
      <c r="K151" s="1">
        <v>1.4905660377358489</v>
      </c>
      <c r="AC151" s="1">
        <v>1.5192307692307692</v>
      </c>
      <c r="AI151" s="1">
        <v>1.335211267605634</v>
      </c>
      <c r="AO151" s="1">
        <v>1.7490774907749078</v>
      </c>
      <c r="BG151" s="1">
        <v>1.4720496894409938</v>
      </c>
      <c r="BM151" s="1">
        <v>1.0821917808219179</v>
      </c>
      <c r="BS151" s="1">
        <v>1.0846681922196797</v>
      </c>
      <c r="BY151" s="1">
        <v>1.3166666666666667</v>
      </c>
      <c r="CE151" s="1">
        <v>1.6232876712328768</v>
      </c>
    </row>
    <row r="152" spans="2:89">
      <c r="B152" s="1">
        <v>1.2311688311688311</v>
      </c>
      <c r="E152" s="1">
        <v>1.2776280323450135</v>
      </c>
      <c r="K152" s="1">
        <v>1.6067796610169491</v>
      </c>
      <c r="AC152" s="1">
        <v>1.5290322580645161</v>
      </c>
      <c r="AI152" s="1">
        <v>1.2122762148337596</v>
      </c>
      <c r="AO152" s="1">
        <v>1.58</v>
      </c>
      <c r="BG152" s="1">
        <v>1.7490774907749078</v>
      </c>
      <c r="BM152" s="1">
        <v>1.3130193905817176</v>
      </c>
      <c r="BS152" s="1">
        <v>1.3240223463687151</v>
      </c>
      <c r="BY152" s="1">
        <v>1.094688221709007</v>
      </c>
      <c r="CE152" s="1">
        <v>1.2061068702290076</v>
      </c>
    </row>
    <row r="153" spans="2:89">
      <c r="B153" s="1">
        <v>1.0326797385620916</v>
      </c>
      <c r="E153" s="1">
        <v>1.8301158301158302</v>
      </c>
      <c r="K153" s="1">
        <v>1.5339805825242721</v>
      </c>
      <c r="AC153" s="1">
        <v>1.4234234234234235</v>
      </c>
      <c r="AI153" s="1">
        <v>1.3739130434782609</v>
      </c>
      <c r="AO153" s="1">
        <v>1.48125</v>
      </c>
      <c r="BG153" s="1">
        <v>1.1791044776119404</v>
      </c>
      <c r="BM153" s="1">
        <v>1.2776280323450135</v>
      </c>
      <c r="BS153" s="1">
        <v>1.6232876712328768</v>
      </c>
      <c r="BY153" s="1">
        <v>1.6288659793814433</v>
      </c>
      <c r="CE153" s="1">
        <v>1.6122448979591837</v>
      </c>
    </row>
    <row r="154" spans="2:89">
      <c r="B154" s="1">
        <v>1.0533333333333335</v>
      </c>
      <c r="E154" s="1">
        <v>1.7111913357400723</v>
      </c>
      <c r="K154" s="1">
        <v>1.4320241691842901</v>
      </c>
      <c r="AC154" s="1">
        <v>1.237597911227154</v>
      </c>
      <c r="AI154" s="1">
        <v>1.0556792873051224</v>
      </c>
      <c r="AO154" s="1">
        <v>1.1703703703703705</v>
      </c>
      <c r="BG154" s="1">
        <v>1.1179245283018868</v>
      </c>
      <c r="BM154" s="1">
        <v>1.3739130434782609</v>
      </c>
      <c r="BS154" s="1">
        <v>1.2061068702290076</v>
      </c>
      <c r="BY154" s="1">
        <v>1.3699421965317919</v>
      </c>
      <c r="CE154" s="1">
        <v>1.196969696969697</v>
      </c>
    </row>
    <row r="155" spans="2:89">
      <c r="B155" s="1">
        <v>1.104895104895105</v>
      </c>
      <c r="E155" s="1">
        <v>1.3130193905817176</v>
      </c>
      <c r="K155" s="1">
        <v>1.104895104895105</v>
      </c>
      <c r="AC155" s="1">
        <v>1.1761786600496278</v>
      </c>
      <c r="AI155" s="1">
        <v>1.7555555555555555</v>
      </c>
      <c r="AO155" s="1">
        <v>1.3166666666666667</v>
      </c>
      <c r="BG155" s="1">
        <v>1.6989247311827957</v>
      </c>
      <c r="BM155" s="1">
        <v>1.3859649122807018</v>
      </c>
      <c r="BS155" s="1">
        <v>1.2061068702290076</v>
      </c>
      <c r="BY155" s="1">
        <v>1.4766355140186918</v>
      </c>
      <c r="CE155" s="1">
        <v>1.2122762148337596</v>
      </c>
    </row>
    <row r="156" spans="2:89">
      <c r="B156" s="1">
        <v>1.2216494845360826</v>
      </c>
      <c r="E156" s="1">
        <v>1.4584615384615385</v>
      </c>
      <c r="K156" s="1">
        <v>0.89265536723163852</v>
      </c>
      <c r="AC156" s="1">
        <v>1.2915531335149864</v>
      </c>
      <c r="AI156" s="1">
        <v>1.2776280323450135</v>
      </c>
      <c r="AO156" s="1">
        <v>2.521276595744681</v>
      </c>
      <c r="BG156" s="1">
        <v>0.89603024574669188</v>
      </c>
      <c r="BM156" s="1">
        <v>1.1761786600496278</v>
      </c>
      <c r="BS156" s="1">
        <v>1.335211267605634</v>
      </c>
      <c r="BY156" s="1">
        <v>1.1879699248120301</v>
      </c>
      <c r="CE156" s="1">
        <v>1.0556792873051224</v>
      </c>
    </row>
    <row r="157" spans="2:89">
      <c r="B157" s="1">
        <v>1.504761904761905</v>
      </c>
      <c r="E157" s="1">
        <v>1.4858934169278997</v>
      </c>
      <c r="K157" s="1">
        <v>0.95757575757575764</v>
      </c>
      <c r="AC157" s="1">
        <v>1.3465909090909092</v>
      </c>
      <c r="AI157" s="1">
        <v>1.7111913357400723</v>
      </c>
      <c r="AO157" s="1">
        <v>1.5592105263157896</v>
      </c>
      <c r="BG157" s="1">
        <v>1.3819241982507289</v>
      </c>
      <c r="BM157" s="1">
        <v>1.1939546599496222</v>
      </c>
      <c r="BS157" s="1">
        <v>1.2122762148337596</v>
      </c>
      <c r="BY157" s="1">
        <v>1.1285714285714286</v>
      </c>
      <c r="CE157" s="1">
        <v>1.7555555555555555</v>
      </c>
    </row>
    <row r="158" spans="2:89">
      <c r="B158" s="1">
        <v>1.2986301369863014</v>
      </c>
      <c r="E158" s="1">
        <v>0.86338797814207646</v>
      </c>
      <c r="K158" s="1">
        <v>1.1421686746987951</v>
      </c>
      <c r="AC158" s="1">
        <v>1.3779069767441861</v>
      </c>
      <c r="AI158" s="1">
        <v>1.4858934169278997</v>
      </c>
      <c r="AO158" s="1">
        <v>1.4720496894409938</v>
      </c>
      <c r="BG158" s="1">
        <v>1.1674876847290643</v>
      </c>
      <c r="BM158" s="1">
        <v>1.3465909090909092</v>
      </c>
      <c r="BS158" s="1">
        <v>1.3739130434782609</v>
      </c>
      <c r="BY158" s="1">
        <v>0.81724137931034491</v>
      </c>
      <c r="CE158" s="1">
        <v>1.2776280323450135</v>
      </c>
    </row>
    <row r="159" spans="2:89">
      <c r="B159" s="1">
        <v>1.2440944881889764</v>
      </c>
      <c r="E159" s="1">
        <v>0.83597883597883604</v>
      </c>
      <c r="K159" s="1">
        <v>1.2440944881889764</v>
      </c>
      <c r="AC159" s="1">
        <v>1.5290322580645161</v>
      </c>
      <c r="AI159" s="1">
        <v>1.3130193905817176</v>
      </c>
      <c r="AO159" s="1">
        <v>1.4234234234234235</v>
      </c>
      <c r="BG159" s="1">
        <v>1.3819241982507289</v>
      </c>
      <c r="BM159" s="1">
        <v>1.2473684210526317</v>
      </c>
      <c r="BS159" s="1">
        <v>1.0556792873051224</v>
      </c>
      <c r="BY159" s="1">
        <v>1.3504273504273505</v>
      </c>
      <c r="CE159" s="1">
        <v>1.7111913357400723</v>
      </c>
    </row>
    <row r="160" spans="2:89">
      <c r="B160" s="1">
        <v>1.2741935483870968</v>
      </c>
      <c r="E160" s="1">
        <v>1.7954545454545454</v>
      </c>
      <c r="K160" s="1">
        <v>1.161764705882353</v>
      </c>
      <c r="AC160" s="1">
        <v>1.5290322580645161</v>
      </c>
      <c r="AI160" s="1">
        <v>1.4363636363636365</v>
      </c>
      <c r="AO160" s="1">
        <v>1.1421686746987951</v>
      </c>
      <c r="BG160" s="1">
        <v>1.5490196078431373</v>
      </c>
      <c r="BM160" s="1">
        <v>1.1504854368932038</v>
      </c>
      <c r="BS160" s="1">
        <v>1.7555555555555555</v>
      </c>
      <c r="BY160" s="1">
        <v>2.8554216867469884</v>
      </c>
      <c r="CE160" s="1">
        <v>1.3130193905817176</v>
      </c>
    </row>
    <row r="161" spans="2:83">
      <c r="B161" s="1">
        <v>1.4451219512195124</v>
      </c>
      <c r="E161" s="1">
        <v>1.2741935483870968</v>
      </c>
      <c r="K161" s="1">
        <v>1.1850000000000001</v>
      </c>
      <c r="AC161" s="1">
        <v>1.5540983606557379</v>
      </c>
      <c r="AI161" s="1">
        <v>1.2606382978723405</v>
      </c>
      <c r="AO161" s="1">
        <v>1.7490774907749078</v>
      </c>
      <c r="BG161" s="1">
        <v>1.58</v>
      </c>
      <c r="BM161" s="1">
        <v>1.2216494845360826</v>
      </c>
      <c r="BS161" s="1">
        <v>1.2776280323450135</v>
      </c>
      <c r="BY161" s="1">
        <v>2.6333333333333333</v>
      </c>
      <c r="CE161" s="1">
        <v>1.4858934169278997</v>
      </c>
    </row>
    <row r="162" spans="2:83">
      <c r="B162" s="1">
        <v>1.3240223463687151</v>
      </c>
      <c r="E162" s="1">
        <v>1.2950819672131149</v>
      </c>
      <c r="K162" s="1">
        <v>1.7490774907749078</v>
      </c>
      <c r="AC162" s="1">
        <v>1.514376996805112</v>
      </c>
      <c r="AI162" s="1">
        <v>1.3941176470588237</v>
      </c>
      <c r="AO162" s="1">
        <v>1.3166666666666667</v>
      </c>
      <c r="BG162" s="1">
        <v>1.4584615384615385</v>
      </c>
      <c r="BM162" s="1">
        <v>1.0651685393258428</v>
      </c>
      <c r="BS162" s="1">
        <v>1.7111913357400723</v>
      </c>
      <c r="BY162" s="1">
        <v>1.5339805825242721</v>
      </c>
      <c r="CE162" s="1">
        <v>1.267379679144385</v>
      </c>
    </row>
    <row r="163" spans="2:83">
      <c r="B163" s="1">
        <v>1.3166666666666667</v>
      </c>
      <c r="E163" s="1">
        <v>1.4191616766467068</v>
      </c>
      <c r="K163" s="1">
        <v>1.1703703703703705</v>
      </c>
      <c r="AC163" s="1">
        <v>1.4320241691842901</v>
      </c>
      <c r="AI163" s="1">
        <v>0.83597883597883604</v>
      </c>
      <c r="AO163" s="1">
        <v>1.6288659793814433</v>
      </c>
      <c r="BG163" s="1">
        <v>1.2986301369863014</v>
      </c>
      <c r="BM163" s="1">
        <v>0.98956158663883098</v>
      </c>
      <c r="BS163" s="1">
        <v>1.3130193905817176</v>
      </c>
      <c r="BY163" s="1">
        <v>1.4065281899109792</v>
      </c>
      <c r="CE163" s="1">
        <v>1.3130193905817176</v>
      </c>
    </row>
    <row r="164" spans="2:83">
      <c r="B164" s="1">
        <v>1.3941176470588237</v>
      </c>
      <c r="E164" s="1">
        <v>1.3389830508474576</v>
      </c>
      <c r="K164" s="1">
        <v>1.203045685279188</v>
      </c>
      <c r="AC164" s="1">
        <v>1.7490774907749078</v>
      </c>
      <c r="AI164" s="1">
        <v>1.4107142857142858</v>
      </c>
      <c r="AO164" s="1">
        <v>1.4766355140186918</v>
      </c>
      <c r="BG164" s="1">
        <v>1.2741935483870968</v>
      </c>
      <c r="BS164" s="1">
        <v>1.4858934169278997</v>
      </c>
      <c r="BY164" s="1">
        <v>1.58</v>
      </c>
      <c r="CE164" s="1">
        <v>1.3819241982507289</v>
      </c>
    </row>
    <row r="165" spans="2:83">
      <c r="B165" s="1">
        <v>1.2408376963350787</v>
      </c>
      <c r="E165" s="1">
        <v>1.514376996805112</v>
      </c>
      <c r="K165" s="1">
        <v>1.5592105263157896</v>
      </c>
      <c r="AC165" s="1">
        <v>1.2311688311688311</v>
      </c>
      <c r="AI165" s="1">
        <v>1.327731092436975</v>
      </c>
      <c r="AO165" s="1">
        <v>1.3504273504273505</v>
      </c>
      <c r="BG165" s="1">
        <v>1.5389610389610391</v>
      </c>
      <c r="BS165" s="1">
        <v>1.267379679144385</v>
      </c>
      <c r="BY165" s="1">
        <v>1.5</v>
      </c>
      <c r="CE165" s="1">
        <v>1.4363636363636365</v>
      </c>
    </row>
    <row r="166" spans="2:83">
      <c r="B166" s="1">
        <v>1.3240223463687151</v>
      </c>
      <c r="E166" s="1">
        <v>1.4720496894409938</v>
      </c>
      <c r="K166" s="1">
        <v>1.4720496894409938</v>
      </c>
      <c r="AC166" s="1">
        <v>1.2061068702290076</v>
      </c>
      <c r="AI166" s="1">
        <v>0.88104089219330861</v>
      </c>
      <c r="AO166" s="1">
        <v>1.2408376963350787</v>
      </c>
      <c r="BG166" s="1">
        <v>1.5</v>
      </c>
      <c r="BS166" s="1">
        <v>1.3130193905817176</v>
      </c>
      <c r="BY166" s="1">
        <v>1.3240223463687151</v>
      </c>
      <c r="CE166" s="1">
        <v>0.86338797814207646</v>
      </c>
    </row>
    <row r="167" spans="2:83">
      <c r="B167" s="1">
        <v>1.161764705882353</v>
      </c>
      <c r="E167" s="1">
        <v>1.2539682539682542</v>
      </c>
      <c r="K167" s="1">
        <v>1.3699421965317919</v>
      </c>
      <c r="AC167" s="1">
        <v>0.87777777777777777</v>
      </c>
      <c r="AI167" s="1">
        <v>1.2741935483870968</v>
      </c>
      <c r="AO167" s="1">
        <v>1.1285714285714286</v>
      </c>
      <c r="BG167" s="1">
        <v>1.2091836734693879</v>
      </c>
      <c r="BS167" s="1">
        <v>1.3819241982507289</v>
      </c>
      <c r="BY167" s="1">
        <v>1.2741935483870968</v>
      </c>
      <c r="CE167" s="1">
        <v>0.83597883597883604</v>
      </c>
    </row>
    <row r="168" spans="2:83">
      <c r="B168" s="1">
        <v>1.2122762148337596</v>
      </c>
      <c r="E168" s="1">
        <v>1.3465909090909092</v>
      </c>
      <c r="K168" s="1">
        <v>1.4766355140186918</v>
      </c>
      <c r="AC168" s="1">
        <v>1.0675675675675675</v>
      </c>
      <c r="AI168" s="1">
        <v>1.514376996805112</v>
      </c>
      <c r="AO168" s="1">
        <v>1.7362637362637363</v>
      </c>
      <c r="BG168" s="1">
        <v>1.6232876712328768</v>
      </c>
      <c r="BS168" s="1">
        <v>1.4363636363636365</v>
      </c>
      <c r="BY168" s="1">
        <v>1.264</v>
      </c>
      <c r="CE168" s="1">
        <v>1.8301158301158302</v>
      </c>
    </row>
    <row r="169" spans="2:83">
      <c r="B169" s="1">
        <v>1.1366906474820144</v>
      </c>
      <c r="E169" s="1">
        <v>0.96341463414634154</v>
      </c>
      <c r="K169" s="1">
        <v>1.1879699248120301</v>
      </c>
      <c r="AC169" s="1">
        <v>1.0281995661605206</v>
      </c>
      <c r="AI169" s="1">
        <v>0.94610778443113785</v>
      </c>
      <c r="AO169" s="1">
        <v>2.8554216867469884</v>
      </c>
      <c r="BG169" s="1">
        <v>1.0846681922196797</v>
      </c>
      <c r="BS169" s="1">
        <v>0.86338797814207646</v>
      </c>
      <c r="BY169" s="1">
        <v>1.2606382978723405</v>
      </c>
      <c r="CE169" s="1">
        <v>1.4107142857142858</v>
      </c>
    </row>
    <row r="170" spans="2:83">
      <c r="B170" s="1">
        <v>1.0580357142857142</v>
      </c>
      <c r="E170" s="1">
        <v>1.2741935483870968</v>
      </c>
      <c r="K170" s="1">
        <v>1.3504273504273505</v>
      </c>
      <c r="AC170" s="1">
        <v>0.84191829484902314</v>
      </c>
      <c r="AI170" s="1">
        <v>1.3465909090909092</v>
      </c>
      <c r="AO170" s="1">
        <v>1.5339805825242721</v>
      </c>
      <c r="BG170" s="1">
        <v>1.3240223463687151</v>
      </c>
      <c r="BS170" s="1">
        <v>0.83597883597883604</v>
      </c>
      <c r="BY170" s="1">
        <v>1.4584615384615385</v>
      </c>
      <c r="CE170" s="1">
        <v>1.7954545454545454</v>
      </c>
    </row>
    <row r="171" spans="2:83">
      <c r="B171" s="1">
        <v>1.5439739413680784</v>
      </c>
      <c r="E171" s="1">
        <v>1.1366906474820144</v>
      </c>
      <c r="K171" s="1">
        <v>1.2408376963350787</v>
      </c>
      <c r="AC171" s="1">
        <v>0.89603024574669188</v>
      </c>
      <c r="AI171" s="1">
        <v>1.0106609808102345</v>
      </c>
      <c r="AO171" s="1">
        <v>1.4065281899109792</v>
      </c>
      <c r="BG171" s="1">
        <v>1.6232876712328768</v>
      </c>
      <c r="BS171" s="1">
        <v>1.8301158301158302</v>
      </c>
      <c r="BY171" s="1">
        <v>1.327731092436975</v>
      </c>
      <c r="CE171" s="1">
        <v>1.1674876847290643</v>
      </c>
    </row>
    <row r="172" spans="2:83">
      <c r="B172" s="1">
        <v>1.1504854368932038</v>
      </c>
      <c r="E172" s="1">
        <v>1.504761904761905</v>
      </c>
      <c r="K172" s="1">
        <v>1.58</v>
      </c>
      <c r="AC172" s="1">
        <v>1.3819241982507289</v>
      </c>
      <c r="AI172" s="1">
        <v>1.234375</v>
      </c>
      <c r="AO172" s="1">
        <v>1.5439739413680784</v>
      </c>
      <c r="BG172" s="1">
        <v>1.2061068702290076</v>
      </c>
      <c r="BS172" s="1">
        <v>1.4107142857142858</v>
      </c>
      <c r="BY172" s="1">
        <v>1.094688221709007</v>
      </c>
      <c r="CE172" s="1">
        <v>0.88104089219330861</v>
      </c>
    </row>
    <row r="173" spans="2:83">
      <c r="B173" s="1">
        <v>1.0748299319727892</v>
      </c>
      <c r="E173" s="1">
        <v>1.161764705882353</v>
      </c>
      <c r="K173" s="1">
        <v>1.3057851239669422</v>
      </c>
      <c r="AC173" s="1">
        <v>1.1674876847290643</v>
      </c>
      <c r="AI173" s="1">
        <v>1.2216494845360826</v>
      </c>
      <c r="AO173" s="1">
        <v>1.3057851239669422</v>
      </c>
      <c r="BG173" s="1">
        <v>1.2061068702290076</v>
      </c>
      <c r="BS173" s="1">
        <v>1.1674876847290643</v>
      </c>
      <c r="BY173" s="1">
        <v>1.6067796610169491</v>
      </c>
      <c r="CE173" s="1">
        <v>1.2741935483870968</v>
      </c>
    </row>
    <row r="174" spans="2:83">
      <c r="B174" s="1">
        <v>1.2248062015503876</v>
      </c>
      <c r="E174" s="1">
        <v>1.4191616766467068</v>
      </c>
      <c r="K174" s="1">
        <v>1.3941176470588237</v>
      </c>
      <c r="AC174" s="1">
        <v>1.3819241982507289</v>
      </c>
      <c r="AI174" s="1">
        <v>1.4451219512195124</v>
      </c>
      <c r="AO174" s="1">
        <v>1.2741935483870968</v>
      </c>
      <c r="BG174" s="1">
        <v>1.6122448979591837</v>
      </c>
      <c r="BS174" s="1">
        <v>0.88104089219330861</v>
      </c>
      <c r="BY174" s="1">
        <v>1.0063694267515924</v>
      </c>
      <c r="CE174" s="1">
        <v>1.4191616766467068</v>
      </c>
    </row>
    <row r="175" spans="2:83">
      <c r="B175" s="1">
        <v>1.0394736842105265</v>
      </c>
      <c r="E175" s="1">
        <v>1.5747508305647842</v>
      </c>
      <c r="K175" s="1">
        <v>1.4234234234234235</v>
      </c>
      <c r="AC175" s="1">
        <v>1.1674876847290643</v>
      </c>
      <c r="AI175" s="1">
        <v>0.96341463414634154</v>
      </c>
      <c r="AO175" s="1">
        <v>1.264</v>
      </c>
      <c r="BG175" s="1">
        <v>1.196969696969697</v>
      </c>
      <c r="BS175" s="1">
        <v>1.2741935483870968</v>
      </c>
      <c r="BY175" s="1">
        <v>1.0797266514806378</v>
      </c>
      <c r="CE175" s="1">
        <v>1.514376996805112</v>
      </c>
    </row>
    <row r="176" spans="2:83">
      <c r="B176" s="1">
        <v>1.0797266514806378</v>
      </c>
      <c r="E176" s="1">
        <v>1.5241157556270097</v>
      </c>
      <c r="K176" s="1">
        <v>1.2606382978723405</v>
      </c>
      <c r="AC176" s="1">
        <v>1.5490196078431373</v>
      </c>
      <c r="AI176" s="1">
        <v>1.3389830508474576</v>
      </c>
      <c r="AO176" s="1">
        <v>1.327731092436975</v>
      </c>
      <c r="BG176" s="1">
        <v>1.335211267605634</v>
      </c>
      <c r="BS176" s="1">
        <v>1.2950819672131149</v>
      </c>
      <c r="BY176" s="1">
        <v>1.1421686746987951</v>
      </c>
      <c r="CE176" s="1">
        <v>1.4720496894409938</v>
      </c>
    </row>
    <row r="177" spans="2:83">
      <c r="B177" s="1">
        <v>1.196969696969697</v>
      </c>
      <c r="E177" s="1">
        <v>1.58</v>
      </c>
      <c r="K177" s="1">
        <v>1.4584615384615385</v>
      </c>
      <c r="AC177" s="1">
        <v>1.58</v>
      </c>
      <c r="AI177" s="1">
        <v>1.2741935483870968</v>
      </c>
      <c r="AO177" s="1">
        <v>1.2539682539682542</v>
      </c>
      <c r="BG177" s="1">
        <v>1.6122448979591837</v>
      </c>
      <c r="BS177" s="1">
        <v>1.4191616766467068</v>
      </c>
      <c r="BY177" s="1">
        <v>1.2408376963350787</v>
      </c>
      <c r="CE177" s="1">
        <v>1.2539682539682542</v>
      </c>
    </row>
    <row r="178" spans="2:83">
      <c r="B178" s="1">
        <v>1.0675675675675675</v>
      </c>
      <c r="E178" s="1">
        <v>1.48125</v>
      </c>
      <c r="K178" s="1">
        <v>1.3779069767441861</v>
      </c>
      <c r="AC178" s="1">
        <v>1.4584615384615385</v>
      </c>
      <c r="AI178" s="1">
        <v>1.4858934169278997</v>
      </c>
      <c r="AO178" s="1">
        <v>0.88432835820895517</v>
      </c>
      <c r="BG178" s="1">
        <v>1.2122762148337596</v>
      </c>
      <c r="BS178" s="1">
        <v>1.514376996805112</v>
      </c>
      <c r="BY178" s="1">
        <v>1.0972222222222221</v>
      </c>
      <c r="CE178" s="1">
        <v>1.3739130434782609</v>
      </c>
    </row>
    <row r="179" spans="2:83">
      <c r="B179" s="1">
        <v>1.094688221709007</v>
      </c>
      <c r="E179" s="1">
        <v>1.234375</v>
      </c>
      <c r="K179" s="1">
        <v>1.3982300884955752</v>
      </c>
      <c r="AC179" s="1">
        <v>1.2741935483870968</v>
      </c>
      <c r="AI179" s="1">
        <v>1.504761904761905</v>
      </c>
      <c r="AO179" s="1">
        <v>1.0063694267515924</v>
      </c>
      <c r="BG179" s="1">
        <v>1.3739130434782609</v>
      </c>
      <c r="BS179" s="1">
        <v>1.2539682539682542</v>
      </c>
      <c r="BY179" s="1">
        <v>1.8960000000000001</v>
      </c>
      <c r="CE179" s="1">
        <v>1.6122448979591837</v>
      </c>
    </row>
    <row r="180" spans="2:83">
      <c r="B180" s="1">
        <v>0.95757575757575764</v>
      </c>
      <c r="E180" s="1">
        <v>1.3166666666666667</v>
      </c>
      <c r="K180" s="1">
        <v>1.327731092436975</v>
      </c>
      <c r="AC180" s="1">
        <v>1.5389610389610391</v>
      </c>
      <c r="AI180" s="1">
        <v>1.4191616766467068</v>
      </c>
      <c r="AO180" s="1">
        <v>1.1421686746987951</v>
      </c>
      <c r="BG180" s="1">
        <v>1.0556792873051224</v>
      </c>
      <c r="BS180" s="1">
        <v>1.3739130434782609</v>
      </c>
      <c r="BY180" s="1">
        <v>1.6808510638297873</v>
      </c>
      <c r="CE180" s="1">
        <v>0.94610778443113785</v>
      </c>
    </row>
    <row r="181" spans="2:83">
      <c r="B181" s="1">
        <v>0.95757575757575764</v>
      </c>
      <c r="E181" s="1">
        <v>2.521276595744681</v>
      </c>
      <c r="K181" s="1">
        <v>1.094688221709007</v>
      </c>
      <c r="AC181" s="1">
        <v>1.5</v>
      </c>
      <c r="AI181" s="1">
        <v>1.5339805825242721</v>
      </c>
      <c r="AO181" s="1">
        <v>1.4065281899109792</v>
      </c>
      <c r="BG181" s="1">
        <v>1.7555555555555555</v>
      </c>
      <c r="BS181" s="1">
        <v>0.94610778443113785</v>
      </c>
      <c r="BY181" s="1">
        <v>1.2311688311688311</v>
      </c>
      <c r="CE181" s="1">
        <v>1.6573426573426575</v>
      </c>
    </row>
    <row r="182" spans="2:83">
      <c r="B182" s="1">
        <v>0.93861386138613867</v>
      </c>
      <c r="E182" s="1">
        <v>1.4234234234234235</v>
      </c>
      <c r="K182" s="1">
        <v>1.2311688311688311</v>
      </c>
      <c r="AC182" s="1">
        <v>1.6232876712328768</v>
      </c>
      <c r="AI182" s="1">
        <v>1.4320241691842901</v>
      </c>
      <c r="AO182" s="1">
        <v>1.3581661891117478</v>
      </c>
      <c r="BG182" s="1">
        <v>1.2776280323450135</v>
      </c>
      <c r="BS182" s="1">
        <v>1.6573426573426575</v>
      </c>
      <c r="BY182" s="1">
        <v>1.3542857142857143</v>
      </c>
      <c r="CE182" s="1">
        <v>1.2506596306068603</v>
      </c>
    </row>
    <row r="183" spans="2:83">
      <c r="B183" s="1">
        <v>1.0748299319727892</v>
      </c>
      <c r="E183" s="1">
        <v>1.1421686746987951</v>
      </c>
      <c r="K183" s="1">
        <v>1.6067796610169491</v>
      </c>
      <c r="AC183" s="1">
        <v>1.5095541401273886</v>
      </c>
      <c r="AI183" s="1">
        <v>1.104895104895105</v>
      </c>
      <c r="AO183" s="1">
        <v>0.79</v>
      </c>
      <c r="BG183" s="1">
        <v>1.8301158301158302</v>
      </c>
      <c r="BS183" s="1">
        <v>1.3465909090909092</v>
      </c>
      <c r="BY183" s="1">
        <v>1.3021978021978022</v>
      </c>
      <c r="CE183" s="1">
        <v>1.3465909090909092</v>
      </c>
    </row>
    <row r="184" spans="2:83">
      <c r="B184" s="1">
        <v>1.3021978021978022</v>
      </c>
      <c r="E184" s="1">
        <v>1.2473684210526317</v>
      </c>
      <c r="K184" s="1">
        <v>1.2539682539682542</v>
      </c>
      <c r="AC184" s="1">
        <v>1.5592105263157896</v>
      </c>
      <c r="AI184" s="1">
        <v>1.1421686746987951</v>
      </c>
      <c r="AO184" s="1">
        <v>1.0972222222222221</v>
      </c>
      <c r="BG184" s="1">
        <v>1.7111913357400723</v>
      </c>
      <c r="BS184" s="1">
        <v>1.0106609808102345</v>
      </c>
      <c r="BY184" s="1">
        <v>1.1791044776119404</v>
      </c>
      <c r="CE184" s="1">
        <v>1.0106609808102345</v>
      </c>
    </row>
    <row r="185" spans="2:83">
      <c r="B185" s="1">
        <v>1.335211267605634</v>
      </c>
      <c r="E185" s="1">
        <v>1.2539682539682542</v>
      </c>
      <c r="K185" s="1">
        <v>1.021551724137931</v>
      </c>
      <c r="AC185" s="1">
        <v>1.5290322580645161</v>
      </c>
      <c r="AI185" s="1">
        <v>1.2440944881889764</v>
      </c>
      <c r="AO185" s="1">
        <v>1.8960000000000001</v>
      </c>
      <c r="BG185" s="1">
        <v>1.3130193905817176</v>
      </c>
      <c r="BS185" s="1">
        <v>1.234375</v>
      </c>
      <c r="BY185" s="1">
        <v>1.1791044776119404</v>
      </c>
      <c r="CE185" s="1">
        <v>1.234375</v>
      </c>
    </row>
    <row r="186" spans="2:83">
      <c r="B186" s="1">
        <v>1.3982300884955752</v>
      </c>
      <c r="E186" s="1">
        <v>1.7490774907749078</v>
      </c>
      <c r="K186" s="1">
        <v>1.0063694267515924</v>
      </c>
      <c r="AC186" s="1">
        <v>1.4149253731343283</v>
      </c>
      <c r="AI186" s="1">
        <v>1.161764705882353</v>
      </c>
      <c r="AO186" s="1">
        <v>1.6808510638297873</v>
      </c>
      <c r="BG186" s="1">
        <v>1.267379679144385</v>
      </c>
      <c r="BS186" s="1">
        <v>1.4451219512195124</v>
      </c>
      <c r="BY186" s="1">
        <v>1.5339805825242721</v>
      </c>
      <c r="CE186" s="1">
        <v>1.2216494845360826</v>
      </c>
    </row>
    <row r="187" spans="2:83">
      <c r="B187" s="1">
        <v>1.2915531335149864</v>
      </c>
      <c r="E187" s="1">
        <v>1.3166666666666667</v>
      </c>
      <c r="K187" s="1">
        <v>1.0797266514806378</v>
      </c>
      <c r="AC187" s="1">
        <v>1.3240223463687151</v>
      </c>
      <c r="AI187" s="1">
        <v>1.1850000000000001</v>
      </c>
      <c r="AO187" s="1">
        <v>1.2311688311688311</v>
      </c>
      <c r="BG187" s="1">
        <v>1.3130193905817176</v>
      </c>
      <c r="BS187" s="1">
        <v>1.3859649122807018</v>
      </c>
      <c r="BY187" s="1">
        <v>1.5747508305647842</v>
      </c>
      <c r="CE187" s="1">
        <v>1.4451219512195124</v>
      </c>
    </row>
    <row r="188" spans="2:83">
      <c r="B188" s="1">
        <v>1.5643564356435646</v>
      </c>
      <c r="E188" s="1">
        <v>1.0171673819742491</v>
      </c>
      <c r="K188" s="1">
        <v>1.1421686746987951</v>
      </c>
      <c r="AC188" s="1">
        <v>1.4451219512195124</v>
      </c>
      <c r="AI188" s="1">
        <v>1.203045685279188</v>
      </c>
      <c r="AO188" s="1">
        <v>1.3542857142857143</v>
      </c>
      <c r="BG188" s="1">
        <v>1.3819241982507289</v>
      </c>
      <c r="BS188" s="1">
        <v>1.3389830508474576</v>
      </c>
      <c r="BY188" s="1">
        <v>1.5339805825242721</v>
      </c>
      <c r="CE188" s="1">
        <v>1.3859649122807018</v>
      </c>
    </row>
    <row r="189" spans="2:83">
      <c r="B189" s="1">
        <v>1.0394736842105265</v>
      </c>
      <c r="E189" s="1">
        <v>1.094688221709007</v>
      </c>
      <c r="K189" s="1">
        <v>1.2408376963350787</v>
      </c>
      <c r="AC189" s="1">
        <v>1.3941176470588237</v>
      </c>
      <c r="AI189" s="1">
        <v>1.234375</v>
      </c>
      <c r="AO189" s="1">
        <v>1.4065281899109792</v>
      </c>
      <c r="BG189" s="1">
        <v>1.4363636363636365</v>
      </c>
      <c r="BS189" s="1">
        <v>1.4858934169278997</v>
      </c>
      <c r="BY189" s="1">
        <v>1.6067796610169491</v>
      </c>
      <c r="CE189" s="1">
        <v>0.96341463414634154</v>
      </c>
    </row>
    <row r="190" spans="2:83">
      <c r="B190" s="1">
        <v>1.4320241691842901</v>
      </c>
      <c r="E190" s="1">
        <v>1.6288659793814433</v>
      </c>
      <c r="K190" s="1">
        <v>1.8960000000000001</v>
      </c>
      <c r="AC190" s="1">
        <v>1.6232876712328768</v>
      </c>
      <c r="AI190" s="1">
        <v>1.2473684210526317</v>
      </c>
      <c r="AO190" s="1">
        <v>1.4191616766467068</v>
      </c>
      <c r="BG190" s="1">
        <v>1.2606382978723405</v>
      </c>
      <c r="BS190" s="1">
        <v>1.504761904761905</v>
      </c>
      <c r="BY190" s="1">
        <v>1.5389610389610391</v>
      </c>
      <c r="CE190" s="1">
        <v>1.3389830508474576</v>
      </c>
    </row>
    <row r="191" spans="2:83">
      <c r="B191" s="1">
        <v>1.1761786600496278</v>
      </c>
      <c r="E191" s="1">
        <v>1.3504273504273505</v>
      </c>
      <c r="K191" s="1">
        <v>1.4149253731343283</v>
      </c>
      <c r="AC191" s="1">
        <v>1.2061068702290076</v>
      </c>
      <c r="AI191" s="1">
        <v>1.2539682539682542</v>
      </c>
      <c r="AO191" s="1">
        <v>1.4363636363636365</v>
      </c>
      <c r="BG191" s="1">
        <v>1.3941176470588237</v>
      </c>
      <c r="BS191" s="1">
        <v>1.4720496894409938</v>
      </c>
      <c r="BY191" s="1">
        <v>1.3699421965317919</v>
      </c>
      <c r="CE191" s="1">
        <v>1.2741935483870968</v>
      </c>
    </row>
    <row r="192" spans="2:83">
      <c r="B192" s="1">
        <v>1.6458333333333335</v>
      </c>
      <c r="E192" s="1">
        <v>1.2539682539682542</v>
      </c>
      <c r="K192" s="1">
        <v>1.2572944297082229</v>
      </c>
      <c r="AC192" s="1">
        <v>1.6122448979591837</v>
      </c>
      <c r="AI192" s="1">
        <v>1.0171673819742491</v>
      </c>
      <c r="AO192" s="1">
        <v>1.3240223463687151</v>
      </c>
      <c r="BG192" s="1">
        <v>1.8301158301158302</v>
      </c>
      <c r="BS192" s="1">
        <v>1.4191616766467068</v>
      </c>
      <c r="BY192" s="1">
        <v>1.4149253731343283</v>
      </c>
      <c r="CE192" s="1">
        <v>1.1366906474820144</v>
      </c>
    </row>
    <row r="193" spans="2:83">
      <c r="B193" s="1">
        <v>1.5192307692307692</v>
      </c>
      <c r="E193" s="1">
        <v>1.1879699248120301</v>
      </c>
      <c r="K193" s="1">
        <v>1.3542857142857143</v>
      </c>
      <c r="AC193" s="1">
        <v>1.2122762148337596</v>
      </c>
      <c r="AI193" s="1">
        <v>1.094688221709007</v>
      </c>
      <c r="AO193" s="1">
        <v>1.3021978021978022</v>
      </c>
      <c r="BG193" s="1">
        <v>1.4107142857142858</v>
      </c>
      <c r="BS193" s="1">
        <v>1.5339805825242721</v>
      </c>
      <c r="BY193" s="1">
        <v>1.3021978021978022</v>
      </c>
      <c r="CE193" s="1">
        <v>1.4858934169278997</v>
      </c>
    </row>
    <row r="194" spans="2:83">
      <c r="B194" s="1">
        <v>1.5290322580645161</v>
      </c>
      <c r="E194" s="1">
        <v>1.1285714285714286</v>
      </c>
      <c r="K194" s="1">
        <v>1.4191616766467068</v>
      </c>
      <c r="AC194" s="1">
        <v>1.3739130434782609</v>
      </c>
      <c r="AI194" s="1">
        <v>1.3699421965317919</v>
      </c>
      <c r="AO194" s="1">
        <v>1.2311688311688311</v>
      </c>
      <c r="BG194" s="1">
        <v>1.327731092436975</v>
      </c>
      <c r="BS194" s="1">
        <v>1.4320241691842901</v>
      </c>
      <c r="BY194" s="1">
        <v>1.3941176470588237</v>
      </c>
      <c r="CE194" s="1">
        <v>1.504761904761905</v>
      </c>
    </row>
    <row r="195" spans="2:83">
      <c r="B195" s="1">
        <v>1.4234234234234235</v>
      </c>
      <c r="E195" s="1">
        <v>1.7362637362637363</v>
      </c>
      <c r="K195" s="1">
        <v>1.4363636363636365</v>
      </c>
      <c r="AC195" s="1">
        <v>1.7555555555555555</v>
      </c>
      <c r="AI195" s="1">
        <v>1.1879699248120301</v>
      </c>
      <c r="AO195" s="1">
        <v>1.1791044776119404</v>
      </c>
      <c r="BG195" s="1">
        <v>1.7954545454545454</v>
      </c>
      <c r="BS195" s="1">
        <v>1.104895104895105</v>
      </c>
      <c r="BY195" s="1">
        <v>1.4234234234234235</v>
      </c>
      <c r="CE195" s="1">
        <v>1.161764705882353</v>
      </c>
    </row>
    <row r="196" spans="2:83">
      <c r="B196" s="1">
        <v>1.237597911227154</v>
      </c>
      <c r="E196" s="1">
        <v>0.81724137931034491</v>
      </c>
      <c r="K196" s="1">
        <v>1.3240223463687151</v>
      </c>
      <c r="AC196" s="1">
        <v>1.2776280323450135</v>
      </c>
      <c r="AI196" s="1">
        <v>1.3504273504273505</v>
      </c>
      <c r="AO196" s="1">
        <v>1.1791044776119404</v>
      </c>
      <c r="BG196" s="1">
        <v>1.1674876847290643</v>
      </c>
      <c r="BS196" s="1">
        <v>0.89265536723163852</v>
      </c>
      <c r="BY196" s="1">
        <v>1.45398773006135</v>
      </c>
      <c r="CE196" s="1">
        <v>1.4720496894409938</v>
      </c>
    </row>
    <row r="197" spans="2:83">
      <c r="B197" s="1">
        <v>1.1761786600496278</v>
      </c>
      <c r="E197" s="1">
        <v>1.3504273504273505</v>
      </c>
      <c r="K197" s="1">
        <v>1.2311688311688311</v>
      </c>
      <c r="AC197" s="1">
        <v>1.8301158301158302</v>
      </c>
      <c r="AI197" s="1">
        <v>1.2539682539682542</v>
      </c>
      <c r="AO197" s="1">
        <v>1.3739130434782609</v>
      </c>
      <c r="BG197" s="1">
        <v>0.88104089219330861</v>
      </c>
      <c r="BS197" s="1">
        <v>1.161764705882353</v>
      </c>
      <c r="BY197" s="1">
        <v>1.8515625</v>
      </c>
      <c r="CE197" s="1">
        <v>1.4451219512195124</v>
      </c>
    </row>
    <row r="198" spans="2:83">
      <c r="B198" s="1">
        <v>1.267379679144385</v>
      </c>
      <c r="E198" s="1">
        <v>2.8554216867469884</v>
      </c>
      <c r="K198" s="1">
        <v>1.1791044776119404</v>
      </c>
      <c r="AC198" s="1">
        <v>1.7111913357400723</v>
      </c>
      <c r="AI198" s="1">
        <v>1.1879699248120301</v>
      </c>
      <c r="AO198" s="1">
        <v>1.3819241982507289</v>
      </c>
      <c r="BG198" s="1">
        <v>1.2741935483870968</v>
      </c>
      <c r="BS198" s="1">
        <v>1.1850000000000001</v>
      </c>
      <c r="BY198" s="1">
        <v>1.3739130434782609</v>
      </c>
      <c r="CE198" s="1">
        <v>1.514376996805112</v>
      </c>
    </row>
    <row r="199" spans="2:83">
      <c r="B199" s="1">
        <v>1.1258907363420427</v>
      </c>
      <c r="E199" s="1">
        <v>2.6333333333333333</v>
      </c>
      <c r="K199" s="1">
        <v>1.1791044776119404</v>
      </c>
      <c r="AC199" s="1">
        <v>1.4584615384615385</v>
      </c>
      <c r="AI199" s="1">
        <v>0.81724137931034491</v>
      </c>
      <c r="AO199" s="1">
        <v>1.5339805825242721</v>
      </c>
      <c r="BG199" s="1">
        <v>1.2950819672131149</v>
      </c>
      <c r="BS199" s="1">
        <v>1.58</v>
      </c>
      <c r="BY199" s="1">
        <v>1.3859649122807018</v>
      </c>
      <c r="CE199" s="1">
        <v>1.4905660377358489</v>
      </c>
    </row>
    <row r="200" spans="2:83">
      <c r="B200" s="1">
        <v>1.2915531335149864</v>
      </c>
      <c r="E200" s="1">
        <v>1.5339805825242721</v>
      </c>
      <c r="K200" s="1">
        <v>1.0972222222222221</v>
      </c>
      <c r="AC200" s="1">
        <v>1.4858934169278997</v>
      </c>
      <c r="AI200" s="1">
        <v>1.3504273504273505</v>
      </c>
      <c r="AO200" s="1">
        <v>1.3021978021978022</v>
      </c>
      <c r="BG200" s="1">
        <v>1.4191616766467068</v>
      </c>
      <c r="BS200" s="1">
        <v>1.203045685279188</v>
      </c>
      <c r="BY200" s="1">
        <v>1.1674876847290643</v>
      </c>
      <c r="CE200" s="1">
        <v>1.4191616766467068</v>
      </c>
    </row>
    <row r="201" spans="2:83">
      <c r="B201" s="1">
        <v>1.203045685279188</v>
      </c>
      <c r="E201" s="1">
        <v>1.4065281899109792</v>
      </c>
      <c r="K201" s="1">
        <v>1.3739130434782609</v>
      </c>
      <c r="AC201" s="1">
        <v>1.267379679144385</v>
      </c>
      <c r="AI201" s="1">
        <v>2.6333333333333333</v>
      </c>
      <c r="AO201" s="1">
        <v>1.595959595959596</v>
      </c>
      <c r="BG201" s="1">
        <v>1.3389830508474576</v>
      </c>
      <c r="BS201" s="1">
        <v>1.234375</v>
      </c>
      <c r="BY201" s="1">
        <v>1.4320241691842901</v>
      </c>
      <c r="CE201" s="1">
        <v>1.6067796610169491</v>
      </c>
    </row>
    <row r="202" spans="2:83">
      <c r="B202" s="1">
        <v>1.3465909090909092</v>
      </c>
      <c r="E202" s="1">
        <v>1.4766355140186918</v>
      </c>
      <c r="K202" s="1">
        <v>1.3819241982507289</v>
      </c>
      <c r="AC202" s="1">
        <v>1.3130193905817176</v>
      </c>
      <c r="AI202" s="1">
        <v>1.4766355140186918</v>
      </c>
      <c r="AO202" s="1">
        <v>1.3739130434782609</v>
      </c>
      <c r="BG202" s="1">
        <v>1.514376996805112</v>
      </c>
      <c r="BS202" s="1">
        <v>1.4234234234234235</v>
      </c>
      <c r="BY202" s="1">
        <v>1.0651685393258428</v>
      </c>
      <c r="CE202" s="1">
        <v>1.5339805825242721</v>
      </c>
    </row>
    <row r="203" spans="2:83">
      <c r="B203" s="1">
        <v>1.3779069767441861</v>
      </c>
      <c r="E203" s="1">
        <v>1.5439739413680784</v>
      </c>
      <c r="K203" s="1">
        <v>0.67714285714285716</v>
      </c>
      <c r="AC203" s="1">
        <v>1.3819241982507289</v>
      </c>
      <c r="AI203" s="1">
        <v>1.58</v>
      </c>
      <c r="AO203" s="1">
        <v>1.462962962962963</v>
      </c>
      <c r="BG203" s="1">
        <v>1.4720496894409938</v>
      </c>
      <c r="BS203" s="1">
        <v>1.0171673819742491</v>
      </c>
      <c r="BY203" s="1">
        <v>1.3465909090909092</v>
      </c>
      <c r="CE203" s="1">
        <v>1.4320241691842901</v>
      </c>
    </row>
    <row r="204" spans="2:83">
      <c r="B204" s="1">
        <v>1.5290322580645161</v>
      </c>
      <c r="E204" s="1">
        <v>1.5</v>
      </c>
      <c r="K204" s="1">
        <v>1.327731092436975</v>
      </c>
      <c r="AC204" s="1">
        <v>1.4363636363636365</v>
      </c>
      <c r="AI204" s="1">
        <v>1.5</v>
      </c>
      <c r="AO204" s="1">
        <v>1.1674876847290643</v>
      </c>
      <c r="BG204" s="1">
        <v>1.2539682539682542</v>
      </c>
      <c r="BS204" s="1">
        <v>1.1879699248120301</v>
      </c>
      <c r="BY204" s="1">
        <v>1.1761786600496278</v>
      </c>
      <c r="CE204" s="1">
        <v>1.104895104895105</v>
      </c>
    </row>
    <row r="205" spans="2:83">
      <c r="B205" s="1">
        <v>1.3699421965317919</v>
      </c>
      <c r="E205" s="1">
        <v>1.3240223463687151</v>
      </c>
      <c r="K205" s="1">
        <v>1.5747508305647842</v>
      </c>
      <c r="AC205" s="1">
        <v>1.2606382978723405</v>
      </c>
      <c r="AI205" s="1">
        <v>1.3941176470588237</v>
      </c>
      <c r="AO205" s="1">
        <v>1.5290322580645161</v>
      </c>
      <c r="BG205" s="1">
        <v>1.3739130434782609</v>
      </c>
      <c r="BS205" s="1">
        <v>1.3504273504273505</v>
      </c>
      <c r="BY205" s="1">
        <v>1.2473684210526317</v>
      </c>
      <c r="CE205" s="1">
        <v>0.89265536723163852</v>
      </c>
    </row>
    <row r="206" spans="2:83">
      <c r="B206" s="1">
        <v>1.1850000000000001</v>
      </c>
      <c r="E206" s="1">
        <v>1.2741935483870968</v>
      </c>
      <c r="K206" s="1">
        <v>1.5339805825242721</v>
      </c>
      <c r="AC206" s="1">
        <v>0.86338797814207646</v>
      </c>
      <c r="AI206" s="1">
        <v>1.3240223463687151</v>
      </c>
      <c r="AO206" s="1">
        <v>1.0651685393258428</v>
      </c>
      <c r="BG206" s="1">
        <v>1.6122448979591837</v>
      </c>
      <c r="BS206" s="1">
        <v>1.2408376963350787</v>
      </c>
      <c r="BY206" s="1">
        <v>1.1504854368932038</v>
      </c>
      <c r="CE206" s="1">
        <v>0.95757575757575764</v>
      </c>
    </row>
    <row r="207" spans="2:83">
      <c r="B207" s="1">
        <v>1.3982300884955752</v>
      </c>
      <c r="E207" s="1">
        <v>1.264</v>
      </c>
      <c r="K207" s="1">
        <v>1.6067796610169491</v>
      </c>
      <c r="AC207" s="1">
        <v>0.83597883597883604</v>
      </c>
      <c r="AI207" s="1">
        <v>1.264</v>
      </c>
      <c r="AO207" s="1">
        <v>1.2153846153846155</v>
      </c>
      <c r="BG207" s="1">
        <v>0.94610778443113785</v>
      </c>
      <c r="BS207" s="1">
        <v>1.3504273504273505</v>
      </c>
      <c r="BY207" s="1">
        <v>1.2216494845360826</v>
      </c>
      <c r="CE207" s="1">
        <v>1.1421686746987951</v>
      </c>
    </row>
    <row r="208" spans="2:83">
      <c r="B208" s="1">
        <v>1.5290322580645161</v>
      </c>
      <c r="E208" s="1">
        <v>1.264</v>
      </c>
      <c r="K208" s="1">
        <v>1.5389610389610391</v>
      </c>
      <c r="AC208" s="1">
        <v>1.8301158301158302</v>
      </c>
      <c r="AI208" s="1">
        <v>1.4234234234234235</v>
      </c>
      <c r="AO208" s="1">
        <v>1.2776280323450135</v>
      </c>
      <c r="BG208" s="1">
        <v>1.6573426573426575</v>
      </c>
      <c r="BS208" s="1">
        <v>1.2539682539682542</v>
      </c>
      <c r="BY208" s="1">
        <v>1.0651685393258428</v>
      </c>
      <c r="CE208" s="1">
        <v>1.2440944881889764</v>
      </c>
    </row>
    <row r="209" spans="2:83">
      <c r="B209" s="1">
        <v>1.5540983606557379</v>
      </c>
      <c r="E209" s="1">
        <v>1.3982300884955752</v>
      </c>
      <c r="K209" s="1">
        <v>1.3699421965317919</v>
      </c>
      <c r="AC209" s="1">
        <v>1.4107142857142858</v>
      </c>
      <c r="AI209" s="1">
        <v>1.2606382978723405</v>
      </c>
      <c r="AO209" s="1">
        <v>1.1761786600496278</v>
      </c>
      <c r="BG209" s="1">
        <v>1.2506596306068603</v>
      </c>
      <c r="BS209" s="1">
        <v>1.7362637362637363</v>
      </c>
      <c r="CE209" s="1">
        <v>1.161764705882353</v>
      </c>
    </row>
    <row r="210" spans="2:83">
      <c r="B210" s="1">
        <v>1.514376996805112</v>
      </c>
      <c r="E210" s="1">
        <v>1.3620689655172415</v>
      </c>
      <c r="K210" s="1">
        <v>1.4149253731343283</v>
      </c>
      <c r="AC210" s="1">
        <v>1.327731092436975</v>
      </c>
      <c r="AI210" s="1">
        <v>1.3982300884955752</v>
      </c>
      <c r="AO210" s="1">
        <v>1.2473684210526317</v>
      </c>
      <c r="BG210" s="1">
        <v>1.3465909090909092</v>
      </c>
      <c r="BS210" s="1">
        <v>1.4766355140186918</v>
      </c>
      <c r="CE210" s="1">
        <v>1.1850000000000001</v>
      </c>
    </row>
    <row r="211" spans="2:83">
      <c r="B211" s="1">
        <v>1.3021978021978022</v>
      </c>
      <c r="E211" s="1">
        <v>1.6928571428571431</v>
      </c>
      <c r="K211" s="1">
        <v>1.3021978021978022</v>
      </c>
      <c r="AC211" s="1">
        <v>1.1674876847290643</v>
      </c>
      <c r="AI211" s="1">
        <v>1.4584615384615385</v>
      </c>
      <c r="AO211" s="1">
        <v>1.504761904761905</v>
      </c>
      <c r="BG211" s="1">
        <v>1.0106609808102345</v>
      </c>
      <c r="BS211" s="1">
        <v>1.5439739413680784</v>
      </c>
      <c r="CE211" s="1">
        <v>1.7490774907749078</v>
      </c>
    </row>
    <row r="212" spans="2:83">
      <c r="B212" s="1">
        <v>1.4065281899109792</v>
      </c>
      <c r="E212" s="1">
        <v>0.88432835820895517</v>
      </c>
      <c r="K212" s="1">
        <v>1.3941176470588237</v>
      </c>
      <c r="AC212" s="1">
        <v>0.88104089219330861</v>
      </c>
      <c r="AI212" s="1">
        <v>1.3779069767441861</v>
      </c>
      <c r="AO212" s="1">
        <v>1.0651685393258428</v>
      </c>
      <c r="BG212" s="1">
        <v>1.4451219512195124</v>
      </c>
      <c r="BS212" s="1">
        <v>1.3057851239669422</v>
      </c>
      <c r="CE212" s="1">
        <v>1.58</v>
      </c>
    </row>
    <row r="213" spans="2:83">
      <c r="B213" s="1">
        <v>1.4320241691842901</v>
      </c>
      <c r="E213" s="1">
        <v>1.4065281899109792</v>
      </c>
      <c r="K213" s="1">
        <v>1.4234234234234235</v>
      </c>
      <c r="AC213" s="1">
        <v>1.2741935483870968</v>
      </c>
      <c r="AI213" s="1">
        <v>1.3982300884955752</v>
      </c>
      <c r="BG213" s="1">
        <v>1.3859649122807018</v>
      </c>
      <c r="BS213" s="1">
        <v>1.3941176470588237</v>
      </c>
      <c r="CE213" s="1">
        <v>1.48125</v>
      </c>
    </row>
    <row r="214" spans="2:83">
      <c r="B214" s="1">
        <v>1.6401384083044983</v>
      </c>
      <c r="E214" s="1">
        <v>1.1152941176470588</v>
      </c>
      <c r="K214" s="1">
        <v>1.45398773006135</v>
      </c>
      <c r="AC214" s="1">
        <v>1.2950819672131149</v>
      </c>
      <c r="AI214" s="1">
        <v>1.3620689655172415</v>
      </c>
      <c r="BG214" s="1">
        <v>0.96341463414634154</v>
      </c>
      <c r="BS214" s="1">
        <v>1.264</v>
      </c>
      <c r="CE214" s="1">
        <v>1.203045685279188</v>
      </c>
    </row>
    <row r="215" spans="2:83">
      <c r="B215" s="1">
        <v>1.1850000000000001</v>
      </c>
      <c r="E215" s="1">
        <v>1.0326797385620916</v>
      </c>
      <c r="K215" s="1">
        <v>1.3130193905817176</v>
      </c>
      <c r="AC215" s="1">
        <v>1.4191616766467068</v>
      </c>
      <c r="AI215" s="1">
        <v>1.094688221709007</v>
      </c>
      <c r="BG215" s="1">
        <v>1.3389830508474576</v>
      </c>
      <c r="BS215" s="1">
        <v>1.4234234234234235</v>
      </c>
      <c r="CE215" s="1">
        <v>1.234375</v>
      </c>
    </row>
    <row r="216" spans="2:83">
      <c r="B216" s="1">
        <v>1.595959595959596</v>
      </c>
      <c r="E216" s="1">
        <v>1.3389830508474576</v>
      </c>
      <c r="K216" s="1">
        <v>1.2776280323450135</v>
      </c>
      <c r="AC216" s="1">
        <v>1.3389830508474576</v>
      </c>
      <c r="AI216" s="1">
        <v>1.2311688311688311</v>
      </c>
      <c r="BG216" s="1">
        <v>1.2741935483870968</v>
      </c>
      <c r="BS216" s="1">
        <v>1.3982300884955752</v>
      </c>
      <c r="CE216" s="1">
        <v>2.521276595744681</v>
      </c>
    </row>
    <row r="217" spans="2:83">
      <c r="B217" s="1">
        <v>1.1126760563380282</v>
      </c>
      <c r="E217" s="1">
        <v>1.2810810810810811</v>
      </c>
      <c r="K217" s="1">
        <v>1.3021978021978022</v>
      </c>
      <c r="AC217" s="1">
        <v>1.514376996805112</v>
      </c>
      <c r="AI217" s="1">
        <v>1.6067796610169491</v>
      </c>
      <c r="BG217" s="1">
        <v>1.1366906474820144</v>
      </c>
      <c r="BS217" s="1">
        <v>1.3779069767441861</v>
      </c>
      <c r="CE217" s="1">
        <v>1.5592105263157896</v>
      </c>
    </row>
    <row r="218" spans="2:83">
      <c r="B218" s="1">
        <v>2.4559585492227982</v>
      </c>
      <c r="E218" s="1">
        <v>1.2707774798927614</v>
      </c>
      <c r="K218" s="1">
        <v>1.3659942363112392</v>
      </c>
      <c r="AC218" s="1">
        <v>1.4720496894409938</v>
      </c>
      <c r="AI218" s="1">
        <v>1.6928571428571431</v>
      </c>
      <c r="BG218" s="1">
        <v>1.4858934169278997</v>
      </c>
      <c r="BS218" s="1">
        <v>1.3982300884955752</v>
      </c>
      <c r="CE218" s="1">
        <v>1.4234234234234235</v>
      </c>
    </row>
    <row r="219" spans="2:83">
      <c r="B219" s="1">
        <v>1.5592105263157896</v>
      </c>
      <c r="E219" s="1">
        <v>1.3581661891117478</v>
      </c>
      <c r="K219" s="1">
        <v>1.462962962962963</v>
      </c>
      <c r="AC219" s="1">
        <v>1.2539682539682542</v>
      </c>
      <c r="AI219" s="1">
        <v>1.021551724137931</v>
      </c>
      <c r="BG219" s="1">
        <v>1.504761904761905</v>
      </c>
      <c r="BS219" s="1">
        <v>1.3620689655172415</v>
      </c>
      <c r="CE219" s="1">
        <v>1.1421686746987951</v>
      </c>
    </row>
    <row r="220" spans="2:83">
      <c r="B220" s="1">
        <v>1.4320241691842901</v>
      </c>
      <c r="E220" s="1">
        <v>1.3581661891117478</v>
      </c>
      <c r="K220" s="1">
        <v>1.2915531335149864</v>
      </c>
      <c r="AC220" s="1">
        <v>1.3739130434782609</v>
      </c>
      <c r="AI220" s="1">
        <v>1.0797266514806378</v>
      </c>
      <c r="BG220" s="1">
        <v>1.161764705882353</v>
      </c>
      <c r="BS220" s="1">
        <v>1.2311688311688311</v>
      </c>
      <c r="CE220" s="1">
        <v>1.2473684210526317</v>
      </c>
    </row>
    <row r="221" spans="2:83">
      <c r="B221" s="1">
        <v>1.2915531335149864</v>
      </c>
      <c r="E221" s="1">
        <v>0.67714285714285716</v>
      </c>
      <c r="K221" s="1">
        <v>1.4320241691842901</v>
      </c>
      <c r="AC221" s="1">
        <v>1.6122448979591837</v>
      </c>
      <c r="AI221" s="1">
        <v>1.2408376963350787</v>
      </c>
      <c r="BG221" s="1">
        <v>1.4720496894409938</v>
      </c>
      <c r="BS221" s="1">
        <v>1.6928571428571431</v>
      </c>
      <c r="CE221" s="1">
        <v>1.2539682539682542</v>
      </c>
    </row>
    <row r="222" spans="2:83">
      <c r="B222" s="1">
        <v>1.3130193905817176</v>
      </c>
      <c r="E222" s="1">
        <v>0.79</v>
      </c>
      <c r="K222" s="1">
        <v>1.2153846153846155</v>
      </c>
      <c r="AC222" s="1">
        <v>0.94610778443113785</v>
      </c>
      <c r="AI222" s="1">
        <v>1.1152941176470588</v>
      </c>
      <c r="BG222" s="1">
        <v>1.4905660377358489</v>
      </c>
      <c r="BS222" s="1">
        <v>1.2539682539682542</v>
      </c>
      <c r="CE222" s="1">
        <v>1.0171673819742491</v>
      </c>
    </row>
    <row r="223" spans="2:83">
      <c r="B223" s="1">
        <v>1.4720496894409938</v>
      </c>
      <c r="E223" s="1">
        <v>1.2915531335149864</v>
      </c>
      <c r="K223" s="1">
        <v>1.3465909090909092</v>
      </c>
      <c r="AC223" s="1">
        <v>1.6573426573426575</v>
      </c>
      <c r="AI223" s="1">
        <v>1.0326797385620916</v>
      </c>
      <c r="BG223" s="1">
        <v>1.4191616766467068</v>
      </c>
      <c r="BS223" s="1">
        <v>0.88432835820895517</v>
      </c>
      <c r="CE223" s="1">
        <v>1.4766355140186918</v>
      </c>
    </row>
    <row r="224" spans="2:83">
      <c r="B224" s="1">
        <v>1.7490774907749078</v>
      </c>
      <c r="E224" s="1">
        <v>1.0972222222222221</v>
      </c>
      <c r="K224" s="1">
        <v>1.1850000000000001</v>
      </c>
      <c r="AC224" s="1">
        <v>1.3465909090909092</v>
      </c>
      <c r="AI224" s="1">
        <v>1.3389830508474576</v>
      </c>
      <c r="BG224" s="1">
        <v>1.6067796610169491</v>
      </c>
      <c r="BS224" s="1">
        <v>1.021551724137931</v>
      </c>
      <c r="CE224" s="1">
        <v>1.1879699248120301</v>
      </c>
    </row>
    <row r="225" spans="2:83">
      <c r="B225" s="1">
        <v>1.2311688311688311</v>
      </c>
      <c r="E225" s="1">
        <v>1.6808510638297873</v>
      </c>
      <c r="K225" s="1">
        <v>1.2776280323450135</v>
      </c>
      <c r="AC225" s="1">
        <v>1.4451219512195124</v>
      </c>
      <c r="AI225" s="1">
        <v>1.2810810810810811</v>
      </c>
      <c r="BG225" s="1">
        <v>1.5339805825242721</v>
      </c>
      <c r="BS225" s="1">
        <v>1.4065281899109792</v>
      </c>
      <c r="CE225" s="1">
        <v>1.3504273504273505</v>
      </c>
    </row>
    <row r="226" spans="2:83">
      <c r="B226" s="1">
        <v>1.2061068702290076</v>
      </c>
      <c r="E226" s="1">
        <v>1.2311688311688311</v>
      </c>
      <c r="K226" s="1">
        <v>1.1761786600496278</v>
      </c>
      <c r="AC226" s="1">
        <v>1.3859649122807018</v>
      </c>
      <c r="AI226" s="1">
        <v>1.2707774798927614</v>
      </c>
      <c r="BG226" s="1">
        <v>1.4320241691842901</v>
      </c>
      <c r="BS226" s="1">
        <v>1.1152941176470588</v>
      </c>
      <c r="CE226" s="1">
        <v>1.2408376963350787</v>
      </c>
    </row>
    <row r="227" spans="2:83">
      <c r="B227" s="1">
        <v>1.1791044776119404</v>
      </c>
      <c r="E227" s="1">
        <v>1.3659942363112392</v>
      </c>
      <c r="K227" s="1">
        <v>1.1939546599496222</v>
      </c>
      <c r="AC227" s="1">
        <v>0.96341463414634154</v>
      </c>
      <c r="AI227" s="1">
        <v>1.3581661891117478</v>
      </c>
      <c r="BG227" s="1">
        <v>1.104895104895105</v>
      </c>
      <c r="BS227" s="1">
        <v>1.0326797385620916</v>
      </c>
      <c r="CE227" s="1">
        <v>1.3504273504273505</v>
      </c>
    </row>
    <row r="228" spans="2:83">
      <c r="B228" s="1">
        <v>1.1179245283018868</v>
      </c>
      <c r="E228" s="1">
        <v>1.4065281899109792</v>
      </c>
      <c r="K228" s="1">
        <v>1.1589242053789732</v>
      </c>
      <c r="AC228" s="1">
        <v>1.3389830508474576</v>
      </c>
      <c r="AI228" s="1">
        <v>0.67714285714285716</v>
      </c>
      <c r="BG228" s="1">
        <v>1.1421686746987951</v>
      </c>
      <c r="BS228" s="1">
        <v>1.3389830508474576</v>
      </c>
      <c r="CE228" s="1">
        <v>1.1879699248120301</v>
      </c>
    </row>
    <row r="229" spans="2:83">
      <c r="B229" s="1">
        <v>1.1939546599496222</v>
      </c>
      <c r="E229" s="1">
        <v>1.2061068702290076</v>
      </c>
      <c r="K229" s="1">
        <v>1.3465909090909092</v>
      </c>
      <c r="AC229" s="1">
        <v>1.2741935483870968</v>
      </c>
      <c r="AI229" s="1">
        <v>1.2915531335149864</v>
      </c>
      <c r="BG229" s="1">
        <v>1.5747508305647842</v>
      </c>
      <c r="BS229" s="1">
        <v>1.2810810810810811</v>
      </c>
      <c r="CE229" s="1">
        <v>1.1285714285714286</v>
      </c>
    </row>
    <row r="230" spans="2:83">
      <c r="B230" s="1">
        <v>1.1476997578692494</v>
      </c>
      <c r="E230" s="1">
        <v>1.3021978021978022</v>
      </c>
      <c r="K230" s="1">
        <v>1.2473684210526317</v>
      </c>
      <c r="AC230" s="1">
        <v>1.4858934169278997</v>
      </c>
      <c r="AI230" s="1">
        <v>1.4149253731343283</v>
      </c>
      <c r="BG230" s="1">
        <v>1.5241157556270097</v>
      </c>
      <c r="BS230" s="1">
        <v>1.2707774798927614</v>
      </c>
      <c r="CE230" s="1">
        <v>1.7362637362637363</v>
      </c>
    </row>
    <row r="231" spans="2:83">
      <c r="B231" s="1">
        <v>1.2279792746113991</v>
      </c>
      <c r="E231" s="1">
        <v>1.6232876712328768</v>
      </c>
      <c r="K231" s="1">
        <v>1.203045685279188</v>
      </c>
      <c r="AC231" s="1">
        <v>1.504761904761905</v>
      </c>
      <c r="AI231" s="1">
        <v>1.2572944297082229</v>
      </c>
      <c r="BG231" s="1">
        <v>1.7490774907749078</v>
      </c>
      <c r="BS231" s="1">
        <v>1.3581661891117478</v>
      </c>
      <c r="CE231" s="1">
        <v>0.81724137931034491</v>
      </c>
    </row>
    <row r="232" spans="2:83">
      <c r="B232" s="1">
        <v>1.3021978021978022</v>
      </c>
      <c r="E232" s="1">
        <v>1.1504854368932038</v>
      </c>
      <c r="K232" s="1">
        <v>1.1504854368932038</v>
      </c>
      <c r="AC232" s="1">
        <v>1.161764705882353</v>
      </c>
      <c r="AI232" s="1">
        <v>1.3659942363112392</v>
      </c>
      <c r="BG232" s="1">
        <v>1.58</v>
      </c>
      <c r="BS232" s="1">
        <v>1.3581661891117478</v>
      </c>
      <c r="CE232" s="1">
        <v>2.8554216867469884</v>
      </c>
    </row>
    <row r="233" spans="2:83">
      <c r="B233" s="1">
        <v>0.87777777777777777</v>
      </c>
      <c r="E233" s="1">
        <v>1.1126760563380282</v>
      </c>
      <c r="K233" s="1">
        <v>1.2216494845360826</v>
      </c>
      <c r="AC233" s="1">
        <v>1.4720496894409938</v>
      </c>
      <c r="AI233" s="1">
        <v>1.2061068702290076</v>
      </c>
      <c r="BG233" s="1">
        <v>1.48125</v>
      </c>
      <c r="BS233" s="1">
        <v>0.67714285714285716</v>
      </c>
      <c r="CE233" s="1">
        <v>2.6333333333333333</v>
      </c>
    </row>
    <row r="234" spans="2:83">
      <c r="B234" s="1">
        <v>1.6989247311827957</v>
      </c>
      <c r="E234" s="1">
        <v>1.5643564356435646</v>
      </c>
      <c r="K234" s="1">
        <v>0.95180722891566261</v>
      </c>
      <c r="AC234" s="1">
        <v>1.4451219512195124</v>
      </c>
      <c r="AI234" s="1">
        <v>1.0972222222222221</v>
      </c>
      <c r="BG234" s="1">
        <v>1.1703703703703705</v>
      </c>
      <c r="BS234" s="1">
        <v>0.79</v>
      </c>
      <c r="CE234" s="1">
        <v>1.5339805825242721</v>
      </c>
    </row>
    <row r="235" spans="2:83">
      <c r="B235" s="1">
        <v>1.0675675675675675</v>
      </c>
      <c r="E235" s="1">
        <v>1.5339805825242721</v>
      </c>
      <c r="AC235" s="1">
        <v>1.514376996805112</v>
      </c>
      <c r="AI235" s="1">
        <v>0.67714285714285716</v>
      </c>
      <c r="BG235" s="1">
        <v>1.203045685279188</v>
      </c>
      <c r="BS235" s="1">
        <v>1.2915531335149864</v>
      </c>
      <c r="CE235" s="1">
        <v>1.4065281899109792</v>
      </c>
    </row>
    <row r="236" spans="2:83">
      <c r="B236" s="1">
        <v>1.0281995661605206</v>
      </c>
      <c r="E236" s="1">
        <v>1.0604026845637584</v>
      </c>
      <c r="AC236" s="1">
        <v>1.4905660377358489</v>
      </c>
      <c r="AI236" s="1">
        <v>1.6232876712328768</v>
      </c>
      <c r="BG236" s="1">
        <v>2.521276595744681</v>
      </c>
      <c r="BS236" s="1">
        <v>1.4149253731343283</v>
      </c>
      <c r="CE236" s="1">
        <v>1.4766355140186918</v>
      </c>
    </row>
    <row r="237" spans="2:83">
      <c r="B237" s="1">
        <v>0.84191829484902314</v>
      </c>
      <c r="E237" s="1">
        <v>1.0821917808219179</v>
      </c>
      <c r="AC237" s="1">
        <v>1.4191616766467068</v>
      </c>
      <c r="AI237" s="1">
        <v>1.1504854368932038</v>
      </c>
      <c r="BG237" s="1">
        <v>1.5592105263157896</v>
      </c>
      <c r="BS237" s="1">
        <v>1.2572944297082229</v>
      </c>
      <c r="CE237" s="1">
        <v>1.5439739413680784</v>
      </c>
    </row>
    <row r="238" spans="2:83">
      <c r="B238" s="1">
        <v>0.89603024574669188</v>
      </c>
      <c r="E238" s="1">
        <v>1.3982300884955752</v>
      </c>
      <c r="AC238" s="1">
        <v>1.6067796610169491</v>
      </c>
      <c r="AI238" s="1">
        <v>1.1126760563380282</v>
      </c>
      <c r="BG238" s="1">
        <v>1.4720496894409938</v>
      </c>
      <c r="BS238" s="1">
        <v>1.3659942363112392</v>
      </c>
      <c r="CE238" s="1">
        <v>1.58</v>
      </c>
    </row>
    <row r="239" spans="2:83">
      <c r="B239" s="1">
        <v>1.3819241982507289</v>
      </c>
      <c r="E239" s="1">
        <v>1.595959595959596</v>
      </c>
      <c r="AC239" s="1">
        <v>1.5339805825242721</v>
      </c>
      <c r="AI239" s="1">
        <v>1.5643564356435646</v>
      </c>
      <c r="BG239" s="1">
        <v>1.4234234234234235</v>
      </c>
      <c r="BS239" s="1">
        <v>1.4065281899109792</v>
      </c>
      <c r="CE239" s="1">
        <v>1.5</v>
      </c>
    </row>
    <row r="240" spans="2:83">
      <c r="B240" s="1">
        <v>1.1674876847290643</v>
      </c>
      <c r="E240" s="1">
        <v>1.8515625</v>
      </c>
      <c r="AC240" s="1">
        <v>1.4320241691842901</v>
      </c>
      <c r="AI240" s="1">
        <v>1.327731092436975</v>
      </c>
      <c r="BG240" s="1">
        <v>1.7490774907749078</v>
      </c>
      <c r="BS240" s="1">
        <v>1.2061068702290076</v>
      </c>
      <c r="CE240" s="1">
        <v>1.264</v>
      </c>
    </row>
    <row r="241" spans="2:83">
      <c r="B241" s="1">
        <v>1.3819241982507289</v>
      </c>
      <c r="E241" s="1">
        <v>1.3739130434782609</v>
      </c>
      <c r="AC241" s="1">
        <v>1.104895104895105</v>
      </c>
      <c r="AI241" s="1">
        <v>1.5747508305647842</v>
      </c>
      <c r="BG241" s="1">
        <v>1.3166666666666667</v>
      </c>
      <c r="BS241" s="1">
        <v>1.4191616766467068</v>
      </c>
      <c r="CE241" s="1">
        <v>1.264</v>
      </c>
    </row>
    <row r="242" spans="2:83">
      <c r="B242" s="1">
        <v>1.1674876847290643</v>
      </c>
      <c r="E242" s="1">
        <v>1.3859649122807018</v>
      </c>
      <c r="AC242" s="1">
        <v>0.89265536723163852</v>
      </c>
      <c r="AI242" s="1">
        <v>1.5339805825242721</v>
      </c>
      <c r="BG242" s="1">
        <v>1.6288659793814433</v>
      </c>
      <c r="BS242" s="1">
        <v>1.4363636363636365</v>
      </c>
      <c r="CE242" s="1">
        <v>1.4234234234234235</v>
      </c>
    </row>
    <row r="243" spans="2:83">
      <c r="B243" s="1">
        <v>1.5490196078431373</v>
      </c>
      <c r="E243" s="1">
        <v>1.1850000000000001</v>
      </c>
      <c r="AC243" s="1">
        <v>0.95757575757575764</v>
      </c>
      <c r="AI243" s="1">
        <v>1.6067796610169491</v>
      </c>
      <c r="BG243" s="1">
        <v>1.1879699248120301</v>
      </c>
      <c r="BS243" s="1">
        <v>1.3240223463687151</v>
      </c>
      <c r="CE243" s="1">
        <v>1.3982300884955752</v>
      </c>
    </row>
    <row r="244" spans="2:83">
      <c r="B244" s="1">
        <v>1.58</v>
      </c>
      <c r="E244" s="1">
        <v>1.1674876847290643</v>
      </c>
      <c r="AC244" s="1">
        <v>1.1421686746987951</v>
      </c>
      <c r="AI244" s="1">
        <v>1.5389610389610391</v>
      </c>
      <c r="BG244" s="1">
        <v>1.3504273504273505</v>
      </c>
      <c r="BS244" s="1">
        <v>1.2311688311688311</v>
      </c>
      <c r="CE244" s="1">
        <v>1.3779069767441861</v>
      </c>
    </row>
    <row r="245" spans="2:83">
      <c r="B245" s="1">
        <v>1.4584615384615385</v>
      </c>
      <c r="E245" s="1">
        <v>1.5290322580645161</v>
      </c>
      <c r="AC245" s="1">
        <v>1.2440944881889764</v>
      </c>
      <c r="AI245" s="1">
        <v>1.3699421965317919</v>
      </c>
      <c r="BG245" s="1">
        <v>1.2408376963350787</v>
      </c>
      <c r="BS245" s="1">
        <v>1.0972222222222221</v>
      </c>
      <c r="CE245" s="1">
        <v>1.3982300884955752</v>
      </c>
    </row>
    <row r="246" spans="2:83">
      <c r="B246" s="1">
        <v>1.2986301369863014</v>
      </c>
      <c r="E246" s="1">
        <v>1.2408376963350787</v>
      </c>
      <c r="AC246" s="1">
        <v>1.161764705882353</v>
      </c>
      <c r="AI246" s="1">
        <v>1.4149253731343283</v>
      </c>
      <c r="BG246" s="1">
        <v>1.3504273504273505</v>
      </c>
      <c r="BS246" s="1">
        <v>1.3739130434782609</v>
      </c>
      <c r="CE246" s="1">
        <v>1.327731092436975</v>
      </c>
    </row>
    <row r="247" spans="2:83">
      <c r="B247" s="1">
        <v>1.2741935483870968</v>
      </c>
      <c r="E247" s="1">
        <v>1.0651685393258428</v>
      </c>
      <c r="AC247" s="1">
        <v>1.1850000000000001</v>
      </c>
      <c r="AI247" s="1">
        <v>1.3021978021978022</v>
      </c>
      <c r="BG247" s="1">
        <v>1.2539682539682542</v>
      </c>
      <c r="BS247" s="1">
        <v>1.3819241982507289</v>
      </c>
      <c r="CE247" s="1">
        <v>1.094688221709007</v>
      </c>
    </row>
    <row r="248" spans="2:83">
      <c r="B248" s="1">
        <v>1.5389610389610391</v>
      </c>
      <c r="E248" s="1">
        <v>1.327731092436975</v>
      </c>
      <c r="AC248" s="1">
        <v>1.5747508305647842</v>
      </c>
      <c r="AI248" s="1">
        <v>1.3941176470588237</v>
      </c>
      <c r="BG248" s="1">
        <v>1.7362637362637363</v>
      </c>
      <c r="BS248" s="1">
        <v>0.67714285714285716</v>
      </c>
      <c r="CE248" s="1">
        <v>1.2539682539682542</v>
      </c>
    </row>
    <row r="249" spans="2:83">
      <c r="B249" s="1">
        <v>1.5</v>
      </c>
      <c r="E249" s="1">
        <v>1.504761904761905</v>
      </c>
      <c r="AC249" s="1">
        <v>1.5241157556270097</v>
      </c>
      <c r="AI249" s="1">
        <v>1.4234234234234235</v>
      </c>
      <c r="BG249" s="1">
        <v>0.81724137931034491</v>
      </c>
      <c r="BS249" s="1">
        <v>1.6232876712328768</v>
      </c>
      <c r="CE249" s="1">
        <v>0.88432835820895517</v>
      </c>
    </row>
    <row r="250" spans="2:83">
      <c r="B250" s="1">
        <v>1.2091836734693879</v>
      </c>
      <c r="E250" s="1">
        <v>1.7819548872180451</v>
      </c>
      <c r="AC250" s="1">
        <v>1.7490774907749078</v>
      </c>
      <c r="AI250" s="1">
        <v>1.45398773006135</v>
      </c>
      <c r="BG250" s="1">
        <v>1.3504273504273505</v>
      </c>
      <c r="BS250" s="1">
        <v>1.1504854368932038</v>
      </c>
      <c r="CE250" s="1">
        <v>1.0063694267515924</v>
      </c>
    </row>
    <row r="251" spans="2:83">
      <c r="B251" s="1">
        <v>1.6232876712328768</v>
      </c>
      <c r="E251" s="1">
        <v>1.2248062015503876</v>
      </c>
      <c r="AC251" s="1">
        <v>1.58</v>
      </c>
      <c r="AI251" s="1">
        <v>1.0604026845637584</v>
      </c>
      <c r="BG251" s="1">
        <v>1.5339805825242721</v>
      </c>
      <c r="BS251" s="1">
        <v>1.1126760563380282</v>
      </c>
      <c r="CE251" s="1">
        <v>1.0797266514806378</v>
      </c>
    </row>
    <row r="252" spans="2:83">
      <c r="B252" s="1">
        <v>1.5095541401273886</v>
      </c>
      <c r="E252" s="1">
        <v>1.0651685393258428</v>
      </c>
      <c r="AC252" s="1">
        <v>1.48125</v>
      </c>
      <c r="AI252" s="1">
        <v>1.0821917808219179</v>
      </c>
      <c r="BG252" s="1">
        <v>1.4065281899109792</v>
      </c>
      <c r="BS252" s="1">
        <v>1.5643564356435646</v>
      </c>
      <c r="CE252" s="1">
        <v>1.1421686746987951</v>
      </c>
    </row>
    <row r="253" spans="2:83">
      <c r="B253" s="1">
        <v>1.5592105263157896</v>
      </c>
      <c r="E253" s="1">
        <v>0.98956158663883098</v>
      </c>
      <c r="AC253" s="1">
        <v>1.1703703703703705</v>
      </c>
      <c r="AI253" s="1">
        <v>1.3982300884955752</v>
      </c>
      <c r="BG253" s="1">
        <v>1.4766355140186918</v>
      </c>
      <c r="BS253" s="1">
        <v>1.327731092436975</v>
      </c>
      <c r="CE253" s="1">
        <v>1.4065281899109792</v>
      </c>
    </row>
    <row r="254" spans="2:83">
      <c r="B254" s="1">
        <v>1.0846681922196797</v>
      </c>
      <c r="AC254" s="1">
        <v>1.203045685279188</v>
      </c>
      <c r="AI254" s="1">
        <v>1.3130193905817176</v>
      </c>
      <c r="BG254" s="1">
        <v>1.5439739413680784</v>
      </c>
      <c r="BS254" s="1">
        <v>1.0604026845637584</v>
      </c>
      <c r="CE254" s="1">
        <v>1.1152941176470588</v>
      </c>
    </row>
    <row r="255" spans="2:83">
      <c r="B255" s="1">
        <v>1.5290322580645161</v>
      </c>
      <c r="AC255" s="1">
        <v>1.234375</v>
      </c>
      <c r="AI255" s="1">
        <v>1.2776280323450135</v>
      </c>
      <c r="BG255" s="1">
        <v>1.58</v>
      </c>
      <c r="BS255" s="1">
        <v>1.0821917808219179</v>
      </c>
      <c r="CE255" s="1">
        <v>1.0326797385620916</v>
      </c>
    </row>
    <row r="256" spans="2:83">
      <c r="B256" s="1">
        <v>1.4149253731343283</v>
      </c>
      <c r="AC256" s="1">
        <v>1.3166666666666667</v>
      </c>
      <c r="AI256" s="1">
        <v>1.3659942363112392</v>
      </c>
      <c r="BG256" s="1">
        <v>1.5</v>
      </c>
      <c r="BS256" s="1">
        <v>1.3982300884955752</v>
      </c>
      <c r="CE256" s="1">
        <v>1.3389830508474576</v>
      </c>
    </row>
    <row r="257" spans="2:83">
      <c r="B257" s="1">
        <v>1.3240223463687151</v>
      </c>
      <c r="AC257" s="1">
        <v>2.521276595744681</v>
      </c>
      <c r="AI257" s="1">
        <v>1.8515625</v>
      </c>
      <c r="BG257" s="1">
        <v>1.3057851239669422</v>
      </c>
      <c r="BS257" s="1">
        <v>1.3130193905817176</v>
      </c>
      <c r="CE257" s="1">
        <v>1.2810810810810811</v>
      </c>
    </row>
    <row r="258" spans="2:83">
      <c r="B258" s="1">
        <v>1.4451219512195124</v>
      </c>
      <c r="AC258" s="1">
        <v>1.5592105263157896</v>
      </c>
      <c r="AI258" s="1">
        <v>1.3859649122807018</v>
      </c>
      <c r="BG258" s="1">
        <v>1.3941176470588237</v>
      </c>
      <c r="BS258" s="1">
        <v>1.2776280323450135</v>
      </c>
      <c r="CE258" s="1">
        <v>1.2707774798927614</v>
      </c>
    </row>
    <row r="259" spans="2:83">
      <c r="B259" s="1">
        <v>1.3941176470588237</v>
      </c>
      <c r="AC259" s="1">
        <v>1.4720496894409938</v>
      </c>
      <c r="AI259" s="1">
        <v>1.1850000000000001</v>
      </c>
      <c r="BG259" s="1">
        <v>1.3240223463687151</v>
      </c>
      <c r="BS259" s="1">
        <v>1.3021978021978022</v>
      </c>
      <c r="CE259" s="1">
        <v>1.3581661891117478</v>
      </c>
    </row>
    <row r="260" spans="2:83">
      <c r="B260" s="1">
        <v>1.6232876712328768</v>
      </c>
      <c r="AC260" s="1">
        <v>1.4234234234234235</v>
      </c>
      <c r="AI260" s="1">
        <v>1.2915531335149864</v>
      </c>
      <c r="BG260" s="1">
        <v>1.264</v>
      </c>
      <c r="BS260" s="1">
        <v>1.595959595959596</v>
      </c>
      <c r="CE260" s="1">
        <v>1.3581661891117478</v>
      </c>
    </row>
    <row r="261" spans="2:83">
      <c r="B261" s="1">
        <v>1.2061068702290076</v>
      </c>
      <c r="AC261" s="1">
        <v>1.1421686746987951</v>
      </c>
      <c r="AI261" s="1">
        <v>1.4320241691842901</v>
      </c>
      <c r="BG261" s="1">
        <v>1.4234234234234235</v>
      </c>
      <c r="BS261" s="1">
        <v>1.3659942363112392</v>
      </c>
      <c r="CE261" s="1">
        <v>1.8960000000000001</v>
      </c>
    </row>
    <row r="262" spans="2:83">
      <c r="B262" s="1">
        <v>1.2061068702290076</v>
      </c>
      <c r="AC262" s="1">
        <v>1.2473684210526317</v>
      </c>
      <c r="AI262" s="1">
        <v>1.2408376963350787</v>
      </c>
      <c r="BG262" s="1">
        <v>1.2606382978723405</v>
      </c>
      <c r="BS262" s="1">
        <v>1.1850000000000001</v>
      </c>
      <c r="CE262" s="1">
        <v>1.6808510638297873</v>
      </c>
    </row>
    <row r="263" spans="2:83">
      <c r="B263" s="1">
        <v>1.6122448979591837</v>
      </c>
      <c r="AC263" s="1">
        <v>1.2539682539682542</v>
      </c>
      <c r="AI263" s="1">
        <v>1.3465909090909092</v>
      </c>
      <c r="BG263" s="1">
        <v>1.3982300884955752</v>
      </c>
      <c r="BS263" s="1">
        <v>1.462962962962963</v>
      </c>
      <c r="CE263" s="1">
        <v>1.4149253731343283</v>
      </c>
    </row>
    <row r="264" spans="2:83">
      <c r="B264" s="1">
        <v>1.196969696969697</v>
      </c>
      <c r="AC264" s="1">
        <v>1.7490774907749078</v>
      </c>
      <c r="AI264" s="1">
        <v>1.1850000000000001</v>
      </c>
      <c r="BG264" s="1">
        <v>1.4584615384615385</v>
      </c>
      <c r="BS264" s="1">
        <v>1.2915531335149864</v>
      </c>
      <c r="CE264" s="1">
        <v>1.2572944297082229</v>
      </c>
    </row>
    <row r="265" spans="2:83">
      <c r="B265" s="1">
        <v>1.335211267605634</v>
      </c>
      <c r="AC265" s="1">
        <v>1.3166666666666667</v>
      </c>
      <c r="AI265" s="1">
        <v>1.1939546599496222</v>
      </c>
      <c r="BG265" s="1">
        <v>1.3779069767441861</v>
      </c>
      <c r="BS265" s="1">
        <v>1.5290322580645161</v>
      </c>
      <c r="CE265" s="1">
        <v>1.3542857142857143</v>
      </c>
    </row>
    <row r="266" spans="2:83">
      <c r="B266" s="1">
        <v>1.6122448979591837</v>
      </c>
      <c r="AC266" s="1">
        <v>1.0171673819742491</v>
      </c>
      <c r="AI266" s="1">
        <v>1.327731092436975</v>
      </c>
      <c r="BG266" s="1">
        <v>1.3982300884955752</v>
      </c>
      <c r="BS266" s="1">
        <v>1.2408376963350787</v>
      </c>
      <c r="CE266" s="1">
        <v>1.3659942363112392</v>
      </c>
    </row>
    <row r="267" spans="2:83">
      <c r="B267" s="1">
        <v>1.2122762148337596</v>
      </c>
      <c r="AC267" s="1">
        <v>1.6288659793814433</v>
      </c>
      <c r="AI267" s="1">
        <v>1.1589242053789732</v>
      </c>
      <c r="BG267" s="1">
        <v>1.3620689655172415</v>
      </c>
      <c r="BS267" s="1">
        <v>1.2153846153846155</v>
      </c>
      <c r="CE267" s="1">
        <v>1.2061068702290076</v>
      </c>
    </row>
    <row r="268" spans="2:83">
      <c r="B268" s="1">
        <v>1.3739130434782609</v>
      </c>
      <c r="AC268" s="1">
        <v>1.3699421965317919</v>
      </c>
      <c r="AI268" s="1">
        <v>1.3465909090909092</v>
      </c>
      <c r="BG268" s="1">
        <v>1.327731092436975</v>
      </c>
      <c r="BS268" s="1">
        <v>1.1850000000000001</v>
      </c>
      <c r="CE268" s="1">
        <v>1.4191616766467068</v>
      </c>
    </row>
    <row r="269" spans="2:83">
      <c r="B269" s="1">
        <v>1.0556792873051224</v>
      </c>
      <c r="AC269" s="1">
        <v>1.4766355140186918</v>
      </c>
      <c r="AI269" s="1">
        <v>1.203045685279188</v>
      </c>
      <c r="BG269" s="1">
        <v>1.6067796610169491</v>
      </c>
      <c r="BS269" s="1">
        <v>1.2776280323450135</v>
      </c>
      <c r="CE269" s="1">
        <v>1.4363636363636365</v>
      </c>
    </row>
    <row r="270" spans="2:83">
      <c r="B270" s="1">
        <v>1.7555555555555555</v>
      </c>
      <c r="AC270" s="1">
        <v>1.1879699248120301</v>
      </c>
      <c r="AI270" s="1">
        <v>1.1504854368932038</v>
      </c>
      <c r="BG270" s="1">
        <v>1.6928571428571431</v>
      </c>
      <c r="BS270" s="1">
        <v>1.1939546599496222</v>
      </c>
      <c r="CE270" s="1">
        <v>1.3240223463687151</v>
      </c>
    </row>
    <row r="271" spans="2:83">
      <c r="B271" s="1">
        <v>1.2776280323450135</v>
      </c>
      <c r="AC271" s="1">
        <v>1.1285714285714286</v>
      </c>
      <c r="AI271" s="1">
        <v>1.2216494845360826</v>
      </c>
      <c r="BG271" s="1">
        <v>1.2539682539682542</v>
      </c>
      <c r="BS271" s="1">
        <v>1.327731092436975</v>
      </c>
      <c r="CE271" s="1">
        <v>1.2311688311688311</v>
      </c>
    </row>
    <row r="272" spans="2:83">
      <c r="B272" s="1">
        <v>1.8301158301158302</v>
      </c>
      <c r="AC272" s="1">
        <v>1.7362637362637363</v>
      </c>
      <c r="AI272" s="1">
        <v>0.95180722891566261</v>
      </c>
      <c r="BG272" s="1">
        <v>0.88432835820895517</v>
      </c>
      <c r="BS272" s="1">
        <v>1.1589242053789732</v>
      </c>
      <c r="CE272" s="1">
        <v>1.1791044776119404</v>
      </c>
    </row>
    <row r="273" spans="2:83">
      <c r="B273" s="1">
        <v>1.7111913357400723</v>
      </c>
      <c r="AC273" s="1">
        <v>1.3504273504273505</v>
      </c>
      <c r="AI273" s="1">
        <v>1.7819548872180451</v>
      </c>
      <c r="BG273" s="1">
        <v>1.2408376963350787</v>
      </c>
      <c r="BS273" s="1">
        <v>1.3465909090909092</v>
      </c>
      <c r="CE273" s="1">
        <v>1.1791044776119404</v>
      </c>
    </row>
    <row r="274" spans="2:83">
      <c r="B274" s="1">
        <v>1.3130193905817176</v>
      </c>
      <c r="AC274" s="1">
        <v>2.8554216867469884</v>
      </c>
      <c r="AI274" s="1">
        <v>1.2248062015503876</v>
      </c>
      <c r="BG274" s="1">
        <v>1.4065281899109792</v>
      </c>
      <c r="BS274" s="1">
        <v>1.203045685279188</v>
      </c>
      <c r="CE274" s="1">
        <v>1.0972222222222221</v>
      </c>
    </row>
    <row r="275" spans="2:83">
      <c r="B275" s="1">
        <v>1.4584615384615385</v>
      </c>
      <c r="AC275" s="1">
        <v>2.6333333333333333</v>
      </c>
      <c r="AI275" s="1">
        <v>0.98956158663883098</v>
      </c>
      <c r="BG275" s="1">
        <v>1.2707774798927614</v>
      </c>
      <c r="BS275" s="1">
        <v>1.504761904761905</v>
      </c>
      <c r="CE275" s="1">
        <v>1.3739130434782609</v>
      </c>
    </row>
    <row r="276" spans="2:83">
      <c r="B276" s="1">
        <v>1.4858934169278997</v>
      </c>
      <c r="AC276" s="1">
        <v>1.4766355140186918</v>
      </c>
      <c r="BG276" s="1">
        <v>1.3581661891117478</v>
      </c>
      <c r="BS276" s="1">
        <v>0.95180722891566261</v>
      </c>
      <c r="CE276" s="1">
        <v>1.3819241982507289</v>
      </c>
    </row>
    <row r="277" spans="2:83">
      <c r="B277" s="1">
        <v>1.267379679144385</v>
      </c>
      <c r="AC277" s="1">
        <v>1.5439739413680784</v>
      </c>
      <c r="BG277" s="1">
        <v>1.3581661891117478</v>
      </c>
      <c r="BS277" s="1">
        <v>1.7819548872180451</v>
      </c>
      <c r="CE277" s="1">
        <v>0.67714285714285716</v>
      </c>
    </row>
    <row r="278" spans="2:83">
      <c r="B278" s="1">
        <v>1.3130193905817176</v>
      </c>
      <c r="AC278" s="1">
        <v>1.58</v>
      </c>
      <c r="BG278" s="1">
        <v>1.2915531335149864</v>
      </c>
      <c r="BS278" s="1">
        <v>1.2248062015503876</v>
      </c>
      <c r="CE278" s="1">
        <v>1.6232876712328768</v>
      </c>
    </row>
    <row r="279" spans="2:83">
      <c r="B279" s="1">
        <v>1.3819241982507289</v>
      </c>
      <c r="AC279" s="1">
        <v>1.5</v>
      </c>
      <c r="BG279" s="1">
        <v>1.0972222222222221</v>
      </c>
      <c r="BS279" s="1">
        <v>0.98956158663883098</v>
      </c>
      <c r="CE279" s="1">
        <v>1.1126760563380282</v>
      </c>
    </row>
    <row r="280" spans="2:83">
      <c r="B280" s="1">
        <v>1.4363636363636365</v>
      </c>
      <c r="AC280" s="1">
        <v>1.3057851239669422</v>
      </c>
      <c r="BG280" s="1">
        <v>1.8960000000000001</v>
      </c>
      <c r="CE280" s="1">
        <v>1.5643564356435646</v>
      </c>
    </row>
    <row r="281" spans="2:83">
      <c r="B281" s="1">
        <v>1.2606382978723405</v>
      </c>
      <c r="AC281" s="1">
        <v>1.3941176470588237</v>
      </c>
      <c r="BG281" s="1">
        <v>1.6808510638297873</v>
      </c>
      <c r="CE281" s="1">
        <v>1.327731092436975</v>
      </c>
    </row>
    <row r="282" spans="2:83">
      <c r="B282" s="1">
        <v>1.3941176470588237</v>
      </c>
      <c r="AC282" s="1">
        <v>1.3240223463687151</v>
      </c>
      <c r="BG282" s="1">
        <v>1.4149253731343283</v>
      </c>
      <c r="CE282" s="1">
        <v>1.5747508305647842</v>
      </c>
    </row>
    <row r="283" spans="2:83">
      <c r="B283" s="1">
        <v>0.86338797814207646</v>
      </c>
      <c r="AC283" s="1">
        <v>1.2741935483870968</v>
      </c>
      <c r="BG283" s="1">
        <v>1.2572944297082229</v>
      </c>
      <c r="CE283" s="1">
        <v>1.5339805825242721</v>
      </c>
    </row>
    <row r="284" spans="2:83">
      <c r="B284" s="1">
        <v>0.83597883597883604</v>
      </c>
      <c r="AC284" s="1">
        <v>1.264</v>
      </c>
      <c r="BG284" s="1">
        <v>1.2311688311688311</v>
      </c>
      <c r="CE284" s="1">
        <v>1.6067796610169491</v>
      </c>
    </row>
    <row r="285" spans="2:83">
      <c r="B285" s="1">
        <v>1.8301158301158302</v>
      </c>
      <c r="AC285" s="1">
        <v>1.4234234234234235</v>
      </c>
      <c r="BG285" s="1">
        <v>1.3542857142857143</v>
      </c>
      <c r="CE285" s="1">
        <v>1.5389610389610391</v>
      </c>
    </row>
    <row r="286" spans="2:83">
      <c r="B286" s="1">
        <v>1.4107142857142858</v>
      </c>
      <c r="AC286" s="1">
        <v>1.2606382978723405</v>
      </c>
      <c r="BG286" s="1">
        <v>1.3659942363112392</v>
      </c>
      <c r="CE286" s="1">
        <v>1.3699421965317919</v>
      </c>
    </row>
    <row r="287" spans="2:83">
      <c r="B287" s="1">
        <v>1.327731092436975</v>
      </c>
      <c r="AC287" s="1">
        <v>1.3982300884955752</v>
      </c>
      <c r="BG287" s="1">
        <v>1.4065281899109792</v>
      </c>
      <c r="CE287" s="1">
        <v>1.4149253731343283</v>
      </c>
    </row>
    <row r="288" spans="2:83">
      <c r="B288" s="1">
        <v>1.7954545454545454</v>
      </c>
      <c r="AC288" s="1">
        <v>1.4584615384615385</v>
      </c>
      <c r="BG288" s="1">
        <v>1.2061068702290076</v>
      </c>
      <c r="CE288" s="1">
        <v>1.3021978021978022</v>
      </c>
    </row>
    <row r="289" spans="2:83">
      <c r="B289" s="1">
        <v>1.1674876847290643</v>
      </c>
      <c r="AC289" s="1">
        <v>1.3779069767441861</v>
      </c>
      <c r="BG289" s="1">
        <v>1.4191616766467068</v>
      </c>
      <c r="CE289" s="1">
        <v>1.3941176470588237</v>
      </c>
    </row>
    <row r="290" spans="2:83">
      <c r="B290" s="1">
        <v>0.88104089219330861</v>
      </c>
      <c r="AC290" s="1">
        <v>1.3982300884955752</v>
      </c>
      <c r="BG290" s="1">
        <v>1.4363636363636365</v>
      </c>
      <c r="CE290" s="1">
        <v>1.4234234234234235</v>
      </c>
    </row>
    <row r="291" spans="2:83">
      <c r="B291" s="1">
        <v>1.2741935483870968</v>
      </c>
      <c r="AC291" s="1">
        <v>1.3620689655172415</v>
      </c>
      <c r="BG291" s="1">
        <v>1.3240223463687151</v>
      </c>
      <c r="CE291" s="1">
        <v>1.45398773006135</v>
      </c>
    </row>
    <row r="292" spans="2:83">
      <c r="B292" s="1">
        <v>1.2950819672131149</v>
      </c>
      <c r="AC292" s="1">
        <v>1.327731092436975</v>
      </c>
      <c r="BG292" s="1">
        <v>1.3021978021978022</v>
      </c>
      <c r="CE292" s="1">
        <v>1.3130193905817176</v>
      </c>
    </row>
    <row r="293" spans="2:83">
      <c r="B293" s="1">
        <v>1.4191616766467068</v>
      </c>
      <c r="AC293" s="1">
        <v>1.094688221709007</v>
      </c>
      <c r="BG293" s="1">
        <v>1.0972222222222221</v>
      </c>
      <c r="CE293" s="1">
        <v>1.2776280323450135</v>
      </c>
    </row>
    <row r="294" spans="2:83">
      <c r="B294" s="1">
        <v>1.3389830508474576</v>
      </c>
      <c r="AC294" s="1">
        <v>1.2311688311688311</v>
      </c>
      <c r="BG294" s="1">
        <v>1.3739130434782609</v>
      </c>
      <c r="CE294" s="1">
        <v>1.3021978021978022</v>
      </c>
    </row>
    <row r="295" spans="2:83">
      <c r="B295" s="1">
        <v>1.514376996805112</v>
      </c>
      <c r="AC295" s="1">
        <v>1.6067796610169491</v>
      </c>
      <c r="BG295" s="1">
        <v>1.3819241982507289</v>
      </c>
      <c r="CE295" s="1">
        <v>1.3659942363112392</v>
      </c>
    </row>
    <row r="296" spans="2:83">
      <c r="B296" s="1">
        <v>1.4720496894409938</v>
      </c>
      <c r="AC296" s="1">
        <v>1.6928571428571431</v>
      </c>
      <c r="BG296" s="1">
        <v>0.67714285714285716</v>
      </c>
      <c r="CE296" s="1">
        <v>1.3739130434782609</v>
      </c>
    </row>
    <row r="297" spans="2:83">
      <c r="B297" s="1">
        <v>1.2539682539682542</v>
      </c>
      <c r="AC297" s="1">
        <v>1.2539682539682542</v>
      </c>
      <c r="BG297" s="1">
        <v>1.6232876712328768</v>
      </c>
      <c r="CE297" s="1">
        <v>1.3859649122807018</v>
      </c>
    </row>
    <row r="298" spans="2:83">
      <c r="B298" s="1">
        <v>1.3739130434782609</v>
      </c>
      <c r="AC298" s="1">
        <v>1.021551724137931</v>
      </c>
      <c r="BG298" s="1">
        <v>1.5643564356435646</v>
      </c>
      <c r="CE298" s="1">
        <v>1.1850000000000001</v>
      </c>
    </row>
    <row r="299" spans="2:83">
      <c r="B299" s="1">
        <v>1.6122448979591837</v>
      </c>
      <c r="AC299" s="1">
        <v>1.0063694267515924</v>
      </c>
      <c r="BG299" s="1">
        <v>1.327731092436975</v>
      </c>
      <c r="CE299" s="1">
        <v>1.462962962962963</v>
      </c>
    </row>
    <row r="300" spans="2:83">
      <c r="B300" s="1">
        <v>0.94610778443113785</v>
      </c>
      <c r="AC300" s="1">
        <v>1.0797266514806378</v>
      </c>
      <c r="BG300" s="1">
        <v>1.5339805825242721</v>
      </c>
      <c r="CE300" s="1">
        <v>1.1674876847290643</v>
      </c>
    </row>
    <row r="301" spans="2:83">
      <c r="B301" s="1">
        <v>1.6573426573426575</v>
      </c>
      <c r="AC301" s="1">
        <v>1.1421686746987951</v>
      </c>
      <c r="BG301" s="1">
        <v>1.3982300884955752</v>
      </c>
      <c r="CE301" s="1">
        <v>1.4320241691842901</v>
      </c>
    </row>
    <row r="302" spans="2:83">
      <c r="B302" s="1">
        <v>1.2506596306068603</v>
      </c>
      <c r="AC302" s="1">
        <v>1.2408376963350787</v>
      </c>
      <c r="BG302" s="1">
        <v>1.3021978021978022</v>
      </c>
      <c r="CE302" s="1">
        <v>1.5290322580645161</v>
      </c>
    </row>
    <row r="303" spans="2:83">
      <c r="B303" s="1">
        <v>1.3465909090909092</v>
      </c>
      <c r="AC303" s="1">
        <v>1.4065281899109792</v>
      </c>
      <c r="BG303" s="1">
        <v>1.595959595959596</v>
      </c>
      <c r="CE303" s="1">
        <v>1.0651685393258428</v>
      </c>
    </row>
    <row r="304" spans="2:83">
      <c r="B304" s="1">
        <v>1.0106609808102345</v>
      </c>
      <c r="AC304" s="1">
        <v>1.2707774798927614</v>
      </c>
      <c r="BG304" s="1">
        <v>1.3659942363112392</v>
      </c>
      <c r="CE304" s="1">
        <v>1.2153846153846155</v>
      </c>
    </row>
    <row r="305" spans="2:83">
      <c r="B305" s="1">
        <v>1.234375</v>
      </c>
      <c r="AC305" s="1">
        <v>1.3581661891117478</v>
      </c>
      <c r="BG305" s="1">
        <v>1.8515625</v>
      </c>
      <c r="CE305" s="1">
        <v>1.3465909090909092</v>
      </c>
    </row>
    <row r="306" spans="2:83">
      <c r="B306" s="1">
        <v>1.2216494845360826</v>
      </c>
      <c r="AC306" s="1">
        <v>1.3581661891117478</v>
      </c>
      <c r="BG306" s="1">
        <v>1.1850000000000001</v>
      </c>
      <c r="CE306" s="1">
        <v>1.1850000000000001</v>
      </c>
    </row>
    <row r="307" spans="2:83">
      <c r="B307" s="1">
        <v>1.4451219512195124</v>
      </c>
      <c r="AC307" s="1">
        <v>0.67714285714285716</v>
      </c>
      <c r="BG307" s="1">
        <v>1.462962962962963</v>
      </c>
      <c r="CE307" s="1">
        <v>1.2776280323450135</v>
      </c>
    </row>
    <row r="308" spans="2:83">
      <c r="B308" s="1">
        <v>1.3859649122807018</v>
      </c>
      <c r="AC308" s="1">
        <v>1.8960000000000001</v>
      </c>
      <c r="BG308" s="1">
        <v>1.1674876847290643</v>
      </c>
      <c r="CE308" s="1">
        <v>1.1761786600496278</v>
      </c>
    </row>
    <row r="309" spans="2:83">
      <c r="B309" s="1">
        <v>0.96341463414634154</v>
      </c>
      <c r="AC309" s="1">
        <v>1.6808510638297873</v>
      </c>
      <c r="BG309" s="1">
        <v>1.2915531335149864</v>
      </c>
      <c r="CE309" s="1">
        <v>1.1939546599496222</v>
      </c>
    </row>
    <row r="310" spans="2:83">
      <c r="B310" s="1">
        <v>1.3389830508474576</v>
      </c>
      <c r="AC310" s="1">
        <v>1.4149253731343283</v>
      </c>
      <c r="BG310" s="1">
        <v>1.4320241691842901</v>
      </c>
      <c r="CE310" s="1">
        <v>1.1589242053789732</v>
      </c>
    </row>
    <row r="311" spans="2:83">
      <c r="B311" s="1">
        <v>1.2741935483870968</v>
      </c>
      <c r="AC311" s="1">
        <v>1.2572944297082229</v>
      </c>
      <c r="BG311" s="1">
        <v>1.5290322580645161</v>
      </c>
      <c r="CE311" s="1">
        <v>1.3465909090909092</v>
      </c>
    </row>
    <row r="312" spans="2:83">
      <c r="B312" s="1">
        <v>1.1366906474820144</v>
      </c>
      <c r="AC312" s="1">
        <v>1.2311688311688311</v>
      </c>
      <c r="BG312" s="1">
        <v>1.2408376963350787</v>
      </c>
      <c r="CE312" s="1">
        <v>1.2473684210526317</v>
      </c>
    </row>
    <row r="313" spans="2:83">
      <c r="B313" s="1">
        <v>1.4858934169278997</v>
      </c>
      <c r="AC313" s="1">
        <v>1.3659942363112392</v>
      </c>
      <c r="BG313" s="1">
        <v>1.0651685393258428</v>
      </c>
      <c r="CE313" s="1">
        <v>1.1504854368932038</v>
      </c>
    </row>
    <row r="314" spans="2:83">
      <c r="B314" s="1">
        <v>1.504761904761905</v>
      </c>
      <c r="AC314" s="1">
        <v>1.4065281899109792</v>
      </c>
      <c r="BG314" s="1">
        <v>1.2153846153846155</v>
      </c>
      <c r="CE314" s="1">
        <v>1.2216494845360826</v>
      </c>
    </row>
    <row r="315" spans="2:83">
      <c r="B315" s="1">
        <v>1.161764705882353</v>
      </c>
      <c r="AC315" s="1">
        <v>1.2061068702290076</v>
      </c>
      <c r="BG315" s="1">
        <v>1.3465909090909092</v>
      </c>
      <c r="CE315" s="1">
        <v>1.504761904761905</v>
      </c>
    </row>
    <row r="316" spans="2:83">
      <c r="B316" s="1">
        <v>1.4720496894409938</v>
      </c>
      <c r="AC316" s="1">
        <v>1.3021978021978022</v>
      </c>
      <c r="BG316" s="1">
        <v>1.1850000000000001</v>
      </c>
      <c r="CE316" s="1">
        <v>0.95180722891566261</v>
      </c>
    </row>
    <row r="317" spans="2:83">
      <c r="B317" s="1">
        <v>1.4451219512195124</v>
      </c>
      <c r="AC317" s="1">
        <v>1.2311688311688311</v>
      </c>
      <c r="BG317" s="1">
        <v>1.2776280323450135</v>
      </c>
      <c r="CE317" s="1">
        <v>1.0651685393258428</v>
      </c>
    </row>
    <row r="318" spans="2:83">
      <c r="B318" s="1">
        <v>1.514376996805112</v>
      </c>
      <c r="AC318" s="1">
        <v>1.1791044776119404</v>
      </c>
      <c r="BG318" s="1">
        <v>1.327731092436975</v>
      </c>
      <c r="CE318" s="1">
        <v>0.98956158663883098</v>
      </c>
    </row>
    <row r="319" spans="2:83">
      <c r="B319" s="1">
        <v>1.4905660377358489</v>
      </c>
      <c r="AC319" s="1">
        <v>1.1791044776119404</v>
      </c>
      <c r="BG319" s="1">
        <v>1.1589242053789732</v>
      </c>
    </row>
    <row r="320" spans="2:83">
      <c r="B320" s="1">
        <v>1.4191616766467068</v>
      </c>
      <c r="AC320" s="1">
        <v>1.0972222222222221</v>
      </c>
      <c r="BG320" s="1">
        <v>1.203045685279188</v>
      </c>
    </row>
    <row r="321" spans="2:59">
      <c r="B321" s="1">
        <v>1.6067796610169491</v>
      </c>
      <c r="AC321" s="1">
        <v>1.3739130434782609</v>
      </c>
      <c r="BG321" s="1">
        <v>1.504761904761905</v>
      </c>
    </row>
    <row r="322" spans="2:59">
      <c r="B322" s="1">
        <v>1.5339805825242721</v>
      </c>
      <c r="AC322" s="1">
        <v>1.6232876712328768</v>
      </c>
      <c r="BG322" s="1">
        <v>0.95180722891566261</v>
      </c>
    </row>
    <row r="323" spans="2:59">
      <c r="B323" s="1">
        <v>1.4320241691842901</v>
      </c>
      <c r="AC323" s="1">
        <v>1.1504854368932038</v>
      </c>
      <c r="BG323" s="1">
        <v>1.7819548872180451</v>
      </c>
    </row>
    <row r="324" spans="2:59">
      <c r="B324" s="1">
        <v>1.104895104895105</v>
      </c>
      <c r="AC324" s="1">
        <v>1.5643564356435646</v>
      </c>
      <c r="BG324" s="1">
        <v>1.2248062015503876</v>
      </c>
    </row>
    <row r="325" spans="2:59">
      <c r="B325" s="1">
        <v>0.89265536723163852</v>
      </c>
      <c r="AC325" s="1">
        <v>1.327731092436975</v>
      </c>
    </row>
    <row r="326" spans="2:59">
      <c r="B326" s="1">
        <v>0.95757575757575764</v>
      </c>
      <c r="AC326" s="1">
        <v>1.5747508305647842</v>
      </c>
    </row>
    <row r="327" spans="2:59">
      <c r="B327" s="1">
        <v>1.1421686746987951</v>
      </c>
      <c r="AC327" s="1">
        <v>1.5339805825242721</v>
      </c>
    </row>
    <row r="328" spans="2:59">
      <c r="B328" s="1">
        <v>1.2440944881889764</v>
      </c>
      <c r="AC328" s="1">
        <v>1.6067796610169491</v>
      </c>
    </row>
    <row r="329" spans="2:59">
      <c r="B329" s="1">
        <v>1.161764705882353</v>
      </c>
      <c r="AC329" s="1">
        <v>1.5389610389610391</v>
      </c>
    </row>
    <row r="330" spans="2:59">
      <c r="B330" s="1">
        <v>1.1850000000000001</v>
      </c>
      <c r="AC330" s="1">
        <v>1.3699421965317919</v>
      </c>
    </row>
    <row r="331" spans="2:59">
      <c r="B331" s="1">
        <v>1.5747508305647842</v>
      </c>
      <c r="AC331" s="1">
        <v>1.4149253731343283</v>
      </c>
    </row>
    <row r="332" spans="2:59">
      <c r="B332" s="1">
        <v>1.5241157556270097</v>
      </c>
      <c r="AC332" s="1">
        <v>1.3021978021978022</v>
      </c>
    </row>
    <row r="333" spans="2:59">
      <c r="B333" s="1">
        <v>1.7490774907749078</v>
      </c>
      <c r="AC333" s="1">
        <v>1.3941176470588237</v>
      </c>
    </row>
    <row r="334" spans="2:59">
      <c r="B334" s="1">
        <v>1.58</v>
      </c>
      <c r="AC334" s="1">
        <v>1.4234234234234235</v>
      </c>
    </row>
    <row r="335" spans="2:59">
      <c r="B335" s="1">
        <v>1.48125</v>
      </c>
      <c r="AC335" s="1">
        <v>1.45398773006135</v>
      </c>
    </row>
    <row r="336" spans="2:59">
      <c r="B336" s="1">
        <v>1.1703703703703705</v>
      </c>
      <c r="AC336" s="1">
        <v>1.0604026845637584</v>
      </c>
    </row>
    <row r="337" spans="2:29">
      <c r="B337" s="1">
        <v>1.203045685279188</v>
      </c>
      <c r="AC337" s="1">
        <v>1.0821917808219179</v>
      </c>
    </row>
    <row r="338" spans="2:29">
      <c r="B338" s="1">
        <v>1.234375</v>
      </c>
      <c r="AC338" s="1">
        <v>1.3982300884955752</v>
      </c>
    </row>
    <row r="339" spans="2:29">
      <c r="B339" s="1">
        <v>1.3166666666666667</v>
      </c>
      <c r="AC339" s="1">
        <v>1.3130193905817176</v>
      </c>
    </row>
    <row r="340" spans="2:29">
      <c r="B340" s="1">
        <v>2.521276595744681</v>
      </c>
      <c r="AC340" s="1">
        <v>1.2776280323450135</v>
      </c>
    </row>
    <row r="341" spans="2:29">
      <c r="B341" s="1">
        <v>1.5592105263157896</v>
      </c>
      <c r="AC341" s="1">
        <v>1.3021978021978022</v>
      </c>
    </row>
    <row r="342" spans="2:29">
      <c r="B342" s="1">
        <v>1.4720496894409938</v>
      </c>
      <c r="AC342" s="1">
        <v>1.595959595959596</v>
      </c>
    </row>
    <row r="343" spans="2:29">
      <c r="B343" s="1">
        <v>1.4234234234234235</v>
      </c>
      <c r="AC343" s="1">
        <v>1.8515625</v>
      </c>
    </row>
    <row r="344" spans="2:29">
      <c r="B344" s="1">
        <v>1.1421686746987951</v>
      </c>
      <c r="AC344" s="1">
        <v>1.3739130434782609</v>
      </c>
    </row>
    <row r="345" spans="2:29">
      <c r="B345" s="1">
        <v>1.2473684210526317</v>
      </c>
      <c r="AC345" s="1">
        <v>1.3859649122807018</v>
      </c>
    </row>
    <row r="346" spans="2:29">
      <c r="B346" s="1">
        <v>1.2539682539682542</v>
      </c>
      <c r="AC346" s="1">
        <v>1.1850000000000001</v>
      </c>
    </row>
    <row r="347" spans="2:29">
      <c r="B347" s="1">
        <v>1.7490774907749078</v>
      </c>
      <c r="AC347" s="1">
        <v>1.462962962962963</v>
      </c>
    </row>
    <row r="348" spans="2:29">
      <c r="B348" s="1">
        <v>1.3166666666666667</v>
      </c>
      <c r="AC348" s="1">
        <v>1.1674876847290643</v>
      </c>
    </row>
    <row r="349" spans="2:29">
      <c r="B349" s="1">
        <v>1.0171673819742491</v>
      </c>
      <c r="AC349" s="1">
        <v>1.2915531335149864</v>
      </c>
    </row>
    <row r="350" spans="2:29">
      <c r="B350" s="1">
        <v>1.094688221709007</v>
      </c>
      <c r="AC350" s="1">
        <v>1.4320241691842901</v>
      </c>
    </row>
    <row r="351" spans="2:29">
      <c r="B351" s="1">
        <v>1.6288659793814433</v>
      </c>
      <c r="AC351" s="1">
        <v>1.5290322580645161</v>
      </c>
    </row>
    <row r="352" spans="2:29">
      <c r="B352" s="1">
        <v>1.3699421965317919</v>
      </c>
      <c r="AC352" s="1">
        <v>1.2408376963350787</v>
      </c>
    </row>
    <row r="353" spans="2:29">
      <c r="B353" s="1">
        <v>1.4766355140186918</v>
      </c>
      <c r="AC353" s="1">
        <v>1.2153846153846155</v>
      </c>
    </row>
    <row r="354" spans="2:29">
      <c r="B354" s="1">
        <v>1.1879699248120301</v>
      </c>
      <c r="AC354" s="1">
        <v>1.3465909090909092</v>
      </c>
    </row>
    <row r="355" spans="2:29">
      <c r="B355" s="1">
        <v>1.3504273504273505</v>
      </c>
      <c r="AC355" s="1">
        <v>1.1589242053789732</v>
      </c>
    </row>
    <row r="356" spans="2:29">
      <c r="B356" s="1">
        <v>1.2408376963350787</v>
      </c>
      <c r="AC356" s="1">
        <v>1.3465909090909092</v>
      </c>
    </row>
    <row r="357" spans="2:29">
      <c r="B357" s="1">
        <v>1.3504273504273505</v>
      </c>
      <c r="AC357" s="1">
        <v>1.2473684210526317</v>
      </c>
    </row>
    <row r="358" spans="2:29">
      <c r="B358" s="1">
        <v>1.2539682539682542</v>
      </c>
      <c r="AC358" s="1">
        <v>1.203045685279188</v>
      </c>
    </row>
    <row r="359" spans="2:29">
      <c r="B359" s="1">
        <v>1.1879699248120301</v>
      </c>
      <c r="AC359" s="1">
        <v>1.1504854368932038</v>
      </c>
    </row>
    <row r="360" spans="2:29">
      <c r="B360" s="1">
        <v>1.1285714285714286</v>
      </c>
      <c r="AC360" s="1">
        <v>1.2216494845360826</v>
      </c>
    </row>
    <row r="361" spans="2:29">
      <c r="B361" s="1">
        <v>1.7362637362637363</v>
      </c>
      <c r="AC361" s="1">
        <v>1.504761904761905</v>
      </c>
    </row>
    <row r="362" spans="2:29">
      <c r="B362" s="1">
        <v>0.81724137931034491</v>
      </c>
      <c r="AC362" s="1">
        <v>0.95180722891566261</v>
      </c>
    </row>
    <row r="363" spans="2:29">
      <c r="B363" s="1">
        <v>1.3504273504273505</v>
      </c>
      <c r="AC363" s="1">
        <v>1.7819548872180451</v>
      </c>
    </row>
    <row r="364" spans="2:29">
      <c r="B364" s="1">
        <v>2.8554216867469884</v>
      </c>
      <c r="AC364" s="1">
        <v>1.2248062015503876</v>
      </c>
    </row>
    <row r="365" spans="2:29">
      <c r="B365" s="1">
        <v>2.6333333333333333</v>
      </c>
      <c r="AC365" s="1">
        <v>1.0651685393258428</v>
      </c>
    </row>
    <row r="366" spans="2:29">
      <c r="B366" s="1">
        <v>1.5339805825242721</v>
      </c>
      <c r="AC366" s="1">
        <v>0.98956158663883098</v>
      </c>
    </row>
    <row r="367" spans="2:29">
      <c r="B367" s="1">
        <v>1.4065281899109792</v>
      </c>
    </row>
    <row r="368" spans="2:29">
      <c r="B368" s="1">
        <v>1.4766355140186918</v>
      </c>
    </row>
    <row r="369" spans="2:2">
      <c r="B369" s="1">
        <v>1.5439739413680784</v>
      </c>
    </row>
    <row r="370" spans="2:2">
      <c r="B370" s="1">
        <v>1.58</v>
      </c>
    </row>
    <row r="371" spans="2:2">
      <c r="B371" s="1">
        <v>1.5</v>
      </c>
    </row>
    <row r="372" spans="2:2">
      <c r="B372" s="1">
        <v>1.3057851239669422</v>
      </c>
    </row>
    <row r="373" spans="2:2">
      <c r="B373" s="1">
        <v>1.3941176470588237</v>
      </c>
    </row>
    <row r="374" spans="2:2">
      <c r="B374" s="1">
        <v>1.3240223463687151</v>
      </c>
    </row>
    <row r="375" spans="2:2">
      <c r="B375" s="1">
        <v>1.2741935483870968</v>
      </c>
    </row>
    <row r="376" spans="2:2">
      <c r="B376" s="1">
        <v>1.264</v>
      </c>
    </row>
    <row r="377" spans="2:2">
      <c r="B377" s="1">
        <v>1.264</v>
      </c>
    </row>
    <row r="378" spans="2:2">
      <c r="B378" s="1">
        <v>1.4234234234234235</v>
      </c>
    </row>
    <row r="379" spans="2:2">
      <c r="B379" s="1">
        <v>1.2606382978723405</v>
      </c>
    </row>
    <row r="380" spans="2:2">
      <c r="B380" s="1">
        <v>1.3982300884955752</v>
      </c>
    </row>
    <row r="381" spans="2:2">
      <c r="B381" s="1">
        <v>1.4584615384615385</v>
      </c>
    </row>
    <row r="382" spans="2:2">
      <c r="B382" s="1">
        <v>1.3779069767441861</v>
      </c>
    </row>
    <row r="383" spans="2:2">
      <c r="B383" s="1">
        <v>1.3982300884955752</v>
      </c>
    </row>
    <row r="384" spans="2:2">
      <c r="B384" s="1">
        <v>1.3620689655172415</v>
      </c>
    </row>
    <row r="385" spans="2:2">
      <c r="B385" s="1">
        <v>1.327731092436975</v>
      </c>
    </row>
    <row r="386" spans="2:2">
      <c r="B386" s="1">
        <v>1.094688221709007</v>
      </c>
    </row>
    <row r="387" spans="2:2">
      <c r="B387" s="1">
        <v>1.2311688311688311</v>
      </c>
    </row>
    <row r="388" spans="2:2">
      <c r="B388" s="1">
        <v>1.6067796610169491</v>
      </c>
    </row>
    <row r="389" spans="2:2">
      <c r="B389" s="1">
        <v>1.6928571428571431</v>
      </c>
    </row>
    <row r="390" spans="2:2">
      <c r="B390" s="1">
        <v>1.2539682539682542</v>
      </c>
    </row>
    <row r="391" spans="2:2">
      <c r="B391" s="1">
        <v>0.88432835820895517</v>
      </c>
    </row>
    <row r="392" spans="2:2">
      <c r="B392" s="1">
        <v>1.021551724137931</v>
      </c>
    </row>
    <row r="393" spans="2:2">
      <c r="B393" s="1">
        <v>1.0063694267515924</v>
      </c>
    </row>
    <row r="394" spans="2:2">
      <c r="B394" s="1">
        <v>1.0797266514806378</v>
      </c>
    </row>
    <row r="395" spans="2:2">
      <c r="B395" s="1">
        <v>1.1421686746987951</v>
      </c>
    </row>
    <row r="396" spans="2:2">
      <c r="B396" s="1">
        <v>1.2408376963350787</v>
      </c>
    </row>
    <row r="397" spans="2:2">
      <c r="B397" s="1">
        <v>1.4065281899109792</v>
      </c>
    </row>
    <row r="398" spans="2:2">
      <c r="B398" s="1">
        <v>1.1152941176470588</v>
      </c>
    </row>
    <row r="399" spans="2:2">
      <c r="B399" s="1">
        <v>1.0326797385620916</v>
      </c>
    </row>
    <row r="400" spans="2:2">
      <c r="B400" s="1">
        <v>1.3389830508474576</v>
      </c>
    </row>
    <row r="401" spans="2:2">
      <c r="B401" s="1">
        <v>1.2810810810810811</v>
      </c>
    </row>
    <row r="402" spans="2:2">
      <c r="B402" s="1">
        <v>1.2707774798927614</v>
      </c>
    </row>
    <row r="403" spans="2:2">
      <c r="B403" s="1">
        <v>1.3581661891117478</v>
      </c>
    </row>
    <row r="404" spans="2:2">
      <c r="B404" s="1">
        <v>1.3581661891117478</v>
      </c>
    </row>
    <row r="405" spans="2:2">
      <c r="B405" s="1">
        <v>0.67714285714285716</v>
      </c>
    </row>
    <row r="406" spans="2:2">
      <c r="B406" s="1">
        <v>0.79</v>
      </c>
    </row>
    <row r="407" spans="2:2">
      <c r="B407" s="1">
        <v>1.2915531335149864</v>
      </c>
    </row>
    <row r="408" spans="2:2">
      <c r="B408" s="1">
        <v>1.0972222222222221</v>
      </c>
    </row>
    <row r="409" spans="2:2">
      <c r="B409" s="1">
        <v>1.8960000000000001</v>
      </c>
    </row>
    <row r="410" spans="2:2">
      <c r="B410" s="1">
        <v>1.6808510638297873</v>
      </c>
    </row>
    <row r="411" spans="2:2">
      <c r="B411" s="1">
        <v>1.4149253731343283</v>
      </c>
    </row>
    <row r="412" spans="2:2">
      <c r="B412" s="1">
        <v>1.2572944297082229</v>
      </c>
    </row>
    <row r="413" spans="2:2">
      <c r="B413" s="1">
        <v>1.2311688311688311</v>
      </c>
    </row>
    <row r="414" spans="2:2">
      <c r="B414" s="1">
        <v>1.3542857142857143</v>
      </c>
    </row>
    <row r="415" spans="2:2">
      <c r="B415" s="1">
        <v>1.3659942363112392</v>
      </c>
    </row>
    <row r="416" spans="2:2">
      <c r="B416" s="1">
        <v>1.4065281899109792</v>
      </c>
    </row>
    <row r="417" spans="2:2">
      <c r="B417" s="1">
        <v>1.2061068702290076</v>
      </c>
    </row>
    <row r="418" spans="2:2">
      <c r="B418" s="1">
        <v>1.4191616766467068</v>
      </c>
    </row>
    <row r="419" spans="2:2">
      <c r="B419" s="1">
        <v>1.4363636363636365</v>
      </c>
    </row>
    <row r="420" spans="2:2">
      <c r="B420" s="1">
        <v>1.3240223463687151</v>
      </c>
    </row>
    <row r="421" spans="2:2">
      <c r="B421" s="1">
        <v>1.3021978021978022</v>
      </c>
    </row>
    <row r="422" spans="2:2">
      <c r="B422" s="1">
        <v>1.2311688311688311</v>
      </c>
    </row>
    <row r="423" spans="2:2">
      <c r="B423" s="1">
        <v>1.1791044776119404</v>
      </c>
    </row>
    <row r="424" spans="2:2">
      <c r="B424" s="1">
        <v>1.1791044776119404</v>
      </c>
    </row>
    <row r="425" spans="2:2">
      <c r="B425" s="1">
        <v>1.0972222222222221</v>
      </c>
    </row>
    <row r="426" spans="2:2">
      <c r="B426" s="1">
        <v>1.3739130434782609</v>
      </c>
    </row>
    <row r="427" spans="2:2">
      <c r="B427" s="1">
        <v>1.3819241982507289</v>
      </c>
    </row>
    <row r="428" spans="2:2">
      <c r="B428" s="1">
        <v>0.67714285714285716</v>
      </c>
    </row>
    <row r="429" spans="2:2">
      <c r="B429" s="1">
        <v>1.6232876712328768</v>
      </c>
    </row>
    <row r="430" spans="2:2">
      <c r="B430" s="1">
        <v>1.1504854368932038</v>
      </c>
    </row>
    <row r="431" spans="2:2">
      <c r="B431" s="1">
        <v>1.1126760563380282</v>
      </c>
    </row>
    <row r="432" spans="2:2">
      <c r="B432" s="1">
        <v>1.5643564356435646</v>
      </c>
    </row>
    <row r="433" spans="2:2">
      <c r="B433" s="1">
        <v>1.327731092436975</v>
      </c>
    </row>
    <row r="434" spans="2:2">
      <c r="B434" s="1">
        <v>1.5339805825242721</v>
      </c>
    </row>
    <row r="435" spans="2:2">
      <c r="B435" s="1">
        <v>1.5747508305647842</v>
      </c>
    </row>
    <row r="436" spans="2:2">
      <c r="B436" s="1">
        <v>1.5339805825242721</v>
      </c>
    </row>
    <row r="437" spans="2:2">
      <c r="B437" s="1">
        <v>1.6067796610169491</v>
      </c>
    </row>
    <row r="438" spans="2:2">
      <c r="B438" s="1">
        <v>1.5389610389610391</v>
      </c>
    </row>
    <row r="439" spans="2:2">
      <c r="B439" s="1">
        <v>1.3699421965317919</v>
      </c>
    </row>
    <row r="440" spans="2:2">
      <c r="B440" s="1">
        <v>1.4149253731343283</v>
      </c>
    </row>
    <row r="441" spans="2:2">
      <c r="B441" s="1">
        <v>1.3021978021978022</v>
      </c>
    </row>
    <row r="442" spans="2:2">
      <c r="B442" s="1">
        <v>1.3941176470588237</v>
      </c>
    </row>
    <row r="443" spans="2:2">
      <c r="B443" s="1">
        <v>1.4234234234234235</v>
      </c>
    </row>
    <row r="444" spans="2:2">
      <c r="B444" s="1">
        <v>1.45398773006135</v>
      </c>
    </row>
    <row r="445" spans="2:2">
      <c r="B445" s="1">
        <v>1.0604026845637584</v>
      </c>
    </row>
    <row r="446" spans="2:2">
      <c r="B446" s="1">
        <v>1.0821917808219179</v>
      </c>
    </row>
    <row r="447" spans="2:2">
      <c r="B447" s="1">
        <v>1.3982300884955752</v>
      </c>
    </row>
    <row r="448" spans="2:2">
      <c r="B448" s="1">
        <v>1.3130193905817176</v>
      </c>
    </row>
    <row r="449" spans="2:2">
      <c r="B449" s="1">
        <v>1.2776280323450135</v>
      </c>
    </row>
    <row r="450" spans="2:2">
      <c r="B450" s="1">
        <v>1.3021978021978022</v>
      </c>
    </row>
    <row r="451" spans="2:2">
      <c r="B451" s="1">
        <v>1.595959595959596</v>
      </c>
    </row>
    <row r="452" spans="2:2">
      <c r="B452" s="1">
        <v>1.3659942363112392</v>
      </c>
    </row>
    <row r="453" spans="2:2">
      <c r="B453" s="1">
        <v>1.8515625</v>
      </c>
    </row>
    <row r="454" spans="2:2">
      <c r="B454" s="1">
        <v>1.3739130434782609</v>
      </c>
    </row>
    <row r="455" spans="2:2">
      <c r="B455" s="1">
        <v>1.3859649122807018</v>
      </c>
    </row>
    <row r="456" spans="2:2">
      <c r="B456" s="1">
        <v>1.1850000000000001</v>
      </c>
    </row>
    <row r="457" spans="2:2">
      <c r="B457" s="1">
        <v>1.462962962962963</v>
      </c>
    </row>
    <row r="458" spans="2:2">
      <c r="B458" s="1">
        <v>1.1674876847290643</v>
      </c>
    </row>
    <row r="459" spans="2:2">
      <c r="B459" s="1">
        <v>1.2915531335149864</v>
      </c>
    </row>
    <row r="460" spans="2:2">
      <c r="B460" s="1">
        <v>1.4320241691842901</v>
      </c>
    </row>
    <row r="461" spans="2:2">
      <c r="B461" s="1">
        <v>1.5290322580645161</v>
      </c>
    </row>
    <row r="462" spans="2:2">
      <c r="B462" s="1">
        <v>1.2408376963350787</v>
      </c>
    </row>
    <row r="463" spans="2:2">
      <c r="B463" s="1">
        <v>1.0651685393258428</v>
      </c>
    </row>
    <row r="464" spans="2:2">
      <c r="B464" s="1">
        <v>1.2153846153846155</v>
      </c>
    </row>
    <row r="465" spans="2:2">
      <c r="B465" s="1">
        <v>1.3465909090909092</v>
      </c>
    </row>
    <row r="466" spans="2:2">
      <c r="B466" s="1">
        <v>1.1850000000000001</v>
      </c>
    </row>
    <row r="467" spans="2:2">
      <c r="B467" s="1">
        <v>1.2776280323450135</v>
      </c>
    </row>
    <row r="468" spans="2:2">
      <c r="B468" s="1">
        <v>1.1761786600496278</v>
      </c>
    </row>
    <row r="469" spans="2:2">
      <c r="B469" s="1">
        <v>1.1939546599496222</v>
      </c>
    </row>
    <row r="470" spans="2:2">
      <c r="B470" s="1">
        <v>1.327731092436975</v>
      </c>
    </row>
    <row r="471" spans="2:2">
      <c r="B471" s="1">
        <v>1.1589242053789732</v>
      </c>
    </row>
    <row r="472" spans="2:2">
      <c r="B472" s="1">
        <v>1.3465909090909092</v>
      </c>
    </row>
    <row r="473" spans="2:2">
      <c r="B473" s="1">
        <v>1.2473684210526317</v>
      </c>
    </row>
    <row r="474" spans="2:2">
      <c r="B474" s="1">
        <v>1.203045685279188</v>
      </c>
    </row>
    <row r="475" spans="2:2">
      <c r="B475" s="1">
        <v>1.1504854368932038</v>
      </c>
    </row>
    <row r="476" spans="2:2">
      <c r="B476" s="1">
        <v>1.2216494845360826</v>
      </c>
    </row>
    <row r="477" spans="2:2">
      <c r="B477" s="1">
        <v>1.504761904761905</v>
      </c>
    </row>
    <row r="478" spans="2:2">
      <c r="B478" s="1">
        <v>0.95180722891566261</v>
      </c>
    </row>
    <row r="479" spans="2:2">
      <c r="B479" s="1">
        <v>1.7819548872180451</v>
      </c>
    </row>
    <row r="480" spans="2:2">
      <c r="B480" s="1">
        <v>1.2248062015503876</v>
      </c>
    </row>
    <row r="481" spans="2:2">
      <c r="B481" s="1">
        <v>1.0651685393258428</v>
      </c>
    </row>
    <row r="482" spans="2:2">
      <c r="B482" s="1">
        <v>0.98956158663883098</v>
      </c>
    </row>
  </sheetData>
  <conditionalFormatting sqref="B6:B482">
    <cfRule type="cellIs" dxfId="625" priority="41" operator="equal">
      <formula>"CM"</formula>
    </cfRule>
    <cfRule type="containsText" dxfId="624" priority="42" operator="containsText" text="DK">
      <formula>NOT(ISERROR(SEARCH("DK",B6)))</formula>
    </cfRule>
  </conditionalFormatting>
  <conditionalFormatting sqref="E6:E253">
    <cfRule type="cellIs" dxfId="623" priority="39" operator="equal">
      <formula>"CM"</formula>
    </cfRule>
    <cfRule type="containsText" dxfId="622" priority="40" operator="containsText" text="DK">
      <formula>NOT(ISERROR(SEARCH("DK",E6)))</formula>
    </cfRule>
  </conditionalFormatting>
  <conditionalFormatting sqref="K6:K234">
    <cfRule type="cellIs" dxfId="621" priority="37" operator="equal">
      <formula>"CM"</formula>
    </cfRule>
    <cfRule type="containsText" dxfId="620" priority="38" operator="containsText" text="DK">
      <formula>NOT(ISERROR(SEARCH("DK",K6)))</formula>
    </cfRule>
  </conditionalFormatting>
  <conditionalFormatting sqref="DI6:DI77">
    <cfRule type="cellIs" dxfId="619" priority="1" operator="equal">
      <formula>"CM"</formula>
    </cfRule>
    <cfRule type="containsText" dxfId="618" priority="2" operator="containsText" text="DK">
      <formula>NOT(ISERROR(SEARCH("DK",DI6)))</formula>
    </cfRule>
  </conditionalFormatting>
  <conditionalFormatting sqref="Q6:Q64">
    <cfRule type="cellIs" dxfId="617" priority="35" operator="equal">
      <formula>"CM"</formula>
    </cfRule>
    <cfRule type="containsText" dxfId="616" priority="36" operator="containsText" text="DK">
      <formula>NOT(ISERROR(SEARCH("DK",Q6)))</formula>
    </cfRule>
  </conditionalFormatting>
  <conditionalFormatting sqref="W6:W62">
    <cfRule type="cellIs" dxfId="615" priority="33" operator="equal">
      <formula>"CM"</formula>
    </cfRule>
    <cfRule type="containsText" dxfId="614" priority="34" operator="containsText" text="DK">
      <formula>NOT(ISERROR(SEARCH("DK",W6)))</formula>
    </cfRule>
  </conditionalFormatting>
  <conditionalFormatting sqref="X6:X67">
    <cfRule type="cellIs" dxfId="613" priority="31" operator="equal">
      <formula>"CM"</formula>
    </cfRule>
    <cfRule type="containsText" dxfId="612" priority="32" operator="containsText" text="DK">
      <formula>NOT(ISERROR(SEARCH("DK",X6)))</formula>
    </cfRule>
  </conditionalFormatting>
  <conditionalFormatting sqref="AC6:AC366">
    <cfRule type="cellIs" dxfId="611" priority="29" operator="equal">
      <formula>"CM"</formula>
    </cfRule>
    <cfRule type="containsText" dxfId="610" priority="30" operator="containsText" text="DK">
      <formula>NOT(ISERROR(SEARCH("DK",AC6)))</formula>
    </cfRule>
  </conditionalFormatting>
  <conditionalFormatting sqref="AI6:AI275">
    <cfRule type="cellIs" dxfId="609" priority="27" operator="equal">
      <formula>"CM"</formula>
    </cfRule>
    <cfRule type="containsText" dxfId="608" priority="28" operator="containsText" text="DK">
      <formula>NOT(ISERROR(SEARCH("DK",AI6)))</formula>
    </cfRule>
  </conditionalFormatting>
  <conditionalFormatting sqref="AO6:AO212">
    <cfRule type="cellIs" dxfId="607" priority="25" operator="equal">
      <formula>"CM"</formula>
    </cfRule>
    <cfRule type="containsText" dxfId="606" priority="26" operator="containsText" text="DK">
      <formula>NOT(ISERROR(SEARCH("DK",AO6)))</formula>
    </cfRule>
  </conditionalFormatting>
  <conditionalFormatting sqref="AU6:AU25">
    <cfRule type="cellIs" dxfId="605" priority="23" operator="equal">
      <formula>"CM"</formula>
    </cfRule>
    <cfRule type="containsText" dxfId="604" priority="24" operator="containsText" text="DK">
      <formula>NOT(ISERROR(SEARCH("DK",AU6)))</formula>
    </cfRule>
  </conditionalFormatting>
  <conditionalFormatting sqref="BA6:BA26">
    <cfRule type="cellIs" dxfId="603" priority="21" operator="equal">
      <formula>"CM"</formula>
    </cfRule>
    <cfRule type="containsText" dxfId="602" priority="22" operator="containsText" text="DK">
      <formula>NOT(ISERROR(SEARCH("DK",BA6)))</formula>
    </cfRule>
  </conditionalFormatting>
  <conditionalFormatting sqref="BG6:BG324">
    <cfRule type="cellIs" dxfId="601" priority="19" operator="equal">
      <formula>"CM"</formula>
    </cfRule>
    <cfRule type="containsText" dxfId="600" priority="20" operator="containsText" text="DK">
      <formula>NOT(ISERROR(SEARCH("DK",BG6)))</formula>
    </cfRule>
  </conditionalFormatting>
  <conditionalFormatting sqref="BM6:BM163">
    <cfRule type="cellIs" dxfId="599" priority="17" operator="equal">
      <formula>"CM"</formula>
    </cfRule>
    <cfRule type="containsText" dxfId="598" priority="18" operator="containsText" text="DK">
      <formula>NOT(ISERROR(SEARCH("DK",BM6)))</formula>
    </cfRule>
  </conditionalFormatting>
  <conditionalFormatting sqref="BS6:BS279">
    <cfRule type="cellIs" dxfId="597" priority="15" operator="equal">
      <formula>"CM"</formula>
    </cfRule>
    <cfRule type="containsText" dxfId="596" priority="16" operator="containsText" text="DK">
      <formula>NOT(ISERROR(SEARCH("DK",BS6)))</formula>
    </cfRule>
  </conditionalFormatting>
  <conditionalFormatting sqref="BY6:BY208">
    <cfRule type="cellIs" dxfId="595" priority="13" operator="equal">
      <formula>"CM"</formula>
    </cfRule>
    <cfRule type="containsText" dxfId="594" priority="14" operator="containsText" text="DK">
      <formula>NOT(ISERROR(SEARCH("DK",BY6)))</formula>
    </cfRule>
  </conditionalFormatting>
  <conditionalFormatting sqref="CE6:CE318">
    <cfRule type="cellIs" dxfId="593" priority="11" operator="equal">
      <formula>"CM"</formula>
    </cfRule>
    <cfRule type="containsText" dxfId="592" priority="12" operator="containsText" text="DK">
      <formula>NOT(ISERROR(SEARCH("DK",CE6)))</formula>
    </cfRule>
  </conditionalFormatting>
  <conditionalFormatting sqref="CK6:CK146">
    <cfRule type="cellIs" dxfId="591" priority="9" operator="equal">
      <formula>"CM"</formula>
    </cfRule>
    <cfRule type="containsText" dxfId="590" priority="10" operator="containsText" text="DK">
      <formula>NOT(ISERROR(SEARCH("DK",CK6)))</formula>
    </cfRule>
  </conditionalFormatting>
  <conditionalFormatting sqref="CQ6:CQ28">
    <cfRule type="cellIs" dxfId="589" priority="7" operator="equal">
      <formula>"CM"</formula>
    </cfRule>
    <cfRule type="containsText" dxfId="588" priority="8" operator="containsText" text="DK">
      <formula>NOT(ISERROR(SEARCH("DK",CQ6)))</formula>
    </cfRule>
  </conditionalFormatting>
  <conditionalFormatting sqref="CW6:CW22">
    <cfRule type="cellIs" dxfId="587" priority="5" operator="equal">
      <formula>"CM"</formula>
    </cfRule>
    <cfRule type="containsText" dxfId="586" priority="6" operator="containsText" text="DK">
      <formula>NOT(ISERROR(SEARCH("DK",CW6)))</formula>
    </cfRule>
  </conditionalFormatting>
  <conditionalFormatting sqref="DC6:DC59">
    <cfRule type="cellIs" dxfId="585" priority="3" operator="equal">
      <formula>"CM"</formula>
    </cfRule>
    <cfRule type="containsText" dxfId="584" priority="4" operator="containsText" text="DK">
      <formula>NOT(ISERROR(SEARCH("DK",DC6)))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A28F-8E5B-FF42-BB61-0E5A00DD3465}">
  <sheetPr filterMode="1"/>
  <dimension ref="A1:AJ253"/>
  <sheetViews>
    <sheetView workbookViewId="0">
      <pane ySplit="1" topLeftCell="A16" activePane="bottomLeft" state="frozen"/>
      <selection pane="bottomLeft" activeCell="J1" sqref="J1:J220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idden="1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 hidden="1">
      <c r="A3">
        <v>1</v>
      </c>
      <c r="B3">
        <v>24</v>
      </c>
      <c r="C3">
        <v>8.4</v>
      </c>
      <c r="D3">
        <v>4.4000000000000004</v>
      </c>
      <c r="E3">
        <v>12.8</v>
      </c>
      <c r="F3">
        <v>8</v>
      </c>
      <c r="G3">
        <v>3.35</v>
      </c>
      <c r="H3">
        <v>8</v>
      </c>
      <c r="I3">
        <v>3</v>
      </c>
      <c r="J3">
        <v>5</v>
      </c>
      <c r="K3">
        <v>0</v>
      </c>
      <c r="L3">
        <v>0</v>
      </c>
      <c r="M3">
        <v>0</v>
      </c>
      <c r="N3">
        <v>0</v>
      </c>
      <c r="O3">
        <v>6.9</v>
      </c>
      <c r="P3" s="1">
        <v>-0.17338690333413309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20</v>
      </c>
      <c r="AB3">
        <v>1</v>
      </c>
      <c r="AC3" s="1">
        <v>1.0772727272727272</v>
      </c>
      <c r="AD3" s="1">
        <v>161.80000000000001</v>
      </c>
      <c r="AE3" s="1">
        <v>-10</v>
      </c>
      <c r="AF3" s="1">
        <v>151.80000000000001</v>
      </c>
      <c r="AG3" s="1">
        <v>0.6269340000000001</v>
      </c>
      <c r="AH3" s="1">
        <v>0.59250000000000003</v>
      </c>
      <c r="AI3" s="1">
        <v>1.1228668656716418</v>
      </c>
    </row>
    <row r="4" spans="1:36" hidden="1">
      <c r="A4">
        <v>1</v>
      </c>
      <c r="B4">
        <v>48</v>
      </c>
      <c r="C4">
        <v>10.8</v>
      </c>
      <c r="D4">
        <v>3.3</v>
      </c>
      <c r="E4">
        <v>14.100000000000001</v>
      </c>
      <c r="F4">
        <v>6</v>
      </c>
      <c r="G4">
        <v>3.29</v>
      </c>
      <c r="H4">
        <v>9</v>
      </c>
      <c r="I4">
        <v>3</v>
      </c>
      <c r="J4">
        <v>6</v>
      </c>
      <c r="K4" s="2">
        <v>0</v>
      </c>
      <c r="L4" s="2">
        <v>0</v>
      </c>
      <c r="M4" s="2">
        <v>0</v>
      </c>
      <c r="N4" s="2">
        <v>0</v>
      </c>
      <c r="O4">
        <v>9.3000000000000007</v>
      </c>
      <c r="P4" s="1">
        <v>0.18570400575677626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3">
        <v>25</v>
      </c>
      <c r="AB4">
        <v>1</v>
      </c>
      <c r="AC4" s="1">
        <v>1.4363636363636365</v>
      </c>
      <c r="AD4" s="1">
        <v>175.6</v>
      </c>
      <c r="AE4" s="1">
        <v>10</v>
      </c>
      <c r="AF4" s="1">
        <v>185.6</v>
      </c>
      <c r="AG4" s="1">
        <v>0.76652799999999999</v>
      </c>
      <c r="AH4" s="1">
        <v>0.79</v>
      </c>
      <c r="AI4" s="1">
        <v>1.397923404255319</v>
      </c>
    </row>
    <row r="5" spans="1:36" hidden="1">
      <c r="A5">
        <v>3</v>
      </c>
      <c r="B5">
        <v>49</v>
      </c>
      <c r="C5">
        <v>22.9</v>
      </c>
      <c r="D5">
        <v>3.45</v>
      </c>
      <c r="E5">
        <v>26.349999999999998</v>
      </c>
      <c r="F5">
        <v>7</v>
      </c>
      <c r="G5">
        <v>3.3</v>
      </c>
      <c r="H5">
        <v>10</v>
      </c>
      <c r="I5">
        <v>5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20</v>
      </c>
      <c r="AB5">
        <v>1</v>
      </c>
      <c r="AC5" s="1">
        <v>1.3739130434782609</v>
      </c>
      <c r="AD5" s="1">
        <v>161.80000000000001</v>
      </c>
      <c r="AE5" s="1">
        <v>0</v>
      </c>
      <c r="AF5" s="1">
        <v>161.80000000000001</v>
      </c>
      <c r="AG5" s="1">
        <v>0.66823400000000011</v>
      </c>
      <c r="AH5" s="1">
        <v>0.67714285714285716</v>
      </c>
      <c r="AI5" s="1">
        <v>1.2149709090909093</v>
      </c>
    </row>
    <row r="6" spans="1:36" hidden="1">
      <c r="A6">
        <v>4</v>
      </c>
      <c r="B6">
        <v>4</v>
      </c>
      <c r="C6">
        <v>24.4</v>
      </c>
      <c r="D6">
        <v>3.52</v>
      </c>
      <c r="E6">
        <v>27.919999999999998</v>
      </c>
      <c r="F6">
        <v>7</v>
      </c>
      <c r="G6">
        <v>2.98</v>
      </c>
      <c r="H6">
        <v>11</v>
      </c>
      <c r="I6">
        <v>5</v>
      </c>
      <c r="J6">
        <v>6</v>
      </c>
      <c r="K6">
        <v>0</v>
      </c>
      <c r="L6">
        <v>0</v>
      </c>
      <c r="M6">
        <v>0</v>
      </c>
      <c r="N6">
        <v>0</v>
      </c>
      <c r="O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1</v>
      </c>
      <c r="Y6">
        <v>0</v>
      </c>
      <c r="Z6">
        <v>0</v>
      </c>
      <c r="AA6">
        <v>45</v>
      </c>
      <c r="AB6">
        <v>1</v>
      </c>
      <c r="AC6" s="1">
        <v>1.3465909090909092</v>
      </c>
      <c r="AD6" s="1">
        <v>175.6</v>
      </c>
      <c r="AE6" s="1">
        <v>0</v>
      </c>
      <c r="AF6" s="1">
        <v>175.6</v>
      </c>
      <c r="AG6" s="1">
        <v>0.72522799999999987</v>
      </c>
      <c r="AH6" s="1">
        <v>0.67714285714285716</v>
      </c>
      <c r="AI6" s="1">
        <v>1.4601906040268453</v>
      </c>
    </row>
    <row r="7" spans="1:36" hidden="1">
      <c r="A7">
        <v>4</v>
      </c>
      <c r="B7">
        <v>20</v>
      </c>
      <c r="C7">
        <v>26</v>
      </c>
      <c r="D7">
        <v>3.73</v>
      </c>
      <c r="E7">
        <v>29.73</v>
      </c>
      <c r="F7">
        <v>7</v>
      </c>
      <c r="G7">
        <v>3.31</v>
      </c>
      <c r="H7">
        <v>13</v>
      </c>
      <c r="I7">
        <v>5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35</v>
      </c>
      <c r="AB7">
        <v>1</v>
      </c>
      <c r="AC7" s="1">
        <v>1.2707774798927614</v>
      </c>
      <c r="AD7" s="1">
        <v>161.80000000000001</v>
      </c>
      <c r="AE7" s="1">
        <v>0</v>
      </c>
      <c r="AF7" s="1">
        <v>161.80000000000001</v>
      </c>
      <c r="AG7" s="1">
        <v>0.66823400000000011</v>
      </c>
      <c r="AH7" s="1">
        <v>0.67714285714285716</v>
      </c>
      <c r="AI7" s="1">
        <v>1.2113003021148039</v>
      </c>
    </row>
    <row r="8" spans="1:36" hidden="1">
      <c r="A8">
        <v>4</v>
      </c>
      <c r="B8">
        <v>38</v>
      </c>
      <c r="C8">
        <v>27.8</v>
      </c>
      <c r="D8">
        <v>3.49</v>
      </c>
      <c r="E8">
        <v>31.29</v>
      </c>
      <c r="F8">
        <v>6</v>
      </c>
      <c r="G8">
        <v>3.51</v>
      </c>
      <c r="H8">
        <v>14</v>
      </c>
      <c r="I8">
        <v>6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2</v>
      </c>
      <c r="U8">
        <v>1</v>
      </c>
      <c r="V8">
        <v>1</v>
      </c>
      <c r="W8">
        <v>1</v>
      </c>
      <c r="X8">
        <v>0</v>
      </c>
      <c r="Y8">
        <v>1</v>
      </c>
      <c r="Z8">
        <v>0</v>
      </c>
      <c r="AA8">
        <v>25</v>
      </c>
      <c r="AB8">
        <v>1</v>
      </c>
      <c r="AC8" s="1">
        <v>1.3581661891117478</v>
      </c>
      <c r="AD8" s="1">
        <v>175.6</v>
      </c>
      <c r="AE8" s="1">
        <v>10</v>
      </c>
      <c r="AF8" s="1">
        <v>185.6</v>
      </c>
      <c r="AG8" s="1">
        <v>0.76652799999999999</v>
      </c>
      <c r="AH8" s="1">
        <v>0.79</v>
      </c>
      <c r="AI8" s="1">
        <v>1.3103042735042736</v>
      </c>
    </row>
    <row r="9" spans="1:36" hidden="1">
      <c r="A9">
        <v>4</v>
      </c>
      <c r="B9">
        <v>41</v>
      </c>
      <c r="C9">
        <v>28.1</v>
      </c>
      <c r="D9">
        <v>3.05</v>
      </c>
      <c r="E9">
        <v>31.150000000000002</v>
      </c>
      <c r="F9">
        <v>7</v>
      </c>
      <c r="G9">
        <v>2.96</v>
      </c>
      <c r="H9">
        <v>15</v>
      </c>
      <c r="I9">
        <v>7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25</v>
      </c>
      <c r="AB9">
        <v>1</v>
      </c>
      <c r="AC9" s="1">
        <v>1.5540983606557379</v>
      </c>
      <c r="AD9" s="1">
        <v>161.80000000000001</v>
      </c>
      <c r="AE9" s="1">
        <v>10</v>
      </c>
      <c r="AF9" s="1">
        <v>171.8</v>
      </c>
      <c r="AG9" s="1">
        <v>0.709534</v>
      </c>
      <c r="AH9" s="1">
        <v>0.67714285714285716</v>
      </c>
      <c r="AI9" s="1">
        <v>1.4382445945945945</v>
      </c>
    </row>
    <row r="10" spans="1:36" hidden="1">
      <c r="A10">
        <v>5</v>
      </c>
      <c r="B10">
        <v>26</v>
      </c>
      <c r="C10">
        <v>32.6</v>
      </c>
      <c r="D10">
        <v>3.42</v>
      </c>
      <c r="E10">
        <v>36.020000000000003</v>
      </c>
      <c r="F10">
        <v>6</v>
      </c>
      <c r="G10">
        <v>3.15</v>
      </c>
      <c r="H10">
        <v>17</v>
      </c>
      <c r="I10">
        <v>11</v>
      </c>
      <c r="J10">
        <v>6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3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</v>
      </c>
      <c r="AB10">
        <v>1</v>
      </c>
      <c r="AC10" s="1">
        <v>1.3859649122807018</v>
      </c>
      <c r="AD10" s="1">
        <v>161.80000000000001</v>
      </c>
      <c r="AE10" s="1">
        <v>10</v>
      </c>
      <c r="AF10" s="1">
        <v>171.8</v>
      </c>
      <c r="AG10" s="1">
        <v>0.709534</v>
      </c>
      <c r="AH10" s="1">
        <v>0.79</v>
      </c>
      <c r="AI10" s="1">
        <v>1.3514933333333332</v>
      </c>
    </row>
    <row r="11" spans="1:36" hidden="1">
      <c r="A11">
        <v>5</v>
      </c>
      <c r="B11">
        <v>31</v>
      </c>
      <c r="C11">
        <v>33.1</v>
      </c>
      <c r="D11">
        <v>5.68</v>
      </c>
      <c r="E11">
        <v>38.78</v>
      </c>
      <c r="F11">
        <v>11</v>
      </c>
      <c r="G11">
        <v>3.61</v>
      </c>
      <c r="H11">
        <v>18</v>
      </c>
      <c r="I11">
        <v>11</v>
      </c>
      <c r="J11">
        <v>7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80</v>
      </c>
      <c r="AB11">
        <v>1</v>
      </c>
      <c r="AC11" s="1">
        <v>0.83450704225352124</v>
      </c>
      <c r="AD11" s="1">
        <v>161.80000000000001</v>
      </c>
      <c r="AE11" s="1">
        <v>-10</v>
      </c>
      <c r="AF11" s="1">
        <v>151.80000000000001</v>
      </c>
      <c r="AG11" s="1">
        <v>0.6269340000000001</v>
      </c>
      <c r="AH11" s="1">
        <v>0.43090909090909091</v>
      </c>
      <c r="AI11" s="1">
        <v>1.0419955678670363</v>
      </c>
    </row>
    <row r="12" spans="1:36" hidden="1">
      <c r="A12">
        <v>5</v>
      </c>
      <c r="B12">
        <v>32</v>
      </c>
      <c r="C12">
        <v>33.200000000000003</v>
      </c>
      <c r="D12">
        <v>5.29</v>
      </c>
      <c r="E12">
        <v>38.49</v>
      </c>
      <c r="F12">
        <v>11</v>
      </c>
      <c r="G12">
        <v>3.1</v>
      </c>
      <c r="H12">
        <v>19</v>
      </c>
      <c r="I12">
        <v>11</v>
      </c>
      <c r="J12">
        <v>8</v>
      </c>
      <c r="K12">
        <v>0</v>
      </c>
      <c r="L12">
        <v>0</v>
      </c>
      <c r="M12">
        <v>0</v>
      </c>
      <c r="N12">
        <v>0</v>
      </c>
      <c r="O12">
        <v>0</v>
      </c>
      <c r="Q12">
        <v>1</v>
      </c>
      <c r="R12">
        <v>0</v>
      </c>
      <c r="S12">
        <v>0</v>
      </c>
      <c r="T12">
        <v>4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80</v>
      </c>
      <c r="AB12">
        <v>1</v>
      </c>
      <c r="AC12" s="1">
        <v>0.89603024574669188</v>
      </c>
      <c r="AD12" s="1">
        <v>175.6</v>
      </c>
      <c r="AE12" s="1">
        <v>-10</v>
      </c>
      <c r="AF12" s="1">
        <v>165.6</v>
      </c>
      <c r="AG12" s="1">
        <v>0.68392799999999998</v>
      </c>
      <c r="AH12" s="1">
        <v>0.43090909090909091</v>
      </c>
      <c r="AI12" s="1">
        <v>1.3237316129032257</v>
      </c>
      <c r="AJ12" t="s">
        <v>43</v>
      </c>
    </row>
    <row r="13" spans="1:36" hidden="1">
      <c r="A13">
        <v>5</v>
      </c>
      <c r="B13">
        <v>36</v>
      </c>
      <c r="C13">
        <v>33.6</v>
      </c>
      <c r="D13">
        <v>3.06</v>
      </c>
      <c r="E13">
        <v>36.660000000000004</v>
      </c>
      <c r="F13">
        <v>6</v>
      </c>
      <c r="G13">
        <v>3.04</v>
      </c>
      <c r="H13">
        <v>20</v>
      </c>
      <c r="I13">
        <v>11</v>
      </c>
      <c r="J13">
        <v>9</v>
      </c>
      <c r="K13">
        <v>0</v>
      </c>
      <c r="L13">
        <v>0</v>
      </c>
      <c r="M13">
        <v>0</v>
      </c>
      <c r="N13">
        <v>0</v>
      </c>
      <c r="O13">
        <v>0</v>
      </c>
      <c r="Q13">
        <v>1</v>
      </c>
      <c r="R13">
        <v>0</v>
      </c>
      <c r="S13">
        <v>0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30</v>
      </c>
      <c r="AB13">
        <v>1</v>
      </c>
      <c r="AC13" s="1">
        <v>1.5490196078431373</v>
      </c>
      <c r="AD13" s="1">
        <v>175.6</v>
      </c>
      <c r="AE13" s="1">
        <v>10</v>
      </c>
      <c r="AF13" s="1">
        <v>185.6</v>
      </c>
      <c r="AG13" s="1">
        <v>0.76652799999999999</v>
      </c>
      <c r="AH13" s="1">
        <v>0.79</v>
      </c>
      <c r="AI13" s="1">
        <v>1.5128842105263156</v>
      </c>
    </row>
    <row r="14" spans="1:36" hidden="1">
      <c r="A14">
        <v>5</v>
      </c>
      <c r="B14">
        <v>49</v>
      </c>
      <c r="C14">
        <v>34.9</v>
      </c>
      <c r="D14">
        <v>5.77</v>
      </c>
      <c r="E14">
        <v>40.67</v>
      </c>
      <c r="F14">
        <v>10</v>
      </c>
      <c r="G14">
        <v>3.74</v>
      </c>
      <c r="H14">
        <v>21</v>
      </c>
      <c r="I14">
        <v>11</v>
      </c>
      <c r="J14">
        <v>10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35</v>
      </c>
      <c r="AB14">
        <v>1</v>
      </c>
      <c r="AC14" s="1">
        <v>0.82149046793760838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0.47400000000000003</v>
      </c>
      <c r="AI14" s="1">
        <v>1.072033155080214</v>
      </c>
      <c r="AJ14" t="s">
        <v>44</v>
      </c>
    </row>
    <row r="15" spans="1:36" hidden="1">
      <c r="A15">
        <v>6</v>
      </c>
      <c r="B15">
        <v>7</v>
      </c>
      <c r="C15">
        <v>36.700000000000003</v>
      </c>
      <c r="D15">
        <v>5.68</v>
      </c>
      <c r="E15">
        <v>42.38</v>
      </c>
      <c r="F15">
        <v>8</v>
      </c>
      <c r="G15">
        <v>4.13</v>
      </c>
      <c r="H15">
        <v>22</v>
      </c>
      <c r="I15">
        <v>14</v>
      </c>
      <c r="J15">
        <v>8</v>
      </c>
      <c r="K15">
        <v>0</v>
      </c>
      <c r="L15">
        <v>0</v>
      </c>
      <c r="M15">
        <v>1</v>
      </c>
      <c r="N15">
        <v>0</v>
      </c>
      <c r="O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25</v>
      </c>
      <c r="AB15">
        <v>3</v>
      </c>
      <c r="AC15" s="1">
        <v>0.83450704225352124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0.59250000000000003</v>
      </c>
      <c r="AI15" s="1">
        <v>0.91080000000000017</v>
      </c>
    </row>
    <row r="16" spans="1:36">
      <c r="A16">
        <v>6</v>
      </c>
      <c r="B16">
        <v>9</v>
      </c>
      <c r="C16">
        <v>36.9</v>
      </c>
      <c r="D16">
        <v>3.67</v>
      </c>
      <c r="E16">
        <v>40.57</v>
      </c>
      <c r="F16">
        <v>6</v>
      </c>
      <c r="G16">
        <v>3.07</v>
      </c>
      <c r="H16">
        <v>23</v>
      </c>
      <c r="I16">
        <v>14</v>
      </c>
      <c r="J16">
        <v>9</v>
      </c>
      <c r="K16">
        <v>0</v>
      </c>
      <c r="L16">
        <v>0</v>
      </c>
      <c r="M16">
        <v>0</v>
      </c>
      <c r="N16">
        <v>0</v>
      </c>
      <c r="O16">
        <v>0.19999999999999574</v>
      </c>
      <c r="P16" s="1">
        <v>0.45704609126146511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25</v>
      </c>
      <c r="AB16">
        <v>2</v>
      </c>
      <c r="AC16" s="1">
        <v>1.2915531335149864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0.79</v>
      </c>
      <c r="AI16" s="1">
        <v>1.305994788273616</v>
      </c>
    </row>
    <row r="17" spans="1:35" hidden="1">
      <c r="A17">
        <v>8</v>
      </c>
      <c r="B17">
        <v>14</v>
      </c>
      <c r="C17">
        <v>49.4</v>
      </c>
      <c r="D17">
        <v>3.05</v>
      </c>
      <c r="E17">
        <v>52.449999999999996</v>
      </c>
      <c r="F17">
        <v>6</v>
      </c>
      <c r="G17">
        <v>2.81</v>
      </c>
      <c r="H17">
        <v>24</v>
      </c>
      <c r="I17">
        <v>19</v>
      </c>
      <c r="J17">
        <v>5</v>
      </c>
      <c r="K17">
        <v>0</v>
      </c>
      <c r="L17">
        <v>0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20</v>
      </c>
      <c r="AB17">
        <v>1</v>
      </c>
      <c r="AC17" s="1">
        <v>1.5540983606557379</v>
      </c>
      <c r="AD17" s="1">
        <v>175.6</v>
      </c>
      <c r="AE17" s="1">
        <v>0</v>
      </c>
      <c r="AF17" s="1">
        <v>175.6</v>
      </c>
      <c r="AG17" s="1">
        <v>0.72522799999999987</v>
      </c>
      <c r="AH17" s="1">
        <v>0.79</v>
      </c>
      <c r="AI17" s="1">
        <v>1.5485295373665477</v>
      </c>
    </row>
    <row r="18" spans="1:35" hidden="1">
      <c r="A18">
        <v>8</v>
      </c>
      <c r="B18">
        <v>50</v>
      </c>
      <c r="C18">
        <v>53</v>
      </c>
      <c r="D18">
        <v>3.48</v>
      </c>
      <c r="E18">
        <v>56.48</v>
      </c>
      <c r="F18">
        <v>6</v>
      </c>
      <c r="G18">
        <v>3.38</v>
      </c>
      <c r="H18">
        <v>26</v>
      </c>
      <c r="I18">
        <v>20</v>
      </c>
      <c r="J18">
        <v>6</v>
      </c>
      <c r="K18">
        <v>0</v>
      </c>
      <c r="L18">
        <v>0</v>
      </c>
      <c r="M18">
        <v>0</v>
      </c>
      <c r="N18">
        <v>0</v>
      </c>
      <c r="O18">
        <v>0</v>
      </c>
      <c r="Q18">
        <v>1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30</v>
      </c>
      <c r="AB18">
        <v>1</v>
      </c>
      <c r="AC18" s="1">
        <v>1.3620689655172415</v>
      </c>
      <c r="AD18" s="1">
        <v>175.6</v>
      </c>
      <c r="AE18" s="1">
        <v>10</v>
      </c>
      <c r="AF18" s="1">
        <v>185.6</v>
      </c>
      <c r="AG18" s="1">
        <v>0.76652799999999999</v>
      </c>
      <c r="AH18" s="1">
        <v>0.79</v>
      </c>
      <c r="AI18" s="1">
        <v>1.3607005917159762</v>
      </c>
    </row>
    <row r="19" spans="1:35" hidden="1">
      <c r="A19">
        <v>9</v>
      </c>
      <c r="B19">
        <v>19</v>
      </c>
      <c r="C19">
        <v>55.9</v>
      </c>
      <c r="D19">
        <v>3.42</v>
      </c>
      <c r="E19">
        <v>59.32</v>
      </c>
      <c r="F19">
        <v>7</v>
      </c>
      <c r="G19">
        <v>3.04</v>
      </c>
      <c r="H19">
        <v>29</v>
      </c>
      <c r="I19">
        <v>20</v>
      </c>
      <c r="J19">
        <v>9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40</v>
      </c>
      <c r="AB19">
        <v>1</v>
      </c>
      <c r="AC19" s="1">
        <v>1.3859649122807018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0.67714285714285716</v>
      </c>
      <c r="AI19" s="1">
        <v>1.3188828947368423</v>
      </c>
    </row>
    <row r="20" spans="1:35" hidden="1">
      <c r="A20">
        <v>9</v>
      </c>
      <c r="B20">
        <v>43</v>
      </c>
      <c r="C20">
        <v>58.3</v>
      </c>
      <c r="D20">
        <v>4.03</v>
      </c>
      <c r="E20">
        <v>62.33</v>
      </c>
      <c r="F20">
        <v>7</v>
      </c>
      <c r="G20">
        <v>3.04</v>
      </c>
      <c r="H20">
        <v>32</v>
      </c>
      <c r="I20">
        <v>23</v>
      </c>
      <c r="J20">
        <v>9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50</v>
      </c>
      <c r="AB20">
        <v>1</v>
      </c>
      <c r="AC20" s="1">
        <v>1.1761786600496278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0.67714285714285716</v>
      </c>
      <c r="AI20" s="1">
        <v>1.2373697368421055</v>
      </c>
    </row>
    <row r="21" spans="1:35" hidden="1">
      <c r="A21">
        <v>10</v>
      </c>
      <c r="B21">
        <v>43</v>
      </c>
      <c r="C21">
        <v>64.3</v>
      </c>
      <c r="D21">
        <v>3.44</v>
      </c>
      <c r="E21">
        <v>67.739999999999995</v>
      </c>
      <c r="F21">
        <v>7</v>
      </c>
      <c r="G21">
        <v>2.89</v>
      </c>
      <c r="H21">
        <v>39</v>
      </c>
      <c r="I21">
        <v>31</v>
      </c>
      <c r="J21">
        <v>8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30</v>
      </c>
      <c r="AB21">
        <v>1</v>
      </c>
      <c r="AC21" s="1">
        <v>1.3779069767441861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0.67714285714285716</v>
      </c>
      <c r="AI21" s="1">
        <v>1.3873370242214536</v>
      </c>
    </row>
    <row r="22" spans="1:35" hidden="1">
      <c r="A22">
        <v>12</v>
      </c>
      <c r="B22">
        <v>8</v>
      </c>
      <c r="C22">
        <v>72.8</v>
      </c>
      <c r="D22">
        <v>4.7699999999999996</v>
      </c>
      <c r="E22">
        <v>77.569999999999993</v>
      </c>
      <c r="F22">
        <v>8</v>
      </c>
      <c r="G22">
        <v>3.52</v>
      </c>
      <c r="H22">
        <v>51</v>
      </c>
      <c r="I22">
        <v>41</v>
      </c>
      <c r="J22">
        <v>10</v>
      </c>
      <c r="K22">
        <v>0</v>
      </c>
      <c r="L22">
        <v>0</v>
      </c>
      <c r="M22">
        <v>1</v>
      </c>
      <c r="N22">
        <v>0</v>
      </c>
      <c r="O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20</v>
      </c>
      <c r="AB22">
        <v>3</v>
      </c>
      <c r="AC22" s="1">
        <v>0.99371069182389948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0.59250000000000003</v>
      </c>
      <c r="AI22" s="1">
        <v>1.0686375000000001</v>
      </c>
    </row>
    <row r="23" spans="1:35">
      <c r="A23">
        <v>12</v>
      </c>
      <c r="B23">
        <v>20</v>
      </c>
      <c r="C23">
        <v>74</v>
      </c>
      <c r="D23">
        <v>4.12</v>
      </c>
      <c r="E23">
        <v>78.12</v>
      </c>
      <c r="F23">
        <v>7</v>
      </c>
      <c r="G23">
        <v>3.54</v>
      </c>
      <c r="H23">
        <v>52</v>
      </c>
      <c r="I23">
        <v>43</v>
      </c>
      <c r="J23">
        <v>9</v>
      </c>
      <c r="K23">
        <v>0</v>
      </c>
      <c r="L23">
        <v>0</v>
      </c>
      <c r="M23">
        <v>0</v>
      </c>
      <c r="N23">
        <v>0</v>
      </c>
      <c r="O23">
        <v>1.2000000000000028</v>
      </c>
      <c r="P23" s="1">
        <v>0.15677474506930433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20</v>
      </c>
      <c r="AB23">
        <v>2</v>
      </c>
      <c r="AC23" s="1">
        <v>1.1504854368932038</v>
      </c>
      <c r="AD23" s="1">
        <v>175.6</v>
      </c>
      <c r="AE23" s="1">
        <v>0</v>
      </c>
      <c r="AF23" s="1">
        <v>175.6</v>
      </c>
      <c r="AG23" s="1">
        <v>0.72522799999999987</v>
      </c>
      <c r="AH23" s="1">
        <v>0.67714285714285716</v>
      </c>
      <c r="AI23" s="1">
        <v>1.2291999999999996</v>
      </c>
    </row>
    <row r="24" spans="1:35">
      <c r="A24">
        <v>12</v>
      </c>
      <c r="B24">
        <v>45</v>
      </c>
      <c r="C24">
        <v>76.5</v>
      </c>
      <c r="D24">
        <v>4.8</v>
      </c>
      <c r="E24">
        <v>81.3</v>
      </c>
      <c r="F24">
        <v>9</v>
      </c>
      <c r="G24">
        <v>3.32</v>
      </c>
      <c r="H24">
        <v>53</v>
      </c>
      <c r="I24">
        <v>45</v>
      </c>
      <c r="J24">
        <v>8</v>
      </c>
      <c r="K24">
        <v>0</v>
      </c>
      <c r="L24">
        <v>0</v>
      </c>
      <c r="M24">
        <v>0</v>
      </c>
      <c r="N24">
        <v>0</v>
      </c>
      <c r="O24">
        <v>3.7000000000000028</v>
      </c>
      <c r="P24" s="1">
        <v>-6.2106918238994391E-3</v>
      </c>
      <c r="Q24">
        <v>0</v>
      </c>
      <c r="R24">
        <v>0</v>
      </c>
      <c r="S24">
        <v>0</v>
      </c>
      <c r="T24">
        <v>9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55</v>
      </c>
      <c r="AB24">
        <v>2</v>
      </c>
      <c r="AC24" s="1">
        <v>0.98750000000000004</v>
      </c>
      <c r="AD24" s="1">
        <v>161.80000000000001</v>
      </c>
      <c r="AE24" s="1">
        <v>-10</v>
      </c>
      <c r="AF24" s="1">
        <v>151.80000000000001</v>
      </c>
      <c r="AG24" s="1">
        <v>0.6269340000000001</v>
      </c>
      <c r="AH24" s="1">
        <v>0.52666666666666673</v>
      </c>
      <c r="AI24" s="1">
        <v>1.1330132530120485</v>
      </c>
    </row>
    <row r="25" spans="1:35">
      <c r="A25">
        <v>12</v>
      </c>
      <c r="B25">
        <v>49</v>
      </c>
      <c r="C25">
        <v>76.900000000000006</v>
      </c>
      <c r="D25">
        <v>4.54</v>
      </c>
      <c r="E25">
        <v>81.440000000000012</v>
      </c>
      <c r="F25">
        <v>10</v>
      </c>
      <c r="G25">
        <v>3.29</v>
      </c>
      <c r="H25">
        <v>54</v>
      </c>
      <c r="I25">
        <v>46</v>
      </c>
      <c r="J25">
        <v>8</v>
      </c>
      <c r="K25">
        <v>0</v>
      </c>
      <c r="L25">
        <v>0</v>
      </c>
      <c r="M25">
        <v>0</v>
      </c>
      <c r="N25">
        <v>0</v>
      </c>
      <c r="O25">
        <v>4.1000000000000085</v>
      </c>
      <c r="P25" s="1">
        <v>5.0342171612223985E-2</v>
      </c>
      <c r="Q25">
        <v>0</v>
      </c>
      <c r="R25">
        <v>0</v>
      </c>
      <c r="S25">
        <v>1</v>
      </c>
      <c r="T25">
        <v>9</v>
      </c>
      <c r="U25">
        <v>1</v>
      </c>
      <c r="V25">
        <v>1</v>
      </c>
      <c r="W25">
        <v>0</v>
      </c>
      <c r="X25">
        <v>0</v>
      </c>
      <c r="Y25">
        <v>0</v>
      </c>
      <c r="Z25">
        <v>1</v>
      </c>
      <c r="AA25">
        <v>55</v>
      </c>
      <c r="AB25">
        <v>2</v>
      </c>
      <c r="AC25" s="1">
        <v>1.0440528634361235</v>
      </c>
      <c r="AD25" s="1">
        <v>161.80000000000001</v>
      </c>
      <c r="AE25" s="1">
        <v>-10</v>
      </c>
      <c r="AF25" s="1">
        <v>151.80000000000001</v>
      </c>
      <c r="AG25" s="1">
        <v>0.6269340000000001</v>
      </c>
      <c r="AH25" s="1">
        <v>0.47400000000000003</v>
      </c>
      <c r="AI25" s="1">
        <v>1.1433446808510641</v>
      </c>
    </row>
    <row r="26" spans="1:35" hidden="1">
      <c r="A26">
        <v>13</v>
      </c>
      <c r="B26">
        <v>2</v>
      </c>
      <c r="C26">
        <v>78.2</v>
      </c>
      <c r="D26">
        <v>3.84</v>
      </c>
      <c r="E26">
        <v>82.04</v>
      </c>
      <c r="F26">
        <v>8</v>
      </c>
      <c r="G26">
        <v>2.94</v>
      </c>
      <c r="H26">
        <v>55</v>
      </c>
      <c r="I26">
        <v>48</v>
      </c>
      <c r="J26">
        <v>7</v>
      </c>
      <c r="K26">
        <v>0</v>
      </c>
      <c r="L26">
        <v>0</v>
      </c>
      <c r="M26">
        <v>0</v>
      </c>
      <c r="N26">
        <v>0</v>
      </c>
      <c r="O26">
        <v>5.4000000000000057</v>
      </c>
      <c r="P26" s="1">
        <v>0.24066430817610052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50</v>
      </c>
      <c r="AB26">
        <v>1</v>
      </c>
      <c r="AC26" s="1">
        <v>1.234375</v>
      </c>
      <c r="AD26" s="1">
        <v>175.6</v>
      </c>
      <c r="AE26" s="1">
        <v>0</v>
      </c>
      <c r="AF26" s="1">
        <v>175.6</v>
      </c>
      <c r="AG26" s="1">
        <v>0.72522799999999987</v>
      </c>
      <c r="AH26" s="1">
        <v>0.59250000000000003</v>
      </c>
      <c r="AI26" s="1">
        <v>1.4800571428571425</v>
      </c>
    </row>
    <row r="27" spans="1:35" hidden="1">
      <c r="A27">
        <v>13</v>
      </c>
      <c r="B27">
        <v>2</v>
      </c>
      <c r="C27">
        <v>78.2</v>
      </c>
      <c r="D27">
        <v>4.42</v>
      </c>
      <c r="E27">
        <v>82.62</v>
      </c>
      <c r="F27">
        <v>8</v>
      </c>
      <c r="G27">
        <v>3.19</v>
      </c>
      <c r="H27">
        <v>56</v>
      </c>
      <c r="I27">
        <v>48</v>
      </c>
      <c r="J27">
        <v>8</v>
      </c>
      <c r="K27">
        <v>0</v>
      </c>
      <c r="L27">
        <v>0</v>
      </c>
      <c r="M27">
        <v>1</v>
      </c>
      <c r="N27">
        <v>0</v>
      </c>
      <c r="O27">
        <v>5.4000000000000057</v>
      </c>
      <c r="P27" s="1">
        <v>7.868749822134935E-2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20</v>
      </c>
      <c r="AB27">
        <v>3</v>
      </c>
      <c r="AC27" s="1">
        <v>1.0723981900452488</v>
      </c>
      <c r="AD27" s="1">
        <v>161.80000000000001</v>
      </c>
      <c r="AE27" s="1">
        <v>-10</v>
      </c>
      <c r="AF27" s="1">
        <v>151.80000000000001</v>
      </c>
      <c r="AG27" s="1">
        <v>0.6269340000000001</v>
      </c>
      <c r="AH27" s="1">
        <v>0.59250000000000003</v>
      </c>
      <c r="AI27" s="1">
        <v>1.179186206896552</v>
      </c>
    </row>
    <row r="28" spans="1:35">
      <c r="A28">
        <v>13</v>
      </c>
      <c r="B28">
        <v>34</v>
      </c>
      <c r="C28">
        <v>81.400000000000006</v>
      </c>
      <c r="D28">
        <v>3.7</v>
      </c>
      <c r="E28">
        <v>85.100000000000009</v>
      </c>
      <c r="F28">
        <v>7</v>
      </c>
      <c r="G28">
        <v>2.98</v>
      </c>
      <c r="H28">
        <v>57</v>
      </c>
      <c r="I28">
        <v>49</v>
      </c>
      <c r="J28">
        <v>8</v>
      </c>
      <c r="K28">
        <v>0</v>
      </c>
      <c r="L28">
        <v>0</v>
      </c>
      <c r="M28">
        <v>0</v>
      </c>
      <c r="N28">
        <v>0</v>
      </c>
      <c r="O28">
        <v>3.2000000000000028</v>
      </c>
      <c r="P28" s="1">
        <v>0.20868289103583226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1</v>
      </c>
      <c r="X28">
        <v>1</v>
      </c>
      <c r="Y28">
        <v>0</v>
      </c>
      <c r="Z28">
        <v>1</v>
      </c>
      <c r="AA28">
        <v>60</v>
      </c>
      <c r="AB28">
        <v>2</v>
      </c>
      <c r="AC28" s="1">
        <v>1.2810810810810811</v>
      </c>
      <c r="AD28" s="1">
        <v>175.6</v>
      </c>
      <c r="AE28" s="1">
        <v>-10</v>
      </c>
      <c r="AF28" s="1">
        <v>165.6</v>
      </c>
      <c r="AG28" s="1">
        <v>0.68392799999999998</v>
      </c>
      <c r="AH28" s="1">
        <v>0.67714285714285716</v>
      </c>
      <c r="AI28" s="1">
        <v>1.3770362416107382</v>
      </c>
    </row>
    <row r="29" spans="1:35">
      <c r="A29">
        <v>13</v>
      </c>
      <c r="B29">
        <v>42</v>
      </c>
      <c r="C29">
        <v>82.2</v>
      </c>
      <c r="D29">
        <v>3.82</v>
      </c>
      <c r="E29">
        <v>86.02</v>
      </c>
      <c r="F29">
        <v>6</v>
      </c>
      <c r="G29">
        <v>3.58</v>
      </c>
      <c r="H29">
        <v>59</v>
      </c>
      <c r="I29">
        <v>51</v>
      </c>
      <c r="J29">
        <v>8</v>
      </c>
      <c r="K29">
        <v>0</v>
      </c>
      <c r="L29">
        <v>0</v>
      </c>
      <c r="M29">
        <v>0</v>
      </c>
      <c r="N29">
        <v>0</v>
      </c>
      <c r="O29">
        <v>4</v>
      </c>
      <c r="P29" s="1">
        <v>0.16843950628982984</v>
      </c>
      <c r="Q29">
        <v>1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30</v>
      </c>
      <c r="AB29">
        <v>2</v>
      </c>
      <c r="AC29" s="1">
        <v>1.2408376963350787</v>
      </c>
      <c r="AD29" s="1">
        <v>175.6</v>
      </c>
      <c r="AE29" s="1">
        <v>10</v>
      </c>
      <c r="AF29" s="1">
        <v>185.6</v>
      </c>
      <c r="AG29" s="1">
        <v>0.76652799999999999</v>
      </c>
      <c r="AH29" s="1">
        <v>0.79</v>
      </c>
      <c r="AI29" s="1">
        <v>1.2846837988826814</v>
      </c>
    </row>
    <row r="30" spans="1:35" hidden="1">
      <c r="A30">
        <v>14</v>
      </c>
      <c r="B30">
        <v>21</v>
      </c>
      <c r="C30">
        <v>86.1</v>
      </c>
      <c r="D30">
        <v>4.26</v>
      </c>
      <c r="E30">
        <v>90.36</v>
      </c>
      <c r="F30">
        <v>7</v>
      </c>
      <c r="G30">
        <v>3.64</v>
      </c>
      <c r="H30">
        <v>61</v>
      </c>
      <c r="I30">
        <v>54</v>
      </c>
      <c r="J30">
        <v>7</v>
      </c>
      <c r="K30">
        <v>0</v>
      </c>
      <c r="L30">
        <v>0</v>
      </c>
      <c r="M30">
        <v>0</v>
      </c>
      <c r="N30">
        <v>0</v>
      </c>
      <c r="O30">
        <v>7.8999999999999915</v>
      </c>
      <c r="P30" s="1">
        <v>4.0277866292779407E-2</v>
      </c>
      <c r="Q30">
        <v>0</v>
      </c>
      <c r="R30">
        <v>0</v>
      </c>
      <c r="S30">
        <v>0</v>
      </c>
      <c r="T30">
        <v>10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15</v>
      </c>
      <c r="AB30">
        <v>1</v>
      </c>
      <c r="AC30" s="1">
        <v>1.1126760563380282</v>
      </c>
      <c r="AD30" s="1">
        <v>161.80000000000001</v>
      </c>
      <c r="AE30" s="1">
        <v>0</v>
      </c>
      <c r="AF30" s="1">
        <v>161.80000000000001</v>
      </c>
      <c r="AG30" s="1">
        <v>0.66823400000000011</v>
      </c>
      <c r="AH30" s="1">
        <v>0.67714285714285716</v>
      </c>
      <c r="AI30" s="1">
        <v>1.1014846153846156</v>
      </c>
    </row>
    <row r="31" spans="1:35" hidden="1">
      <c r="A31">
        <v>14</v>
      </c>
      <c r="B31">
        <v>22</v>
      </c>
      <c r="C31">
        <v>86.2</v>
      </c>
      <c r="D31">
        <v>3.79</v>
      </c>
      <c r="E31">
        <v>89.990000000000009</v>
      </c>
      <c r="F31">
        <v>6</v>
      </c>
      <c r="G31">
        <v>3.69</v>
      </c>
      <c r="H31">
        <v>62</v>
      </c>
      <c r="I31">
        <v>54</v>
      </c>
      <c r="J31">
        <v>8</v>
      </c>
      <c r="K31">
        <v>0</v>
      </c>
      <c r="L31">
        <v>0</v>
      </c>
      <c r="M31">
        <v>0</v>
      </c>
      <c r="N31">
        <v>0</v>
      </c>
      <c r="O31">
        <v>8</v>
      </c>
      <c r="P31" s="1">
        <v>0.17826144056161142</v>
      </c>
      <c r="Q31">
        <v>1</v>
      </c>
      <c r="R31">
        <v>0</v>
      </c>
      <c r="S31">
        <v>0</v>
      </c>
      <c r="T31">
        <v>10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18</v>
      </c>
      <c r="AB31">
        <v>1</v>
      </c>
      <c r="AC31" s="1">
        <v>1.2506596306068603</v>
      </c>
      <c r="AD31" s="1">
        <v>175.6</v>
      </c>
      <c r="AE31" s="1">
        <v>10</v>
      </c>
      <c r="AF31" s="1">
        <v>185.6</v>
      </c>
      <c r="AG31" s="1">
        <v>0.76652799999999999</v>
      </c>
      <c r="AH31" s="1">
        <v>0.79</v>
      </c>
      <c r="AI31" s="1">
        <v>1.2463869918699186</v>
      </c>
    </row>
    <row r="32" spans="1:35" hidden="1">
      <c r="A32">
        <v>14</v>
      </c>
      <c r="B32">
        <v>40</v>
      </c>
      <c r="C32">
        <v>88</v>
      </c>
      <c r="D32">
        <v>3.57</v>
      </c>
      <c r="E32">
        <v>91.57</v>
      </c>
      <c r="F32">
        <v>6</v>
      </c>
      <c r="G32">
        <v>3.5</v>
      </c>
      <c r="H32">
        <v>63</v>
      </c>
      <c r="I32">
        <v>56</v>
      </c>
      <c r="J32">
        <v>7</v>
      </c>
      <c r="K32">
        <v>0</v>
      </c>
      <c r="L32">
        <v>0</v>
      </c>
      <c r="M32">
        <v>0</v>
      </c>
      <c r="N32">
        <v>0</v>
      </c>
      <c r="O32">
        <v>9.7999999999999972</v>
      </c>
      <c r="P32" s="1">
        <v>0.25533290239172612</v>
      </c>
      <c r="Q32">
        <v>1</v>
      </c>
      <c r="R32">
        <v>0</v>
      </c>
      <c r="S32">
        <v>0</v>
      </c>
      <c r="T32">
        <v>11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25</v>
      </c>
      <c r="AB32">
        <v>1</v>
      </c>
      <c r="AC32" s="1">
        <v>1.327731092436975</v>
      </c>
      <c r="AD32" s="1">
        <v>175.6</v>
      </c>
      <c r="AE32" s="1">
        <v>10</v>
      </c>
      <c r="AF32" s="1">
        <v>185.6</v>
      </c>
      <c r="AG32" s="1">
        <v>0.76652799999999999</v>
      </c>
      <c r="AH32" s="1">
        <v>0.79</v>
      </c>
      <c r="AI32" s="1">
        <v>1.3140479999999999</v>
      </c>
    </row>
    <row r="33" spans="1:35" hidden="1">
      <c r="A33">
        <v>14</v>
      </c>
      <c r="B33">
        <v>41</v>
      </c>
      <c r="C33">
        <v>88.1</v>
      </c>
      <c r="D33">
        <v>4.1500000000000004</v>
      </c>
      <c r="E33">
        <v>92.25</v>
      </c>
      <c r="F33">
        <v>7</v>
      </c>
      <c r="G33">
        <v>3.31</v>
      </c>
      <c r="H33">
        <v>64</v>
      </c>
      <c r="I33">
        <v>56</v>
      </c>
      <c r="J33">
        <v>8</v>
      </c>
      <c r="K33">
        <v>0</v>
      </c>
      <c r="L33">
        <v>0</v>
      </c>
      <c r="M33">
        <v>0</v>
      </c>
      <c r="N33">
        <v>0</v>
      </c>
      <c r="O33">
        <v>9.8999999999999915</v>
      </c>
      <c r="P33" s="1">
        <v>6.9770484653546294E-2</v>
      </c>
      <c r="Q33">
        <v>1</v>
      </c>
      <c r="R33">
        <v>0</v>
      </c>
      <c r="S33">
        <v>0</v>
      </c>
      <c r="T33">
        <v>11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25</v>
      </c>
      <c r="AB33">
        <v>1</v>
      </c>
      <c r="AC33" s="1">
        <v>1.1421686746987951</v>
      </c>
      <c r="AD33" s="1">
        <v>175.6</v>
      </c>
      <c r="AE33" s="1">
        <v>-10</v>
      </c>
      <c r="AF33" s="1">
        <v>165.6</v>
      </c>
      <c r="AG33" s="1">
        <v>0.68392799999999998</v>
      </c>
      <c r="AH33" s="1">
        <v>0.67714285714285716</v>
      </c>
      <c r="AI33" s="1">
        <v>1.2397486404833837</v>
      </c>
    </row>
    <row r="34" spans="1:35" hidden="1">
      <c r="A34">
        <v>15</v>
      </c>
      <c r="B34">
        <v>3</v>
      </c>
      <c r="C34">
        <v>90.3</v>
      </c>
      <c r="D34">
        <v>3.58</v>
      </c>
      <c r="E34">
        <v>93.88</v>
      </c>
      <c r="F34">
        <v>5</v>
      </c>
      <c r="G34">
        <v>3.56</v>
      </c>
      <c r="H34">
        <v>65</v>
      </c>
      <c r="I34">
        <v>57</v>
      </c>
      <c r="J34">
        <v>8</v>
      </c>
      <c r="K34">
        <v>0</v>
      </c>
      <c r="L34">
        <v>0</v>
      </c>
      <c r="M34">
        <v>0</v>
      </c>
      <c r="N34">
        <v>1</v>
      </c>
      <c r="O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1</v>
      </c>
      <c r="Z34">
        <v>0</v>
      </c>
      <c r="AA34">
        <v>25</v>
      </c>
      <c r="AB34">
        <v>1</v>
      </c>
      <c r="AC34" s="1">
        <v>1.3240223463687151</v>
      </c>
      <c r="AD34" s="1">
        <v>161.80000000000001</v>
      </c>
      <c r="AE34" s="1">
        <v>10</v>
      </c>
      <c r="AF34" s="1">
        <v>171.8</v>
      </c>
      <c r="AG34" s="1">
        <v>0.709534</v>
      </c>
      <c r="AH34" s="1">
        <v>0.94800000000000006</v>
      </c>
      <c r="AI34" s="1">
        <v>1.195843820224719</v>
      </c>
    </row>
    <row r="35" spans="1:35" hidden="1">
      <c r="A35">
        <v>15</v>
      </c>
      <c r="B35">
        <v>28</v>
      </c>
      <c r="C35">
        <v>92.8</v>
      </c>
      <c r="D35">
        <v>3.19</v>
      </c>
      <c r="E35">
        <v>95.99</v>
      </c>
      <c r="F35">
        <v>6</v>
      </c>
      <c r="G35">
        <v>3.19</v>
      </c>
      <c r="H35">
        <v>66</v>
      </c>
      <c r="I35">
        <v>60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25</v>
      </c>
      <c r="AB35">
        <v>1</v>
      </c>
      <c r="AC35" s="1">
        <v>1.4858934169278997</v>
      </c>
      <c r="AD35" s="1">
        <v>161.80000000000001</v>
      </c>
      <c r="AE35" s="1">
        <v>0</v>
      </c>
      <c r="AF35" s="1">
        <v>161.80000000000001</v>
      </c>
      <c r="AG35" s="1">
        <v>0.66823400000000011</v>
      </c>
      <c r="AH35" s="1">
        <v>0.79</v>
      </c>
      <c r="AI35" s="1">
        <v>1.2568664576802511</v>
      </c>
    </row>
    <row r="36" spans="1:35" hidden="1">
      <c r="A36">
        <v>16</v>
      </c>
      <c r="B36">
        <v>15</v>
      </c>
      <c r="C36">
        <v>97.5</v>
      </c>
      <c r="D36">
        <v>5.1109999999999998</v>
      </c>
      <c r="E36">
        <v>102.611</v>
      </c>
      <c r="F36">
        <v>7</v>
      </c>
      <c r="G36">
        <v>3.97</v>
      </c>
      <c r="H36">
        <v>67</v>
      </c>
      <c r="I36">
        <v>62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Q36">
        <v>1</v>
      </c>
      <c r="R36">
        <v>0</v>
      </c>
      <c r="S36">
        <v>0</v>
      </c>
      <c r="T36">
        <v>12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8</v>
      </c>
      <c r="AB36">
        <v>1</v>
      </c>
      <c r="AC36" s="1">
        <v>0.92741146546664066</v>
      </c>
      <c r="AD36" s="1">
        <v>175.6</v>
      </c>
      <c r="AE36" s="1">
        <v>-10</v>
      </c>
      <c r="AF36" s="1">
        <v>165.6</v>
      </c>
      <c r="AG36" s="1">
        <v>0.68392799999999998</v>
      </c>
      <c r="AH36" s="1">
        <v>0.67714285714285716</v>
      </c>
      <c r="AI36" s="1">
        <v>1.0336443324937028</v>
      </c>
    </row>
    <row r="37" spans="1:35" hidden="1">
      <c r="A37">
        <v>16</v>
      </c>
      <c r="B37">
        <v>20</v>
      </c>
      <c r="C37">
        <v>98</v>
      </c>
      <c r="D37">
        <v>4.2699999999999996</v>
      </c>
      <c r="E37">
        <v>102.27</v>
      </c>
      <c r="F37">
        <v>8</v>
      </c>
      <c r="G37">
        <v>3.61</v>
      </c>
      <c r="H37">
        <v>68</v>
      </c>
      <c r="I37">
        <v>62</v>
      </c>
      <c r="J37">
        <v>6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1</v>
      </c>
      <c r="S37">
        <v>1</v>
      </c>
      <c r="T37">
        <v>12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30</v>
      </c>
      <c r="AB37">
        <v>1</v>
      </c>
      <c r="AC37" s="1">
        <v>1.1100702576112413</v>
      </c>
      <c r="AD37" s="1">
        <v>161.80000000000001</v>
      </c>
      <c r="AE37" s="1">
        <v>0</v>
      </c>
      <c r="AF37" s="1">
        <v>161.80000000000001</v>
      </c>
      <c r="AG37" s="1">
        <v>0.66823400000000011</v>
      </c>
      <c r="AH37" s="1">
        <v>0.59250000000000003</v>
      </c>
      <c r="AI37" s="1">
        <v>1.1106382271468147</v>
      </c>
    </row>
    <row r="38" spans="1:35" hidden="1">
      <c r="A38">
        <v>16</v>
      </c>
      <c r="B38">
        <v>21</v>
      </c>
      <c r="C38">
        <v>98.1</v>
      </c>
      <c r="D38">
        <v>4.55</v>
      </c>
      <c r="E38">
        <v>102.64999999999999</v>
      </c>
      <c r="F38">
        <v>9</v>
      </c>
      <c r="G38">
        <v>3.06</v>
      </c>
      <c r="H38">
        <v>69</v>
      </c>
      <c r="I38">
        <v>62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12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6</v>
      </c>
      <c r="AB38">
        <v>1</v>
      </c>
      <c r="AC38" s="1">
        <v>1.0417582417582418</v>
      </c>
      <c r="AD38" s="1">
        <v>161.80000000000001</v>
      </c>
      <c r="AE38" s="1">
        <v>-10</v>
      </c>
      <c r="AF38" s="1">
        <v>151.80000000000001</v>
      </c>
      <c r="AG38" s="1">
        <v>0.6269340000000001</v>
      </c>
      <c r="AH38" s="1">
        <v>0.52666666666666673</v>
      </c>
      <c r="AI38" s="1">
        <v>1.2292823529411767</v>
      </c>
    </row>
    <row r="39" spans="1:35" hidden="1">
      <c r="A39">
        <v>16</v>
      </c>
      <c r="B39">
        <v>44</v>
      </c>
      <c r="C39">
        <v>100.4</v>
      </c>
      <c r="D39">
        <v>4.37</v>
      </c>
      <c r="E39">
        <v>104.77000000000001</v>
      </c>
      <c r="F39">
        <v>7</v>
      </c>
      <c r="G39">
        <v>3.28</v>
      </c>
      <c r="H39">
        <v>70</v>
      </c>
      <c r="I39">
        <v>62</v>
      </c>
      <c r="J39">
        <v>8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30</v>
      </c>
      <c r="AB39">
        <v>1</v>
      </c>
      <c r="AC39" s="1">
        <v>1.0846681922196797</v>
      </c>
      <c r="AD39" s="1">
        <v>161.80000000000001</v>
      </c>
      <c r="AE39" s="1">
        <v>0</v>
      </c>
      <c r="AF39" s="1">
        <v>161.80000000000001</v>
      </c>
      <c r="AG39" s="1">
        <v>0.66823400000000011</v>
      </c>
      <c r="AH39" s="1">
        <v>0.67714285714285716</v>
      </c>
      <c r="AI39" s="1">
        <v>1.2223792682926833</v>
      </c>
    </row>
    <row r="40" spans="1:35" hidden="1">
      <c r="A40">
        <v>18</v>
      </c>
      <c r="B40">
        <v>52</v>
      </c>
      <c r="C40">
        <v>113.2</v>
      </c>
      <c r="D40">
        <v>3.84</v>
      </c>
      <c r="E40">
        <v>117.04</v>
      </c>
      <c r="F40">
        <v>7</v>
      </c>
      <c r="G40">
        <v>3.43</v>
      </c>
      <c r="H40">
        <v>71</v>
      </c>
      <c r="I40">
        <v>66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25</v>
      </c>
      <c r="AB40">
        <v>1</v>
      </c>
      <c r="AC40" s="1">
        <v>1.234375</v>
      </c>
      <c r="AD40" s="1">
        <v>161.80000000000001</v>
      </c>
      <c r="AE40" s="1">
        <v>0</v>
      </c>
      <c r="AF40" s="1">
        <v>161.80000000000001</v>
      </c>
      <c r="AG40" s="1">
        <v>0.66823400000000011</v>
      </c>
      <c r="AH40" s="1">
        <v>0.67714285714285716</v>
      </c>
      <c r="AI40" s="1">
        <v>1.168922448979592</v>
      </c>
    </row>
    <row r="41" spans="1:35" hidden="1">
      <c r="A41">
        <v>19</v>
      </c>
      <c r="B41">
        <v>50</v>
      </c>
      <c r="C41">
        <v>119</v>
      </c>
      <c r="D41">
        <v>2.96</v>
      </c>
      <c r="E41">
        <v>121.96</v>
      </c>
      <c r="F41">
        <v>6</v>
      </c>
      <c r="G41">
        <v>2.98</v>
      </c>
      <c r="H41">
        <v>72</v>
      </c>
      <c r="I41">
        <v>67</v>
      </c>
      <c r="J41">
        <v>5</v>
      </c>
      <c r="K41">
        <v>0</v>
      </c>
      <c r="L41">
        <v>0</v>
      </c>
      <c r="M41">
        <v>0</v>
      </c>
      <c r="N41">
        <v>0</v>
      </c>
      <c r="O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30</v>
      </c>
      <c r="AB41">
        <v>1</v>
      </c>
      <c r="AC41" s="1">
        <v>1.6013513513513515</v>
      </c>
      <c r="AD41" s="1">
        <v>175.6</v>
      </c>
      <c r="AE41" s="1">
        <v>10</v>
      </c>
      <c r="AF41" s="1">
        <v>185.6</v>
      </c>
      <c r="AG41" s="1">
        <v>0.76652799999999999</v>
      </c>
      <c r="AH41" s="1">
        <v>0.79</v>
      </c>
      <c r="AI41" s="1">
        <v>1.5433449664429528</v>
      </c>
    </row>
    <row r="42" spans="1:35" hidden="1">
      <c r="A42">
        <v>19</v>
      </c>
      <c r="B42">
        <v>54</v>
      </c>
      <c r="C42">
        <v>119.4</v>
      </c>
      <c r="D42">
        <v>4.3099999999999996</v>
      </c>
      <c r="E42">
        <v>123.71000000000001</v>
      </c>
      <c r="F42">
        <v>8</v>
      </c>
      <c r="G42">
        <v>3.31</v>
      </c>
      <c r="H42">
        <v>73</v>
      </c>
      <c r="I42">
        <v>67</v>
      </c>
      <c r="J42">
        <v>6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40</v>
      </c>
      <c r="AB42">
        <v>1</v>
      </c>
      <c r="AC42" s="1">
        <v>1.0997679814385153</v>
      </c>
      <c r="AD42" s="1">
        <v>161.80000000000001</v>
      </c>
      <c r="AE42" s="1">
        <v>-10</v>
      </c>
      <c r="AF42" s="1">
        <v>151.80000000000001</v>
      </c>
      <c r="AG42" s="1">
        <v>0.6269340000000001</v>
      </c>
      <c r="AH42" s="1">
        <v>0.59250000000000003</v>
      </c>
      <c r="AI42" s="1">
        <v>1.1364362537764352</v>
      </c>
    </row>
    <row r="43" spans="1:35" hidden="1">
      <c r="A43">
        <v>20</v>
      </c>
      <c r="B43">
        <v>40</v>
      </c>
      <c r="C43">
        <v>124</v>
      </c>
      <c r="D43">
        <v>3.79</v>
      </c>
      <c r="E43">
        <v>127.79</v>
      </c>
      <c r="F43">
        <v>6</v>
      </c>
      <c r="G43">
        <v>3.28</v>
      </c>
      <c r="H43">
        <v>75</v>
      </c>
      <c r="I43">
        <v>69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25</v>
      </c>
      <c r="AB43">
        <v>1</v>
      </c>
      <c r="AC43" s="1">
        <v>1.2506596306068603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0.79</v>
      </c>
      <c r="AI43" s="1">
        <v>1.2223792682926833</v>
      </c>
    </row>
    <row r="44" spans="1:35" hidden="1">
      <c r="A44">
        <v>21</v>
      </c>
      <c r="B44">
        <v>2</v>
      </c>
      <c r="C44">
        <v>126.2</v>
      </c>
      <c r="D44">
        <v>3.01</v>
      </c>
      <c r="E44">
        <v>129.21</v>
      </c>
      <c r="F44">
        <v>6</v>
      </c>
      <c r="G44">
        <v>3.01</v>
      </c>
      <c r="H44">
        <v>76</v>
      </c>
      <c r="I44">
        <v>70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30</v>
      </c>
      <c r="AB44">
        <v>1</v>
      </c>
      <c r="AC44" s="1">
        <v>1.5747508305647842</v>
      </c>
      <c r="AD44" s="1">
        <v>175.6</v>
      </c>
      <c r="AE44" s="1">
        <v>10</v>
      </c>
      <c r="AF44" s="1">
        <v>185.6</v>
      </c>
      <c r="AG44" s="1">
        <v>0.76652799999999999</v>
      </c>
      <c r="AH44" s="1">
        <v>0.79</v>
      </c>
      <c r="AI44" s="1">
        <v>1.5279627906976745</v>
      </c>
    </row>
    <row r="45" spans="1:35" hidden="1">
      <c r="A45">
        <v>21</v>
      </c>
      <c r="B45">
        <v>56</v>
      </c>
      <c r="C45">
        <v>131.6</v>
      </c>
      <c r="D45">
        <v>2.99</v>
      </c>
      <c r="E45">
        <v>134.59</v>
      </c>
      <c r="F45">
        <v>6</v>
      </c>
      <c r="G45">
        <v>2.95</v>
      </c>
      <c r="H45">
        <v>77</v>
      </c>
      <c r="I45">
        <v>72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25</v>
      </c>
      <c r="AB45">
        <v>1</v>
      </c>
      <c r="AC45" s="1">
        <v>1.5852842809364549</v>
      </c>
      <c r="AD45" s="1">
        <v>175.6</v>
      </c>
      <c r="AE45" s="1">
        <v>0</v>
      </c>
      <c r="AF45" s="1">
        <v>175.6</v>
      </c>
      <c r="AG45" s="1">
        <v>0.72522799999999987</v>
      </c>
      <c r="AH45" s="1">
        <v>0.79</v>
      </c>
      <c r="AI45" s="1">
        <v>1.4750399999999997</v>
      </c>
    </row>
    <row r="46" spans="1:35" hidden="1">
      <c r="A46">
        <v>23</v>
      </c>
      <c r="B46">
        <v>6</v>
      </c>
      <c r="C46">
        <v>138.6</v>
      </c>
      <c r="D46">
        <v>3.21</v>
      </c>
      <c r="E46">
        <v>141.81</v>
      </c>
      <c r="F46">
        <v>7</v>
      </c>
      <c r="G46">
        <v>3.01</v>
      </c>
      <c r="H46">
        <v>78</v>
      </c>
      <c r="I46">
        <v>73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13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20</v>
      </c>
      <c r="AB46">
        <v>1</v>
      </c>
      <c r="AC46" s="1">
        <v>1.4766355140186918</v>
      </c>
      <c r="AD46" s="1">
        <v>161.80000000000001</v>
      </c>
      <c r="AE46" s="1">
        <v>10</v>
      </c>
      <c r="AF46" s="1">
        <v>171.8</v>
      </c>
      <c r="AG46" s="1">
        <v>0.709534</v>
      </c>
      <c r="AH46" s="1">
        <v>0.67714285714285716</v>
      </c>
      <c r="AI46" s="1">
        <v>1.414353488372093</v>
      </c>
    </row>
    <row r="47" spans="1:35" hidden="1">
      <c r="A47">
        <v>23</v>
      </c>
      <c r="B47">
        <v>6</v>
      </c>
      <c r="C47">
        <v>138.6</v>
      </c>
      <c r="D47">
        <v>3.4</v>
      </c>
      <c r="E47">
        <v>142</v>
      </c>
      <c r="F47">
        <v>7</v>
      </c>
      <c r="G47">
        <v>3.25</v>
      </c>
      <c r="H47">
        <v>79</v>
      </c>
      <c r="I47">
        <v>73</v>
      </c>
      <c r="J47">
        <v>6</v>
      </c>
      <c r="K47">
        <v>0</v>
      </c>
      <c r="L47">
        <v>0</v>
      </c>
      <c r="M47">
        <v>0</v>
      </c>
      <c r="N47">
        <v>0</v>
      </c>
      <c r="O47">
        <v>0</v>
      </c>
      <c r="Q47">
        <v>1</v>
      </c>
      <c r="R47">
        <v>0</v>
      </c>
      <c r="S47">
        <v>0</v>
      </c>
      <c r="T47">
        <v>13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20</v>
      </c>
      <c r="AB47">
        <v>1</v>
      </c>
      <c r="AC47" s="1">
        <v>1.3941176470588237</v>
      </c>
      <c r="AD47" s="1">
        <v>175.6</v>
      </c>
      <c r="AE47" s="1">
        <v>0</v>
      </c>
      <c r="AF47" s="1">
        <v>175.6</v>
      </c>
      <c r="AG47" s="1">
        <v>0.72522799999999987</v>
      </c>
      <c r="AH47" s="1">
        <v>0.67714285714285716</v>
      </c>
      <c r="AI47" s="1">
        <v>1.3388824615384611</v>
      </c>
    </row>
    <row r="48" spans="1:35" hidden="1">
      <c r="A48">
        <v>23</v>
      </c>
      <c r="B48">
        <v>6</v>
      </c>
      <c r="C48">
        <v>138.6</v>
      </c>
      <c r="D48">
        <v>3.44</v>
      </c>
      <c r="E48">
        <v>142.04</v>
      </c>
      <c r="F48">
        <v>7</v>
      </c>
      <c r="G48">
        <v>3.26</v>
      </c>
      <c r="H48">
        <v>80</v>
      </c>
      <c r="I48">
        <v>73</v>
      </c>
      <c r="J48">
        <v>7</v>
      </c>
      <c r="K48">
        <v>0</v>
      </c>
      <c r="L48">
        <v>0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13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20</v>
      </c>
      <c r="AB48">
        <v>1</v>
      </c>
      <c r="AC48" s="1">
        <v>1.3779069767441861</v>
      </c>
      <c r="AD48" s="1">
        <v>175.6</v>
      </c>
      <c r="AE48" s="1">
        <v>0</v>
      </c>
      <c r="AF48" s="1">
        <v>175.6</v>
      </c>
      <c r="AG48" s="1">
        <v>0.72522799999999987</v>
      </c>
      <c r="AH48" s="1">
        <v>0.67714285714285716</v>
      </c>
      <c r="AI48" s="1">
        <v>1.3347754601226991</v>
      </c>
    </row>
    <row r="49" spans="1:35" hidden="1">
      <c r="A49">
        <v>23</v>
      </c>
      <c r="B49">
        <v>47</v>
      </c>
      <c r="C49">
        <v>142.69999999999999</v>
      </c>
      <c r="D49">
        <v>3.23</v>
      </c>
      <c r="E49">
        <v>145.92999999999998</v>
      </c>
      <c r="F49">
        <v>7</v>
      </c>
      <c r="G49">
        <v>3.02</v>
      </c>
      <c r="H49">
        <v>81</v>
      </c>
      <c r="I49">
        <v>76</v>
      </c>
      <c r="J49">
        <v>5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0</v>
      </c>
      <c r="AA49">
        <v>25</v>
      </c>
      <c r="AB49">
        <v>1</v>
      </c>
      <c r="AC49" s="1">
        <v>1.4674922600619196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0.67714285714285716</v>
      </c>
      <c r="AI49" s="1">
        <v>1.3276172185430466</v>
      </c>
    </row>
    <row r="50" spans="1:35" hidden="1">
      <c r="A50">
        <v>24</v>
      </c>
      <c r="B50">
        <v>39</v>
      </c>
      <c r="C50">
        <v>147.9</v>
      </c>
      <c r="D50">
        <v>2.9</v>
      </c>
      <c r="E50">
        <v>150.80000000000001</v>
      </c>
      <c r="F50">
        <v>6</v>
      </c>
      <c r="G50">
        <v>3.01</v>
      </c>
      <c r="H50">
        <v>84</v>
      </c>
      <c r="I50">
        <v>77</v>
      </c>
      <c r="J50">
        <v>7</v>
      </c>
      <c r="K50">
        <v>0</v>
      </c>
      <c r="L50">
        <v>0</v>
      </c>
      <c r="M50">
        <v>1</v>
      </c>
      <c r="N50">
        <v>0</v>
      </c>
      <c r="O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1</v>
      </c>
      <c r="W50">
        <v>0</v>
      </c>
      <c r="X50">
        <v>0</v>
      </c>
      <c r="Y50">
        <v>1</v>
      </c>
      <c r="Z50">
        <v>0</v>
      </c>
      <c r="AA50">
        <v>25</v>
      </c>
      <c r="AB50">
        <v>3</v>
      </c>
      <c r="AC50" s="1">
        <v>1.6344827586206898</v>
      </c>
      <c r="AD50" s="1">
        <v>175.6</v>
      </c>
      <c r="AE50" s="1">
        <v>10</v>
      </c>
      <c r="AF50" s="1">
        <v>185.6</v>
      </c>
      <c r="AG50" s="1">
        <v>0.76652799999999999</v>
      </c>
      <c r="AH50" s="1">
        <v>0.79</v>
      </c>
      <c r="AI50" s="1">
        <v>1.5279627906976745</v>
      </c>
    </row>
    <row r="51" spans="1:35">
      <c r="A51">
        <v>25</v>
      </c>
      <c r="B51">
        <v>2</v>
      </c>
      <c r="C51">
        <v>150.19999999999999</v>
      </c>
      <c r="D51">
        <v>3.47</v>
      </c>
      <c r="E51">
        <v>153.66999999999999</v>
      </c>
      <c r="F51">
        <v>7</v>
      </c>
      <c r="G51">
        <v>3.29</v>
      </c>
      <c r="H51">
        <v>85</v>
      </c>
      <c r="I51">
        <v>79</v>
      </c>
      <c r="J51">
        <v>6</v>
      </c>
      <c r="K51">
        <v>0</v>
      </c>
      <c r="L51">
        <v>0</v>
      </c>
      <c r="M51">
        <v>0</v>
      </c>
      <c r="N51">
        <v>0</v>
      </c>
      <c r="O51">
        <v>2.2999999999999829</v>
      </c>
      <c r="P51" s="1">
        <v>-0.26848852230945064</v>
      </c>
      <c r="Q51">
        <v>1</v>
      </c>
      <c r="R51">
        <v>0</v>
      </c>
      <c r="S51">
        <v>0</v>
      </c>
      <c r="T51">
        <v>15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25</v>
      </c>
      <c r="AB51">
        <v>2</v>
      </c>
      <c r="AC51" s="1">
        <v>1.3659942363112392</v>
      </c>
      <c r="AD51" s="1">
        <v>175.6</v>
      </c>
      <c r="AE51" s="1">
        <v>0</v>
      </c>
      <c r="AF51" s="1">
        <v>175.6</v>
      </c>
      <c r="AG51" s="1">
        <v>0.72522799999999987</v>
      </c>
      <c r="AH51" s="1">
        <v>0.67714285714285716</v>
      </c>
      <c r="AI51" s="1">
        <v>1.3226042553191486</v>
      </c>
    </row>
    <row r="52" spans="1:35">
      <c r="A52">
        <v>25</v>
      </c>
      <c r="B52">
        <v>4</v>
      </c>
      <c r="C52">
        <v>150.4</v>
      </c>
      <c r="D52">
        <v>3.52</v>
      </c>
      <c r="E52">
        <v>153.92000000000002</v>
      </c>
      <c r="F52">
        <v>7</v>
      </c>
      <c r="G52">
        <v>3.26</v>
      </c>
      <c r="H52">
        <v>86</v>
      </c>
      <c r="I52">
        <v>79</v>
      </c>
      <c r="J52">
        <v>7</v>
      </c>
      <c r="K52">
        <v>0</v>
      </c>
      <c r="L52">
        <v>0</v>
      </c>
      <c r="M52">
        <v>0</v>
      </c>
      <c r="N52">
        <v>0</v>
      </c>
      <c r="O52">
        <v>2.5</v>
      </c>
      <c r="P52" s="1">
        <v>-0.28789184952978064</v>
      </c>
      <c r="Q52">
        <v>0</v>
      </c>
      <c r="R52">
        <v>0</v>
      </c>
      <c r="S52">
        <v>0</v>
      </c>
      <c r="T52">
        <v>15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25</v>
      </c>
      <c r="AB52">
        <v>2</v>
      </c>
      <c r="AC52" s="1">
        <v>1.3465909090909092</v>
      </c>
      <c r="AD52" s="1">
        <v>161.80000000000001</v>
      </c>
      <c r="AE52" s="1">
        <v>0</v>
      </c>
      <c r="AF52" s="1">
        <v>161.80000000000001</v>
      </c>
      <c r="AG52" s="1">
        <v>0.66823400000000011</v>
      </c>
      <c r="AH52" s="1">
        <v>0.67714285714285716</v>
      </c>
      <c r="AI52" s="1">
        <v>1.2298785276073623</v>
      </c>
    </row>
    <row r="53" spans="1:35">
      <c r="A53">
        <v>25</v>
      </c>
      <c r="B53">
        <v>5</v>
      </c>
      <c r="C53">
        <v>150.5</v>
      </c>
      <c r="D53">
        <v>3.92</v>
      </c>
      <c r="E53">
        <v>154.41999999999999</v>
      </c>
      <c r="F53">
        <v>7</v>
      </c>
      <c r="G53">
        <v>3.28</v>
      </c>
      <c r="H53">
        <v>87</v>
      </c>
      <c r="I53">
        <v>79</v>
      </c>
      <c r="J53">
        <v>8</v>
      </c>
      <c r="K53">
        <v>0</v>
      </c>
      <c r="L53">
        <v>0</v>
      </c>
      <c r="M53">
        <v>0</v>
      </c>
      <c r="N53">
        <v>0</v>
      </c>
      <c r="O53">
        <v>2.5999999999999943</v>
      </c>
      <c r="P53" s="1">
        <v>-0.42529908515130188</v>
      </c>
      <c r="Q53">
        <v>1</v>
      </c>
      <c r="R53">
        <v>0</v>
      </c>
      <c r="S53">
        <v>0</v>
      </c>
      <c r="T53">
        <v>15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25</v>
      </c>
      <c r="AB53">
        <v>2</v>
      </c>
      <c r="AC53" s="1">
        <v>1.2091836734693879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0.67714285714285716</v>
      </c>
      <c r="AI53" s="1">
        <v>1.3266365853658535</v>
      </c>
    </row>
    <row r="54" spans="1:35">
      <c r="A54">
        <v>25</v>
      </c>
      <c r="B54">
        <v>12</v>
      </c>
      <c r="C54">
        <v>151.19999999999999</v>
      </c>
      <c r="D54">
        <v>3.43</v>
      </c>
      <c r="E54">
        <v>154.63</v>
      </c>
      <c r="F54">
        <v>7</v>
      </c>
      <c r="G54">
        <v>3.1</v>
      </c>
      <c r="H54">
        <v>88</v>
      </c>
      <c r="I54">
        <v>80</v>
      </c>
      <c r="J54">
        <v>8</v>
      </c>
      <c r="K54">
        <v>0</v>
      </c>
      <c r="L54">
        <v>0</v>
      </c>
      <c r="M54">
        <v>0</v>
      </c>
      <c r="N54">
        <v>0</v>
      </c>
      <c r="O54">
        <v>3.2999999999999829</v>
      </c>
      <c r="P54" s="1">
        <v>-0.25255856036996094</v>
      </c>
      <c r="Q54">
        <v>1</v>
      </c>
      <c r="R54">
        <v>0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35</v>
      </c>
      <c r="AB54">
        <v>2</v>
      </c>
      <c r="AC54" s="1">
        <v>1.3819241982507289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0.67714285714285716</v>
      </c>
      <c r="AI54" s="1">
        <v>1.4036670967741931</v>
      </c>
    </row>
    <row r="55" spans="1:35" hidden="1">
      <c r="A55">
        <v>25</v>
      </c>
      <c r="B55">
        <v>30</v>
      </c>
      <c r="C55">
        <v>153</v>
      </c>
      <c r="D55">
        <v>3.48</v>
      </c>
      <c r="E55">
        <v>156.47999999999999</v>
      </c>
      <c r="F55">
        <v>7</v>
      </c>
      <c r="G55">
        <v>2.97</v>
      </c>
      <c r="H55">
        <v>89</v>
      </c>
      <c r="I55">
        <v>80</v>
      </c>
      <c r="J55">
        <v>9</v>
      </c>
      <c r="K55">
        <v>0</v>
      </c>
      <c r="L55">
        <v>0</v>
      </c>
      <c r="M55">
        <v>0</v>
      </c>
      <c r="N55">
        <v>0</v>
      </c>
      <c r="O55">
        <v>5.0999999999999943</v>
      </c>
      <c r="P55" s="1">
        <v>-0.27241379310344827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25</v>
      </c>
      <c r="AB55">
        <v>1</v>
      </c>
      <c r="AC55" s="1">
        <v>1.3620689655172415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0.67714285714285716</v>
      </c>
      <c r="AI55" s="1">
        <v>1.3499676767676769</v>
      </c>
    </row>
    <row r="56" spans="1:35" hidden="1">
      <c r="A56">
        <v>26</v>
      </c>
      <c r="B56">
        <v>0</v>
      </c>
      <c r="C56">
        <v>156</v>
      </c>
      <c r="D56">
        <v>3.07</v>
      </c>
      <c r="E56">
        <v>159.07</v>
      </c>
      <c r="F56">
        <v>6</v>
      </c>
      <c r="G56">
        <v>2.98</v>
      </c>
      <c r="H56">
        <v>90</v>
      </c>
      <c r="I56">
        <v>84</v>
      </c>
      <c r="J56">
        <v>6</v>
      </c>
      <c r="K56">
        <v>0</v>
      </c>
      <c r="L56">
        <v>0</v>
      </c>
      <c r="M56">
        <v>0</v>
      </c>
      <c r="N56">
        <v>0</v>
      </c>
      <c r="O56">
        <v>8.0999999999999943</v>
      </c>
      <c r="P56" s="1">
        <v>-9.0508817252611395E-2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30</v>
      </c>
      <c r="AB56">
        <v>1</v>
      </c>
      <c r="AC56" s="1">
        <v>1.5439739413680784</v>
      </c>
      <c r="AD56" s="1">
        <v>175.6</v>
      </c>
      <c r="AE56" s="1">
        <v>10</v>
      </c>
      <c r="AF56" s="1">
        <v>185.6</v>
      </c>
      <c r="AG56" s="1">
        <v>0.76652799999999999</v>
      </c>
      <c r="AH56" s="1">
        <v>0.79</v>
      </c>
      <c r="AI56" s="1">
        <v>1.5433449664429528</v>
      </c>
    </row>
    <row r="57" spans="1:35" hidden="1">
      <c r="A57">
        <v>27</v>
      </c>
      <c r="B57">
        <v>13</v>
      </c>
      <c r="C57">
        <v>163.30000000000001</v>
      </c>
      <c r="D57">
        <v>3.68</v>
      </c>
      <c r="E57">
        <v>166.98000000000002</v>
      </c>
      <c r="F57">
        <v>7</v>
      </c>
      <c r="G57">
        <v>3.41</v>
      </c>
      <c r="H57">
        <v>91</v>
      </c>
      <c r="I57">
        <v>86</v>
      </c>
      <c r="J57">
        <v>5</v>
      </c>
      <c r="K57">
        <v>0</v>
      </c>
      <c r="L57">
        <v>0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35</v>
      </c>
      <c r="AB57">
        <v>1</v>
      </c>
      <c r="AC57" s="1">
        <v>1.2880434782608696</v>
      </c>
      <c r="AD57" s="1">
        <v>175.6</v>
      </c>
      <c r="AE57" s="1">
        <v>0</v>
      </c>
      <c r="AF57" s="1">
        <v>175.6</v>
      </c>
      <c r="AG57" s="1">
        <v>0.72522799999999987</v>
      </c>
      <c r="AH57" s="1">
        <v>0.67714285714285716</v>
      </c>
      <c r="AI57" s="1">
        <v>1.2760609970674484</v>
      </c>
    </row>
    <row r="58" spans="1:35" hidden="1">
      <c r="A58">
        <v>27</v>
      </c>
      <c r="B58">
        <v>28</v>
      </c>
      <c r="C58">
        <v>164.8</v>
      </c>
      <c r="D58">
        <v>3.9</v>
      </c>
      <c r="E58">
        <v>168.70000000000002</v>
      </c>
      <c r="F58">
        <v>8</v>
      </c>
      <c r="G58">
        <v>3.1</v>
      </c>
      <c r="H58">
        <v>92</v>
      </c>
      <c r="I58">
        <v>86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30</v>
      </c>
      <c r="AB58">
        <v>1</v>
      </c>
      <c r="AC58" s="1">
        <v>1.2153846153846155</v>
      </c>
      <c r="AD58" s="1">
        <v>175.6</v>
      </c>
      <c r="AE58" s="1">
        <v>-10</v>
      </c>
      <c r="AF58" s="1">
        <v>165.6</v>
      </c>
      <c r="AG58" s="1">
        <v>0.68392799999999998</v>
      </c>
      <c r="AH58" s="1">
        <v>0.59250000000000003</v>
      </c>
      <c r="AI58" s="1">
        <v>1.3237316129032257</v>
      </c>
    </row>
    <row r="59" spans="1:35" hidden="1">
      <c r="A59">
        <v>27</v>
      </c>
      <c r="B59">
        <v>51</v>
      </c>
      <c r="C59">
        <v>167.1</v>
      </c>
      <c r="D59">
        <v>3.46</v>
      </c>
      <c r="E59">
        <v>170.56</v>
      </c>
      <c r="F59">
        <v>7</v>
      </c>
      <c r="G59">
        <v>2.73</v>
      </c>
      <c r="H59">
        <v>93</v>
      </c>
      <c r="I59">
        <v>89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16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50</v>
      </c>
      <c r="AB59">
        <v>1</v>
      </c>
      <c r="AC59" s="1">
        <v>1.3699421965317919</v>
      </c>
      <c r="AD59" s="1">
        <v>161.80000000000001</v>
      </c>
      <c r="AE59" s="1">
        <v>-10</v>
      </c>
      <c r="AF59" s="1">
        <v>151.80000000000001</v>
      </c>
      <c r="AG59" s="1">
        <v>0.6269340000000001</v>
      </c>
      <c r="AH59" s="1">
        <v>0.67714285714285716</v>
      </c>
      <c r="AI59" s="1">
        <v>1.3778769230769232</v>
      </c>
    </row>
    <row r="60" spans="1:35" hidden="1">
      <c r="A60">
        <v>27</v>
      </c>
      <c r="B60">
        <v>54</v>
      </c>
      <c r="C60">
        <v>167.4</v>
      </c>
      <c r="D60">
        <v>3.58</v>
      </c>
      <c r="E60">
        <v>170.98000000000002</v>
      </c>
      <c r="F60">
        <v>7</v>
      </c>
      <c r="G60">
        <v>2.98</v>
      </c>
      <c r="H60">
        <v>94</v>
      </c>
      <c r="I60">
        <v>89</v>
      </c>
      <c r="J60">
        <v>5</v>
      </c>
      <c r="K60">
        <v>0</v>
      </c>
      <c r="L60">
        <v>0</v>
      </c>
      <c r="M60">
        <v>1</v>
      </c>
      <c r="N60">
        <v>0</v>
      </c>
      <c r="O60">
        <v>0</v>
      </c>
      <c r="Q60">
        <v>0</v>
      </c>
      <c r="R60">
        <v>0</v>
      </c>
      <c r="S60">
        <v>0</v>
      </c>
      <c r="T60">
        <v>16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45</v>
      </c>
      <c r="AB60">
        <v>3</v>
      </c>
      <c r="AC60" s="1">
        <v>1.3240223463687151</v>
      </c>
      <c r="AD60" s="1">
        <v>161.80000000000001</v>
      </c>
      <c r="AE60" s="1">
        <v>0</v>
      </c>
      <c r="AF60" s="1">
        <v>161.80000000000001</v>
      </c>
      <c r="AG60" s="1">
        <v>0.66823400000000011</v>
      </c>
      <c r="AH60" s="1">
        <v>0.67714285714285716</v>
      </c>
      <c r="AI60" s="1">
        <v>1.3454375838926178</v>
      </c>
    </row>
    <row r="61" spans="1:35">
      <c r="A61">
        <v>28</v>
      </c>
      <c r="B61">
        <v>34</v>
      </c>
      <c r="C61">
        <v>171.4</v>
      </c>
      <c r="D61">
        <v>3.91</v>
      </c>
      <c r="E61">
        <v>175.31</v>
      </c>
      <c r="F61">
        <v>8</v>
      </c>
      <c r="G61">
        <v>2.99</v>
      </c>
      <c r="H61">
        <v>98</v>
      </c>
      <c r="I61">
        <v>94</v>
      </c>
      <c r="J61">
        <v>4</v>
      </c>
      <c r="K61">
        <v>0</v>
      </c>
      <c r="L61">
        <v>0</v>
      </c>
      <c r="M61">
        <v>0</v>
      </c>
      <c r="N61">
        <v>0</v>
      </c>
      <c r="O61">
        <v>4</v>
      </c>
      <c r="P61" s="1">
        <v>-0.1117461315349555</v>
      </c>
      <c r="Q61">
        <v>0</v>
      </c>
      <c r="R61">
        <v>0</v>
      </c>
      <c r="S61">
        <v>0</v>
      </c>
      <c r="T61">
        <v>17</v>
      </c>
      <c r="U61">
        <v>1</v>
      </c>
      <c r="V61">
        <v>1</v>
      </c>
      <c r="W61">
        <v>1</v>
      </c>
      <c r="X61">
        <v>0</v>
      </c>
      <c r="Y61">
        <v>0</v>
      </c>
      <c r="Z61">
        <v>1</v>
      </c>
      <c r="AA61">
        <v>30</v>
      </c>
      <c r="AB61">
        <v>2</v>
      </c>
      <c r="AC61" s="1">
        <v>1.2122762148337596</v>
      </c>
      <c r="AD61" s="1">
        <v>161.80000000000001</v>
      </c>
      <c r="AE61" s="1">
        <v>-10</v>
      </c>
      <c r="AF61" s="1">
        <v>151.80000000000001</v>
      </c>
      <c r="AG61" s="1">
        <v>0.6269340000000001</v>
      </c>
      <c r="AH61" s="1">
        <v>0.59250000000000003</v>
      </c>
      <c r="AI61" s="1">
        <v>1.2580615384615386</v>
      </c>
    </row>
    <row r="62" spans="1:35" hidden="1">
      <c r="A62">
        <v>29</v>
      </c>
      <c r="B62">
        <v>42</v>
      </c>
      <c r="C62">
        <v>178.2</v>
      </c>
      <c r="D62">
        <v>3.64</v>
      </c>
      <c r="E62">
        <v>181.83999999999997</v>
      </c>
      <c r="F62">
        <v>7</v>
      </c>
      <c r="G62">
        <v>3.2</v>
      </c>
      <c r="H62">
        <v>101</v>
      </c>
      <c r="I62">
        <v>99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70</v>
      </c>
      <c r="AB62">
        <v>1</v>
      </c>
      <c r="AC62" s="1">
        <v>1.3021978021978022</v>
      </c>
      <c r="AD62" s="1">
        <v>175.6</v>
      </c>
      <c r="AE62" s="1">
        <v>-10</v>
      </c>
      <c r="AF62" s="1">
        <v>165.6</v>
      </c>
      <c r="AG62" s="1">
        <v>0.68392799999999998</v>
      </c>
      <c r="AH62" s="1">
        <v>0.67714285714285716</v>
      </c>
      <c r="AI62" s="1">
        <v>1.282365</v>
      </c>
    </row>
    <row r="63" spans="1:35" hidden="1">
      <c r="A63">
        <v>30</v>
      </c>
      <c r="B63">
        <v>16</v>
      </c>
      <c r="C63">
        <v>181.6</v>
      </c>
      <c r="D63">
        <v>4.3</v>
      </c>
      <c r="E63">
        <v>185.9</v>
      </c>
      <c r="F63">
        <v>8</v>
      </c>
      <c r="G63">
        <v>3.6</v>
      </c>
      <c r="H63">
        <v>102</v>
      </c>
      <c r="I63">
        <v>100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Q63">
        <v>1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30</v>
      </c>
      <c r="AB63">
        <v>1</v>
      </c>
      <c r="AC63" s="1">
        <v>1.102325581395349</v>
      </c>
      <c r="AD63" s="1">
        <v>175.6</v>
      </c>
      <c r="AE63" s="1">
        <v>0</v>
      </c>
      <c r="AF63" s="1">
        <v>175.6</v>
      </c>
      <c r="AG63" s="1">
        <v>0.72522799999999987</v>
      </c>
      <c r="AH63" s="1">
        <v>0.59250000000000003</v>
      </c>
      <c r="AI63" s="1">
        <v>1.2087133333333331</v>
      </c>
    </row>
    <row r="64" spans="1:35" hidden="1">
      <c r="A64">
        <v>31</v>
      </c>
      <c r="B64">
        <v>17</v>
      </c>
      <c r="C64">
        <v>187.7</v>
      </c>
      <c r="D64">
        <v>3.51</v>
      </c>
      <c r="E64">
        <v>191.20999999999998</v>
      </c>
      <c r="F64">
        <v>8</v>
      </c>
      <c r="G64">
        <v>2.74</v>
      </c>
      <c r="H64">
        <v>106</v>
      </c>
      <c r="I64">
        <v>103</v>
      </c>
      <c r="J64">
        <v>3</v>
      </c>
      <c r="K64">
        <v>0</v>
      </c>
      <c r="L64">
        <v>0</v>
      </c>
      <c r="M64">
        <v>1</v>
      </c>
      <c r="N64">
        <v>0</v>
      </c>
      <c r="O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1</v>
      </c>
      <c r="AA64">
        <v>50</v>
      </c>
      <c r="AB64">
        <v>3</v>
      </c>
      <c r="AC64" s="1">
        <v>1.3504273504273505</v>
      </c>
      <c r="AD64" s="1">
        <v>161.80000000000001</v>
      </c>
      <c r="AE64" s="1">
        <v>-10</v>
      </c>
      <c r="AF64" s="1">
        <v>151.80000000000001</v>
      </c>
      <c r="AG64" s="1">
        <v>0.6269340000000001</v>
      </c>
      <c r="AH64" s="1">
        <v>0.59250000000000003</v>
      </c>
      <c r="AI64" s="1">
        <v>1.3728481751824819</v>
      </c>
    </row>
    <row r="65" spans="1:36" hidden="1">
      <c r="A65">
        <v>32</v>
      </c>
      <c r="B65">
        <v>8</v>
      </c>
      <c r="C65">
        <v>192.8</v>
      </c>
      <c r="D65">
        <v>5.12</v>
      </c>
      <c r="E65">
        <v>197.92000000000002</v>
      </c>
      <c r="F65">
        <v>8</v>
      </c>
      <c r="G65">
        <v>3.41</v>
      </c>
      <c r="H65">
        <v>108</v>
      </c>
      <c r="I65">
        <v>106</v>
      </c>
      <c r="J65">
        <v>2</v>
      </c>
      <c r="K65">
        <v>0</v>
      </c>
      <c r="L65">
        <v>0</v>
      </c>
      <c r="M65">
        <v>0</v>
      </c>
      <c r="N65">
        <v>0</v>
      </c>
      <c r="O65">
        <v>5.1000000000000227</v>
      </c>
      <c r="P65" s="1">
        <v>-0.42464610042735051</v>
      </c>
      <c r="Q65">
        <v>0</v>
      </c>
      <c r="R65">
        <v>0</v>
      </c>
      <c r="S65">
        <v>0</v>
      </c>
      <c r="T65">
        <v>18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20</v>
      </c>
      <c r="AB65">
        <v>1</v>
      </c>
      <c r="AC65" s="1">
        <v>0.92578125</v>
      </c>
      <c r="AD65" s="1">
        <v>161.80000000000001</v>
      </c>
      <c r="AE65" s="1">
        <v>-10</v>
      </c>
      <c r="AF65" s="1">
        <v>151.80000000000001</v>
      </c>
      <c r="AG65" s="1">
        <v>0.6269340000000001</v>
      </c>
      <c r="AH65" s="1">
        <v>0.59250000000000003</v>
      </c>
      <c r="AI65" s="1">
        <v>1.103109677419355</v>
      </c>
    </row>
    <row r="66" spans="1:36" hidden="1">
      <c r="A66">
        <v>32</v>
      </c>
      <c r="B66">
        <v>9</v>
      </c>
      <c r="C66">
        <v>192.9</v>
      </c>
      <c r="D66">
        <v>4.9800000000000004</v>
      </c>
      <c r="E66">
        <v>197.88</v>
      </c>
      <c r="F66">
        <v>8</v>
      </c>
      <c r="G66">
        <v>3.93</v>
      </c>
      <c r="H66">
        <v>109</v>
      </c>
      <c r="I66">
        <v>106</v>
      </c>
      <c r="J66">
        <v>3</v>
      </c>
      <c r="K66">
        <v>0</v>
      </c>
      <c r="L66">
        <v>0</v>
      </c>
      <c r="M66">
        <v>0</v>
      </c>
      <c r="N66">
        <v>0</v>
      </c>
      <c r="O66">
        <v>5.2000000000000171</v>
      </c>
      <c r="P66" s="1">
        <v>-0.39862012151168791</v>
      </c>
      <c r="Q66">
        <v>0</v>
      </c>
      <c r="R66">
        <v>0</v>
      </c>
      <c r="S66">
        <v>0</v>
      </c>
      <c r="T66">
        <v>18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20</v>
      </c>
      <c r="AB66">
        <v>1</v>
      </c>
      <c r="AC66" s="1">
        <v>0.95180722891566261</v>
      </c>
      <c r="AD66" s="1">
        <v>161.80000000000001</v>
      </c>
      <c r="AE66" s="1">
        <v>-10</v>
      </c>
      <c r="AF66" s="1">
        <v>151.80000000000001</v>
      </c>
      <c r="AG66" s="1">
        <v>0.6269340000000001</v>
      </c>
      <c r="AH66" s="1">
        <v>0.59250000000000003</v>
      </c>
      <c r="AI66" s="1">
        <v>0.95715114503816801</v>
      </c>
    </row>
    <row r="67" spans="1:36" hidden="1">
      <c r="A67">
        <v>32</v>
      </c>
      <c r="B67">
        <v>20</v>
      </c>
      <c r="C67">
        <v>194</v>
      </c>
      <c r="D67">
        <v>4.5599999999999996</v>
      </c>
      <c r="E67">
        <v>198.56</v>
      </c>
      <c r="F67">
        <v>7</v>
      </c>
      <c r="G67">
        <v>3.61</v>
      </c>
      <c r="H67">
        <v>110</v>
      </c>
      <c r="I67">
        <v>106</v>
      </c>
      <c r="J67">
        <v>4</v>
      </c>
      <c r="K67">
        <v>0</v>
      </c>
      <c r="L67">
        <v>0</v>
      </c>
      <c r="M67">
        <v>0</v>
      </c>
      <c r="N67">
        <v>0</v>
      </c>
      <c r="O67">
        <v>6.3000000000000114</v>
      </c>
      <c r="P67" s="1">
        <v>-0.31095366621682397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30</v>
      </c>
      <c r="AB67">
        <v>1</v>
      </c>
      <c r="AC67" s="1">
        <v>1.0394736842105265</v>
      </c>
      <c r="AD67" s="1">
        <v>161.80000000000001</v>
      </c>
      <c r="AE67" s="1">
        <v>0</v>
      </c>
      <c r="AF67" s="1">
        <v>161.80000000000001</v>
      </c>
      <c r="AG67" s="1">
        <v>0.66823400000000011</v>
      </c>
      <c r="AH67" s="1">
        <v>0.67714285714285716</v>
      </c>
      <c r="AI67" s="1">
        <v>1.1106382271468147</v>
      </c>
      <c r="AJ67" t="s">
        <v>49</v>
      </c>
    </row>
    <row r="68" spans="1:36" hidden="1">
      <c r="A68">
        <v>32</v>
      </c>
      <c r="B68">
        <v>22</v>
      </c>
      <c r="C68">
        <v>194.2</v>
      </c>
      <c r="D68">
        <v>3.36</v>
      </c>
      <c r="E68">
        <v>197.56</v>
      </c>
      <c r="F68">
        <v>6</v>
      </c>
      <c r="G68">
        <v>3.19</v>
      </c>
      <c r="H68">
        <v>111</v>
      </c>
      <c r="I68">
        <v>106</v>
      </c>
      <c r="J68">
        <v>5</v>
      </c>
      <c r="K68">
        <v>0</v>
      </c>
      <c r="L68">
        <v>0</v>
      </c>
      <c r="M68">
        <v>0</v>
      </c>
      <c r="N68">
        <v>0</v>
      </c>
      <c r="O68">
        <v>6.5</v>
      </c>
      <c r="P68" s="1">
        <v>6.0286935286935295E-2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1</v>
      </c>
      <c r="Y68">
        <v>0</v>
      </c>
      <c r="Z68">
        <v>0</v>
      </c>
      <c r="AA68">
        <v>25</v>
      </c>
      <c r="AB68">
        <v>1</v>
      </c>
      <c r="AC68" s="1">
        <v>1.4107142857142858</v>
      </c>
      <c r="AD68" s="1">
        <v>161.80000000000001</v>
      </c>
      <c r="AE68" s="1">
        <v>0</v>
      </c>
      <c r="AF68" s="1">
        <v>161.80000000000001</v>
      </c>
      <c r="AG68" s="1">
        <v>0.66823400000000011</v>
      </c>
      <c r="AH68" s="1">
        <v>0.79</v>
      </c>
      <c r="AI68" s="1">
        <v>1.2568664576802511</v>
      </c>
    </row>
    <row r="69" spans="1:36" hidden="1">
      <c r="A69">
        <v>33</v>
      </c>
      <c r="B69">
        <v>0</v>
      </c>
      <c r="C69">
        <v>198</v>
      </c>
      <c r="D69">
        <v>4.37</v>
      </c>
      <c r="E69">
        <v>202.37</v>
      </c>
      <c r="F69">
        <v>6</v>
      </c>
      <c r="G69">
        <v>3.72</v>
      </c>
      <c r="H69">
        <v>114</v>
      </c>
      <c r="I69">
        <v>110</v>
      </c>
      <c r="J69">
        <v>4</v>
      </c>
      <c r="K69">
        <v>0</v>
      </c>
      <c r="L69">
        <v>0</v>
      </c>
      <c r="M69">
        <v>0</v>
      </c>
      <c r="N69">
        <v>0</v>
      </c>
      <c r="O69">
        <v>0</v>
      </c>
      <c r="Q69">
        <v>1</v>
      </c>
      <c r="R69">
        <v>0</v>
      </c>
      <c r="S69">
        <v>0</v>
      </c>
      <c r="T69">
        <v>20</v>
      </c>
      <c r="U69">
        <v>1</v>
      </c>
      <c r="V69">
        <v>1</v>
      </c>
      <c r="W69">
        <v>0</v>
      </c>
      <c r="X69">
        <v>0</v>
      </c>
      <c r="Y69">
        <v>1</v>
      </c>
      <c r="Z69">
        <v>0</v>
      </c>
      <c r="AA69">
        <v>30</v>
      </c>
      <c r="AB69">
        <v>1</v>
      </c>
      <c r="AC69" s="1">
        <v>1.0846681922196797</v>
      </c>
      <c r="AD69" s="1">
        <v>175.6</v>
      </c>
      <c r="AE69" s="1">
        <v>10</v>
      </c>
      <c r="AF69" s="1">
        <v>185.6</v>
      </c>
      <c r="AG69" s="1">
        <v>0.76652799999999999</v>
      </c>
      <c r="AH69" s="1">
        <v>0.79</v>
      </c>
      <c r="AI69" s="1">
        <v>1.2363354838709677</v>
      </c>
    </row>
    <row r="70" spans="1:36" hidden="1">
      <c r="A70">
        <v>33</v>
      </c>
      <c r="B70">
        <v>1</v>
      </c>
      <c r="C70">
        <v>198.1</v>
      </c>
      <c r="D70">
        <v>4.3099999999999996</v>
      </c>
      <c r="E70">
        <v>202.41</v>
      </c>
      <c r="F70">
        <v>7</v>
      </c>
      <c r="G70">
        <v>3.67</v>
      </c>
      <c r="H70">
        <v>115</v>
      </c>
      <c r="I70">
        <v>110</v>
      </c>
      <c r="J70">
        <v>5</v>
      </c>
      <c r="K70">
        <v>0</v>
      </c>
      <c r="L70">
        <v>0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20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30</v>
      </c>
      <c r="AB70">
        <v>1</v>
      </c>
      <c r="AC70" s="1">
        <v>1.0997679814385153</v>
      </c>
      <c r="AD70" s="1">
        <v>175.6</v>
      </c>
      <c r="AE70" s="1">
        <v>0</v>
      </c>
      <c r="AF70" s="1">
        <v>175.6</v>
      </c>
      <c r="AG70" s="1">
        <v>0.72522799999999987</v>
      </c>
      <c r="AH70" s="1">
        <v>0.67714285714285716</v>
      </c>
      <c r="AI70" s="1">
        <v>1.1856588555858307</v>
      </c>
    </row>
    <row r="71" spans="1:36" hidden="1">
      <c r="A71">
        <v>33</v>
      </c>
      <c r="B71">
        <v>35</v>
      </c>
      <c r="C71">
        <v>201.5</v>
      </c>
      <c r="D71">
        <v>3.28</v>
      </c>
      <c r="E71">
        <v>204.78</v>
      </c>
      <c r="F71">
        <v>6</v>
      </c>
      <c r="G71">
        <v>3.18</v>
      </c>
      <c r="H71">
        <v>116</v>
      </c>
      <c r="I71">
        <v>113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25</v>
      </c>
      <c r="AB71">
        <v>1</v>
      </c>
      <c r="AC71" s="1">
        <v>1.4451219512195124</v>
      </c>
      <c r="AD71" s="1">
        <v>175.6</v>
      </c>
      <c r="AE71" s="1">
        <v>0</v>
      </c>
      <c r="AF71" s="1">
        <v>175.6</v>
      </c>
      <c r="AG71" s="1">
        <v>0.72522799999999987</v>
      </c>
      <c r="AH71" s="1">
        <v>0.79</v>
      </c>
      <c r="AI71" s="1">
        <v>1.3683547169811316</v>
      </c>
    </row>
    <row r="72" spans="1:36" hidden="1">
      <c r="A72">
        <v>34</v>
      </c>
      <c r="B72">
        <v>42</v>
      </c>
      <c r="C72">
        <v>208.2</v>
      </c>
      <c r="D72">
        <v>3.59</v>
      </c>
      <c r="E72">
        <v>211.79</v>
      </c>
      <c r="F72">
        <v>6</v>
      </c>
      <c r="G72">
        <v>3.19</v>
      </c>
      <c r="H72">
        <v>117</v>
      </c>
      <c r="I72">
        <v>116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35</v>
      </c>
      <c r="AB72">
        <v>1</v>
      </c>
      <c r="AC72" s="1">
        <v>1.3203342618384402</v>
      </c>
      <c r="AD72" s="1">
        <v>175.6</v>
      </c>
      <c r="AE72" s="1">
        <v>0</v>
      </c>
      <c r="AF72" s="1">
        <v>175.6</v>
      </c>
      <c r="AG72" s="1">
        <v>0.72522799999999987</v>
      </c>
      <c r="AH72" s="1">
        <v>0.79</v>
      </c>
      <c r="AI72" s="1">
        <v>1.3640652037617551</v>
      </c>
    </row>
    <row r="73" spans="1:36" hidden="1">
      <c r="A73">
        <v>35</v>
      </c>
      <c r="B73">
        <v>13</v>
      </c>
      <c r="C73">
        <v>211.3</v>
      </c>
      <c r="D73">
        <v>2.94</v>
      </c>
      <c r="E73">
        <v>214.24</v>
      </c>
      <c r="F73">
        <v>6</v>
      </c>
      <c r="G73">
        <v>2.84</v>
      </c>
      <c r="H73">
        <v>118</v>
      </c>
      <c r="I73">
        <v>116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25</v>
      </c>
      <c r="AB73">
        <v>1</v>
      </c>
      <c r="AC73" s="1">
        <v>1.6122448979591837</v>
      </c>
      <c r="AD73" s="1">
        <v>161.80000000000001</v>
      </c>
      <c r="AE73" s="1">
        <v>10</v>
      </c>
      <c r="AF73" s="1">
        <v>171.8</v>
      </c>
      <c r="AG73" s="1">
        <v>0.709534</v>
      </c>
      <c r="AH73" s="1">
        <v>0.79</v>
      </c>
      <c r="AI73" s="1">
        <v>1.4990154929577464</v>
      </c>
    </row>
    <row r="74" spans="1:36" hidden="1">
      <c r="A74">
        <v>35</v>
      </c>
      <c r="B74">
        <v>50</v>
      </c>
      <c r="C74">
        <v>215</v>
      </c>
      <c r="D74">
        <v>4.03</v>
      </c>
      <c r="E74">
        <v>219.03</v>
      </c>
      <c r="F74">
        <v>7</v>
      </c>
      <c r="G74">
        <v>3.85</v>
      </c>
      <c r="H74">
        <v>119</v>
      </c>
      <c r="I74">
        <v>118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35</v>
      </c>
      <c r="AB74">
        <v>3</v>
      </c>
      <c r="AC74" s="1">
        <v>1.1761786600496278</v>
      </c>
      <c r="AD74" s="1">
        <v>161.80000000000001</v>
      </c>
      <c r="AE74" s="1">
        <v>0</v>
      </c>
      <c r="AF74" s="1">
        <v>161.80000000000001</v>
      </c>
      <c r="AG74" s="1">
        <v>0.66823400000000011</v>
      </c>
      <c r="AH74" s="1">
        <v>0.67714285714285716</v>
      </c>
      <c r="AI74" s="1">
        <v>1.0414036363636365</v>
      </c>
    </row>
    <row r="75" spans="1:36" hidden="1">
      <c r="A75">
        <v>37</v>
      </c>
      <c r="B75">
        <v>32</v>
      </c>
      <c r="C75">
        <v>225.2</v>
      </c>
      <c r="D75">
        <v>3.8</v>
      </c>
      <c r="E75">
        <v>229</v>
      </c>
      <c r="F75">
        <v>7</v>
      </c>
      <c r="G75">
        <v>3.01</v>
      </c>
      <c r="H75">
        <v>121</v>
      </c>
      <c r="I75">
        <v>120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35</v>
      </c>
      <c r="AB75">
        <v>1</v>
      </c>
      <c r="AC75" s="1">
        <v>1.2473684210526317</v>
      </c>
      <c r="AD75" s="1">
        <v>175.6</v>
      </c>
      <c r="AE75" s="1">
        <v>-10</v>
      </c>
      <c r="AF75" s="1">
        <v>165.6</v>
      </c>
      <c r="AG75" s="1">
        <v>0.68392799999999998</v>
      </c>
      <c r="AH75" s="1">
        <v>0.67714285714285716</v>
      </c>
      <c r="AI75" s="1">
        <v>1.3633116279069768</v>
      </c>
    </row>
    <row r="76" spans="1:36" hidden="1">
      <c r="A76">
        <v>38</v>
      </c>
      <c r="B76">
        <v>24</v>
      </c>
      <c r="C76">
        <v>230.4</v>
      </c>
      <c r="D76">
        <v>3.4</v>
      </c>
      <c r="E76">
        <v>233.8</v>
      </c>
      <c r="F76">
        <v>7</v>
      </c>
      <c r="G76">
        <v>2.79</v>
      </c>
      <c r="H76">
        <v>122</v>
      </c>
      <c r="I76">
        <v>121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25</v>
      </c>
      <c r="AB76">
        <v>1</v>
      </c>
      <c r="AC76" s="1">
        <v>1.3941176470588237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1.4370623655913981</v>
      </c>
    </row>
    <row r="77" spans="1:36" hidden="1">
      <c r="A77">
        <v>38</v>
      </c>
      <c r="B77">
        <v>42</v>
      </c>
      <c r="C77">
        <v>232.2</v>
      </c>
      <c r="D77">
        <v>3.55</v>
      </c>
      <c r="E77">
        <v>235.75</v>
      </c>
      <c r="F77">
        <v>6</v>
      </c>
      <c r="G77">
        <v>3.19</v>
      </c>
      <c r="H77">
        <v>125</v>
      </c>
      <c r="I77">
        <v>121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55</v>
      </c>
      <c r="AB77">
        <v>1</v>
      </c>
      <c r="AC77" s="1">
        <v>1.335211267605634</v>
      </c>
      <c r="AD77" s="1">
        <v>161.80000000000001</v>
      </c>
      <c r="AE77" s="1">
        <v>0</v>
      </c>
      <c r="AF77" s="1">
        <v>161.80000000000001</v>
      </c>
      <c r="AG77" s="1">
        <v>0.66823400000000011</v>
      </c>
      <c r="AH77" s="1">
        <v>0.79</v>
      </c>
      <c r="AI77" s="1">
        <v>1.2568664576802511</v>
      </c>
    </row>
    <row r="78" spans="1:36" hidden="1">
      <c r="A78">
        <v>38</v>
      </c>
      <c r="B78">
        <v>46</v>
      </c>
      <c r="C78">
        <v>232.6</v>
      </c>
      <c r="D78">
        <v>4.9800000000000004</v>
      </c>
      <c r="E78">
        <v>237.57999999999998</v>
      </c>
      <c r="F78">
        <v>8</v>
      </c>
      <c r="G78">
        <v>3.54</v>
      </c>
      <c r="H78">
        <v>126</v>
      </c>
      <c r="I78">
        <v>121</v>
      </c>
      <c r="J78">
        <v>5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30</v>
      </c>
      <c r="AB78">
        <v>1</v>
      </c>
      <c r="AC78" s="1">
        <v>0.95180722891566261</v>
      </c>
      <c r="AD78" s="1">
        <v>161.80000000000001</v>
      </c>
      <c r="AE78" s="1">
        <v>-10</v>
      </c>
      <c r="AF78" s="1">
        <v>151.80000000000001</v>
      </c>
      <c r="AG78" s="1">
        <v>0.6269340000000001</v>
      </c>
      <c r="AH78" s="1">
        <v>0.59250000000000003</v>
      </c>
      <c r="AI78" s="1">
        <v>1.0626000000000002</v>
      </c>
    </row>
    <row r="79" spans="1:36" hidden="1">
      <c r="A79">
        <v>40</v>
      </c>
      <c r="B79">
        <v>15</v>
      </c>
      <c r="C79">
        <v>241.5</v>
      </c>
      <c r="D79">
        <v>3.5</v>
      </c>
      <c r="E79">
        <v>245</v>
      </c>
      <c r="F79">
        <v>7</v>
      </c>
      <c r="G79">
        <v>3.07</v>
      </c>
      <c r="H79">
        <v>127</v>
      </c>
      <c r="I79">
        <v>126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30</v>
      </c>
      <c r="AB79">
        <v>3</v>
      </c>
      <c r="AC79" s="1">
        <v>1.3542857142857143</v>
      </c>
      <c r="AD79" s="1">
        <v>161.80000000000001</v>
      </c>
      <c r="AE79" s="1">
        <v>0</v>
      </c>
      <c r="AF79" s="1">
        <v>161.80000000000001</v>
      </c>
      <c r="AG79" s="1">
        <v>0.66823400000000011</v>
      </c>
      <c r="AH79" s="1">
        <v>0.67714285714285716</v>
      </c>
      <c r="AI79" s="1">
        <v>1.305994788273616</v>
      </c>
    </row>
    <row r="80" spans="1:36" hidden="1">
      <c r="A80">
        <v>41</v>
      </c>
      <c r="B80">
        <v>37</v>
      </c>
      <c r="C80">
        <v>249.7</v>
      </c>
      <c r="D80">
        <v>3.54</v>
      </c>
      <c r="E80">
        <v>253.23999999999998</v>
      </c>
      <c r="F80">
        <v>7</v>
      </c>
      <c r="G80">
        <v>3.05</v>
      </c>
      <c r="H80">
        <v>131</v>
      </c>
      <c r="I80">
        <v>127</v>
      </c>
      <c r="J80">
        <v>4</v>
      </c>
      <c r="K80">
        <v>0</v>
      </c>
      <c r="L80">
        <v>0</v>
      </c>
      <c r="M80">
        <v>0</v>
      </c>
      <c r="N80">
        <v>0</v>
      </c>
      <c r="O80">
        <v>8.1999999999999886</v>
      </c>
      <c r="P80" s="1">
        <v>-1.5302663438256703E-2</v>
      </c>
      <c r="Q80">
        <v>0</v>
      </c>
      <c r="R80">
        <v>1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35</v>
      </c>
      <c r="AB80">
        <v>1</v>
      </c>
      <c r="AC80" s="1">
        <v>1.3389830508474576</v>
      </c>
      <c r="AD80" s="1">
        <v>161.80000000000001</v>
      </c>
      <c r="AE80" s="1">
        <v>0</v>
      </c>
      <c r="AF80" s="1">
        <v>161.80000000000001</v>
      </c>
      <c r="AG80" s="1">
        <v>0.66823400000000011</v>
      </c>
      <c r="AH80" s="1">
        <v>0.67714285714285716</v>
      </c>
      <c r="AI80" s="1">
        <v>1.3145586885245906</v>
      </c>
    </row>
    <row r="81" spans="1:35" hidden="1">
      <c r="A81">
        <v>41</v>
      </c>
      <c r="B81">
        <v>44</v>
      </c>
      <c r="C81">
        <v>250.4</v>
      </c>
      <c r="D81">
        <v>3.67</v>
      </c>
      <c r="E81">
        <v>254.07</v>
      </c>
      <c r="F81">
        <v>7</v>
      </c>
      <c r="G81">
        <v>3.16</v>
      </c>
      <c r="H81">
        <v>132</v>
      </c>
      <c r="I81">
        <v>127</v>
      </c>
      <c r="J81">
        <v>5</v>
      </c>
      <c r="K81">
        <v>0</v>
      </c>
      <c r="L81">
        <v>0</v>
      </c>
      <c r="M81">
        <v>0</v>
      </c>
      <c r="N81">
        <v>0</v>
      </c>
      <c r="O81">
        <v>8.9000000000000057</v>
      </c>
      <c r="P81" s="1">
        <v>-6.2732580770727964E-2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20</v>
      </c>
      <c r="AB81">
        <v>1</v>
      </c>
      <c r="AC81" s="1">
        <v>1.2915531335149864</v>
      </c>
      <c r="AD81" s="1">
        <v>175.6</v>
      </c>
      <c r="AE81" s="1">
        <v>-10</v>
      </c>
      <c r="AF81" s="1">
        <v>165.6</v>
      </c>
      <c r="AG81" s="1">
        <v>0.68392799999999998</v>
      </c>
      <c r="AH81" s="1">
        <v>0.67714285714285716</v>
      </c>
      <c r="AI81" s="1">
        <v>1.2985974683544304</v>
      </c>
    </row>
    <row r="82" spans="1:35" hidden="1">
      <c r="A82">
        <v>41</v>
      </c>
      <c r="B82">
        <v>49</v>
      </c>
      <c r="C82">
        <v>250.9</v>
      </c>
      <c r="D82">
        <v>3.46</v>
      </c>
      <c r="E82">
        <v>254.36</v>
      </c>
      <c r="F82">
        <v>6</v>
      </c>
      <c r="G82">
        <v>3.33</v>
      </c>
      <c r="H82">
        <v>133</v>
      </c>
      <c r="I82">
        <v>127</v>
      </c>
      <c r="J82">
        <v>6</v>
      </c>
      <c r="K82">
        <v>0</v>
      </c>
      <c r="L82">
        <v>0</v>
      </c>
      <c r="M82">
        <v>0</v>
      </c>
      <c r="N82">
        <v>0</v>
      </c>
      <c r="O82">
        <v>9.4000000000000057</v>
      </c>
      <c r="P82" s="1">
        <v>1.565648224607763E-2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55</v>
      </c>
      <c r="AB82">
        <v>1</v>
      </c>
      <c r="AC82" s="1">
        <v>1.3699421965317919</v>
      </c>
      <c r="AD82" s="1">
        <v>175.6</v>
      </c>
      <c r="AE82" s="1">
        <v>0</v>
      </c>
      <c r="AF82" s="1">
        <v>175.6</v>
      </c>
      <c r="AG82" s="1">
        <v>0.72522799999999987</v>
      </c>
      <c r="AH82" s="1">
        <v>0.79</v>
      </c>
      <c r="AI82" s="1">
        <v>1.3067171171171168</v>
      </c>
    </row>
    <row r="83" spans="1:35" hidden="1">
      <c r="A83">
        <v>41</v>
      </c>
      <c r="B83">
        <v>56</v>
      </c>
      <c r="C83">
        <v>251.6</v>
      </c>
      <c r="D83">
        <v>3.19</v>
      </c>
      <c r="E83">
        <v>254.79</v>
      </c>
      <c r="F83">
        <v>6</v>
      </c>
      <c r="G83">
        <v>3.15</v>
      </c>
      <c r="H83">
        <v>134</v>
      </c>
      <c r="I83">
        <v>127</v>
      </c>
      <c r="J83">
        <v>7</v>
      </c>
      <c r="K83">
        <v>0</v>
      </c>
      <c r="L83">
        <v>0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65</v>
      </c>
      <c r="AB83">
        <v>1</v>
      </c>
      <c r="AC83" s="1">
        <v>1.4858934169278997</v>
      </c>
      <c r="AD83" s="1">
        <v>175.6</v>
      </c>
      <c r="AE83" s="1">
        <v>0</v>
      </c>
      <c r="AF83" s="1">
        <v>175.6</v>
      </c>
      <c r="AG83" s="1">
        <v>0.72522799999999987</v>
      </c>
      <c r="AH83" s="1">
        <v>0.79</v>
      </c>
      <c r="AI83" s="1">
        <v>1.3813866666666663</v>
      </c>
    </row>
    <row r="84" spans="1:35" hidden="1">
      <c r="A84">
        <v>42</v>
      </c>
      <c r="B84">
        <v>10</v>
      </c>
      <c r="C84">
        <v>253</v>
      </c>
      <c r="D84">
        <v>3.25</v>
      </c>
      <c r="E84">
        <v>256.25</v>
      </c>
      <c r="F84">
        <v>6</v>
      </c>
      <c r="G84">
        <v>3.2</v>
      </c>
      <c r="H84">
        <v>135</v>
      </c>
      <c r="I84">
        <v>128</v>
      </c>
      <c r="J84">
        <v>7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1.4584615384615385</v>
      </c>
      <c r="AD84" s="1">
        <v>161.80000000000001</v>
      </c>
      <c r="AE84" s="1">
        <v>0</v>
      </c>
      <c r="AF84" s="1">
        <v>161.80000000000001</v>
      </c>
      <c r="AG84" s="1">
        <v>0.66823400000000011</v>
      </c>
      <c r="AH84" s="1">
        <v>0.79</v>
      </c>
      <c r="AI84" s="1">
        <v>1.2529387500000002</v>
      </c>
    </row>
    <row r="85" spans="1:35" hidden="1">
      <c r="A85">
        <v>42</v>
      </c>
      <c r="B85">
        <v>21</v>
      </c>
      <c r="C85">
        <v>254.1</v>
      </c>
      <c r="D85">
        <v>3.84</v>
      </c>
      <c r="E85">
        <v>257.94</v>
      </c>
      <c r="F85">
        <v>7</v>
      </c>
      <c r="G85">
        <v>3.28</v>
      </c>
      <c r="H85">
        <v>137</v>
      </c>
      <c r="I85">
        <v>132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55</v>
      </c>
      <c r="AB85">
        <v>1</v>
      </c>
      <c r="AC85" s="1">
        <v>1.234375</v>
      </c>
      <c r="AD85" s="1">
        <v>161.80000000000001</v>
      </c>
      <c r="AE85" s="1">
        <v>0</v>
      </c>
      <c r="AF85" s="1">
        <v>161.80000000000001</v>
      </c>
      <c r="AG85" s="1">
        <v>0.66823400000000011</v>
      </c>
      <c r="AH85" s="1">
        <v>0.67714285714285716</v>
      </c>
      <c r="AI85" s="1">
        <v>1.2223792682926833</v>
      </c>
    </row>
    <row r="86" spans="1:35" hidden="1">
      <c r="A86">
        <v>42</v>
      </c>
      <c r="B86">
        <v>31</v>
      </c>
      <c r="C86">
        <v>255.1</v>
      </c>
      <c r="D86">
        <v>3.99</v>
      </c>
      <c r="E86">
        <v>259.08999999999997</v>
      </c>
      <c r="F86">
        <v>7</v>
      </c>
      <c r="G86">
        <v>3.44</v>
      </c>
      <c r="H86">
        <v>138</v>
      </c>
      <c r="I86">
        <v>134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25</v>
      </c>
      <c r="AB86">
        <v>1</v>
      </c>
      <c r="AC86" s="1">
        <v>1.1879699248120301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0.67714285714285716</v>
      </c>
      <c r="AI86" s="1">
        <v>1.1655244186046514</v>
      </c>
    </row>
    <row r="87" spans="1:35" hidden="1">
      <c r="A87">
        <v>42</v>
      </c>
      <c r="B87">
        <v>43</v>
      </c>
      <c r="C87">
        <v>256.3</v>
      </c>
      <c r="D87">
        <v>4.8899999999999997</v>
      </c>
      <c r="E87">
        <v>261.19</v>
      </c>
      <c r="F87">
        <v>6</v>
      </c>
      <c r="G87">
        <v>4.33</v>
      </c>
      <c r="H87">
        <v>139</v>
      </c>
      <c r="I87">
        <v>135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Q87">
        <v>1</v>
      </c>
      <c r="R87">
        <v>0</v>
      </c>
      <c r="S87">
        <v>0</v>
      </c>
      <c r="T87">
        <v>23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30</v>
      </c>
      <c r="AB87">
        <v>1</v>
      </c>
      <c r="AC87" s="1">
        <v>0.96932515337423319</v>
      </c>
      <c r="AD87" s="1">
        <v>175.6</v>
      </c>
      <c r="AE87" s="1">
        <v>10</v>
      </c>
      <c r="AF87" s="1">
        <v>185.6</v>
      </c>
      <c r="AG87" s="1">
        <v>0.76652799999999999</v>
      </c>
      <c r="AH87" s="1">
        <v>0.79</v>
      </c>
      <c r="AI87" s="1">
        <v>1.0621635103926097</v>
      </c>
    </row>
    <row r="88" spans="1:35" hidden="1">
      <c r="A88">
        <v>42</v>
      </c>
      <c r="B88">
        <v>45</v>
      </c>
      <c r="C88">
        <v>256.5</v>
      </c>
      <c r="D88">
        <v>3.55</v>
      </c>
      <c r="E88">
        <v>260.05</v>
      </c>
      <c r="F88">
        <v>6</v>
      </c>
      <c r="G88">
        <v>3.09</v>
      </c>
      <c r="H88">
        <v>140</v>
      </c>
      <c r="I88">
        <v>135</v>
      </c>
      <c r="J88">
        <v>5</v>
      </c>
      <c r="K88">
        <v>0</v>
      </c>
      <c r="L88">
        <v>0</v>
      </c>
      <c r="M88">
        <v>0</v>
      </c>
      <c r="N88">
        <v>0</v>
      </c>
      <c r="O88">
        <v>0</v>
      </c>
      <c r="Q88">
        <v>1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30</v>
      </c>
      <c r="AB88">
        <v>1</v>
      </c>
      <c r="AC88" s="1">
        <v>1.335211267605634</v>
      </c>
      <c r="AD88" s="1">
        <v>175.6</v>
      </c>
      <c r="AE88" s="1">
        <v>0</v>
      </c>
      <c r="AF88" s="1">
        <v>175.6</v>
      </c>
      <c r="AG88" s="1">
        <v>0.72522799999999987</v>
      </c>
      <c r="AH88" s="1">
        <v>0.79</v>
      </c>
      <c r="AI88" s="1">
        <v>1.4082097087378638</v>
      </c>
    </row>
    <row r="89" spans="1:35" hidden="1">
      <c r="A89">
        <v>42</v>
      </c>
      <c r="B89">
        <v>52</v>
      </c>
      <c r="C89">
        <v>257.2</v>
      </c>
      <c r="D89">
        <v>4.8600000000000003</v>
      </c>
      <c r="E89">
        <v>262.06</v>
      </c>
      <c r="F89">
        <v>7</v>
      </c>
      <c r="G89">
        <v>3.84</v>
      </c>
      <c r="H89">
        <v>141</v>
      </c>
      <c r="I89">
        <v>136</v>
      </c>
      <c r="J89">
        <v>5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23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25</v>
      </c>
      <c r="AB89">
        <v>1</v>
      </c>
      <c r="AC89" s="1">
        <v>0.97530864197530864</v>
      </c>
      <c r="AD89" s="1">
        <v>161.80000000000001</v>
      </c>
      <c r="AE89" s="1">
        <v>10</v>
      </c>
      <c r="AF89" s="1">
        <v>171.8</v>
      </c>
      <c r="AG89" s="1">
        <v>0.709534</v>
      </c>
      <c r="AH89" s="1">
        <v>0.67714285714285716</v>
      </c>
      <c r="AI89" s="1">
        <v>1.108646875</v>
      </c>
    </row>
    <row r="90" spans="1:35" hidden="1">
      <c r="A90">
        <v>43</v>
      </c>
      <c r="B90">
        <v>33</v>
      </c>
      <c r="C90">
        <v>261.3</v>
      </c>
      <c r="D90">
        <v>3.12</v>
      </c>
      <c r="E90">
        <v>264.42</v>
      </c>
      <c r="F90">
        <v>6</v>
      </c>
      <c r="G90">
        <v>3.14</v>
      </c>
      <c r="H90">
        <v>142</v>
      </c>
      <c r="I90">
        <v>140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Q90">
        <v>1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25</v>
      </c>
      <c r="AB90">
        <v>1</v>
      </c>
      <c r="AC90" s="1">
        <v>1.5192307692307692</v>
      </c>
      <c r="AD90" s="1">
        <v>175.6</v>
      </c>
      <c r="AE90" s="1">
        <v>0</v>
      </c>
      <c r="AF90" s="1">
        <v>175.6</v>
      </c>
      <c r="AG90" s="1">
        <v>0.72522799999999987</v>
      </c>
      <c r="AH90" s="1">
        <v>0.79</v>
      </c>
      <c r="AI90" s="1">
        <v>1.3857859872611462</v>
      </c>
    </row>
    <row r="91" spans="1:35" hidden="1">
      <c r="A91">
        <v>44</v>
      </c>
      <c r="B91">
        <v>58</v>
      </c>
      <c r="C91">
        <v>269.8</v>
      </c>
      <c r="D91">
        <v>3.58</v>
      </c>
      <c r="E91">
        <v>273.38</v>
      </c>
      <c r="F91">
        <v>7</v>
      </c>
      <c r="G91">
        <v>3.44</v>
      </c>
      <c r="H91">
        <v>144</v>
      </c>
      <c r="I91">
        <v>142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35</v>
      </c>
      <c r="AB91">
        <v>1</v>
      </c>
      <c r="AC91" s="1">
        <v>1.3240223463687151</v>
      </c>
      <c r="AD91" s="1">
        <v>175.6</v>
      </c>
      <c r="AE91" s="1">
        <v>10</v>
      </c>
      <c r="AF91" s="1">
        <v>185.6</v>
      </c>
      <c r="AG91" s="1">
        <v>0.76652799999999999</v>
      </c>
      <c r="AH91" s="1">
        <v>0.67714285714285716</v>
      </c>
      <c r="AI91" s="1">
        <v>1.3369674418604651</v>
      </c>
    </row>
    <row r="92" spans="1:35" hidden="1">
      <c r="A92">
        <v>45</v>
      </c>
      <c r="B92">
        <v>3</v>
      </c>
      <c r="C92">
        <v>270.3</v>
      </c>
      <c r="D92">
        <v>3.04</v>
      </c>
      <c r="E92">
        <v>273.34000000000003</v>
      </c>
      <c r="F92">
        <v>5</v>
      </c>
      <c r="G92">
        <v>3.24</v>
      </c>
      <c r="H92">
        <v>146</v>
      </c>
      <c r="I92">
        <v>142</v>
      </c>
      <c r="J92">
        <v>4</v>
      </c>
      <c r="K92">
        <v>0</v>
      </c>
      <c r="L92">
        <v>0</v>
      </c>
      <c r="M92">
        <v>0</v>
      </c>
      <c r="N92">
        <v>0</v>
      </c>
      <c r="O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30</v>
      </c>
      <c r="AB92">
        <v>1</v>
      </c>
      <c r="AC92" s="1">
        <v>1.5592105263157896</v>
      </c>
      <c r="AD92" s="1">
        <v>175.6</v>
      </c>
      <c r="AE92" s="1">
        <v>10</v>
      </c>
      <c r="AF92" s="1">
        <v>185.6</v>
      </c>
      <c r="AG92" s="1">
        <v>0.76652799999999999</v>
      </c>
      <c r="AH92" s="1">
        <v>0.94800000000000006</v>
      </c>
      <c r="AI92" s="1">
        <v>1.419496296296296</v>
      </c>
    </row>
    <row r="93" spans="1:35" hidden="1">
      <c r="A93">
        <v>45</v>
      </c>
      <c r="B93">
        <v>35</v>
      </c>
      <c r="C93">
        <v>273.5</v>
      </c>
      <c r="D93">
        <v>3.99</v>
      </c>
      <c r="E93">
        <v>277.49</v>
      </c>
      <c r="F93">
        <v>7</v>
      </c>
      <c r="G93">
        <v>3.43</v>
      </c>
      <c r="H93">
        <v>148</v>
      </c>
      <c r="I93">
        <v>147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24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30</v>
      </c>
      <c r="AB93">
        <v>1</v>
      </c>
      <c r="AC93" s="1">
        <v>1.1879699248120301</v>
      </c>
      <c r="AD93" s="1">
        <v>161.80000000000001</v>
      </c>
      <c r="AE93" s="1">
        <v>0</v>
      </c>
      <c r="AF93" s="1">
        <v>161.80000000000001</v>
      </c>
      <c r="AG93" s="1">
        <v>0.66823400000000011</v>
      </c>
      <c r="AH93" s="1">
        <v>0.67714285714285716</v>
      </c>
      <c r="AI93" s="1">
        <v>1.168922448979592</v>
      </c>
    </row>
    <row r="94" spans="1:35" hidden="1">
      <c r="A94">
        <v>45</v>
      </c>
      <c r="B94">
        <v>40</v>
      </c>
      <c r="C94">
        <v>274</v>
      </c>
      <c r="D94">
        <v>3.59</v>
      </c>
      <c r="E94">
        <v>277.58999999999997</v>
      </c>
      <c r="F94">
        <v>6</v>
      </c>
      <c r="G94">
        <v>3.41</v>
      </c>
      <c r="H94">
        <v>149</v>
      </c>
      <c r="I94">
        <v>147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24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35</v>
      </c>
      <c r="AB94">
        <v>1</v>
      </c>
      <c r="AC94" s="1">
        <v>1.3203342618384402</v>
      </c>
      <c r="AD94" s="1">
        <v>161.80000000000001</v>
      </c>
      <c r="AE94" s="1">
        <v>0</v>
      </c>
      <c r="AF94" s="1">
        <v>161.80000000000001</v>
      </c>
      <c r="AG94" s="1">
        <v>0.66823400000000011</v>
      </c>
      <c r="AH94" s="1">
        <v>0.79</v>
      </c>
      <c r="AI94" s="1">
        <v>1.1757782991202348</v>
      </c>
    </row>
    <row r="95" spans="1:35" hidden="1">
      <c r="A95">
        <v>45</v>
      </c>
      <c r="B95">
        <v>48</v>
      </c>
      <c r="C95">
        <v>274.8</v>
      </c>
      <c r="D95">
        <v>2.89</v>
      </c>
      <c r="E95">
        <v>277.69</v>
      </c>
      <c r="F95">
        <v>6</v>
      </c>
      <c r="G95">
        <v>2.81</v>
      </c>
      <c r="H95">
        <v>150</v>
      </c>
      <c r="I95">
        <v>147</v>
      </c>
      <c r="J95">
        <v>3</v>
      </c>
      <c r="K95">
        <v>0</v>
      </c>
      <c r="L95">
        <v>0</v>
      </c>
      <c r="M95">
        <v>0</v>
      </c>
      <c r="N95">
        <v>0</v>
      </c>
      <c r="O95">
        <v>0</v>
      </c>
      <c r="Q95">
        <v>1</v>
      </c>
      <c r="R95">
        <v>0</v>
      </c>
      <c r="S95">
        <v>1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25</v>
      </c>
      <c r="AB95">
        <v>1</v>
      </c>
      <c r="AC95" s="1">
        <v>1.6401384083044983</v>
      </c>
      <c r="AD95" s="1">
        <v>175.6</v>
      </c>
      <c r="AE95" s="1">
        <v>0</v>
      </c>
      <c r="AF95" s="1">
        <v>175.6</v>
      </c>
      <c r="AG95" s="1">
        <v>0.72522799999999987</v>
      </c>
      <c r="AH95" s="1">
        <v>0.79</v>
      </c>
      <c r="AI95" s="1">
        <v>1.5485295373665477</v>
      </c>
    </row>
    <row r="96" spans="1:35" hidden="1">
      <c r="A96">
        <v>46</v>
      </c>
      <c r="B96">
        <v>38</v>
      </c>
      <c r="C96">
        <v>279.8</v>
      </c>
      <c r="D96">
        <v>2.68</v>
      </c>
      <c r="E96">
        <v>282.48</v>
      </c>
      <c r="F96">
        <v>6</v>
      </c>
      <c r="G96">
        <v>3.04</v>
      </c>
      <c r="H96">
        <v>151</v>
      </c>
      <c r="I96">
        <v>150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1</v>
      </c>
      <c r="Z96">
        <v>0</v>
      </c>
      <c r="AA96">
        <v>25</v>
      </c>
      <c r="AB96">
        <v>1</v>
      </c>
      <c r="AC96" s="1">
        <v>1.7686567164179103</v>
      </c>
      <c r="AD96" s="1">
        <v>161.80000000000001</v>
      </c>
      <c r="AE96" s="1">
        <v>10</v>
      </c>
      <c r="AF96" s="1">
        <v>171.8</v>
      </c>
      <c r="AG96" s="1">
        <v>0.709534</v>
      </c>
      <c r="AH96" s="1">
        <v>0.79</v>
      </c>
      <c r="AI96" s="1">
        <v>1.4003960526315788</v>
      </c>
    </row>
    <row r="97" spans="1:35" hidden="1">
      <c r="A97">
        <v>47</v>
      </c>
      <c r="B97">
        <v>40</v>
      </c>
      <c r="C97">
        <v>286</v>
      </c>
      <c r="D97">
        <v>4.32</v>
      </c>
      <c r="E97">
        <v>290.32</v>
      </c>
      <c r="F97">
        <v>7</v>
      </c>
      <c r="G97">
        <v>3.42</v>
      </c>
      <c r="H97">
        <v>154</v>
      </c>
      <c r="I97">
        <v>153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Q97">
        <v>0</v>
      </c>
      <c r="R97">
        <v>1</v>
      </c>
      <c r="S97">
        <v>0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25</v>
      </c>
      <c r="AB97">
        <v>1</v>
      </c>
      <c r="AC97" s="1">
        <v>1.0972222222222221</v>
      </c>
      <c r="AD97" s="1">
        <v>161.80000000000001</v>
      </c>
      <c r="AE97" s="1">
        <v>-10</v>
      </c>
      <c r="AF97" s="1">
        <v>151.80000000000001</v>
      </c>
      <c r="AG97" s="1">
        <v>0.6269340000000001</v>
      </c>
      <c r="AH97" s="1">
        <v>0.67714285714285716</v>
      </c>
      <c r="AI97" s="1">
        <v>1.099884210526316</v>
      </c>
    </row>
    <row r="98" spans="1:35" hidden="1">
      <c r="A98">
        <v>48</v>
      </c>
      <c r="B98">
        <v>8</v>
      </c>
      <c r="C98">
        <v>288.8</v>
      </c>
      <c r="D98">
        <v>3.19</v>
      </c>
      <c r="E98">
        <v>291.99</v>
      </c>
      <c r="F98">
        <v>6</v>
      </c>
      <c r="G98">
        <v>3.32</v>
      </c>
      <c r="H98">
        <v>155</v>
      </c>
      <c r="I98">
        <v>153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1</v>
      </c>
      <c r="Z98">
        <v>0</v>
      </c>
      <c r="AA98">
        <v>35</v>
      </c>
      <c r="AB98">
        <v>1</v>
      </c>
      <c r="AC98" s="1">
        <v>1.4858934169278997</v>
      </c>
      <c r="AD98" s="1">
        <v>175.6</v>
      </c>
      <c r="AE98" s="1">
        <v>10</v>
      </c>
      <c r="AF98" s="1">
        <v>185.6</v>
      </c>
      <c r="AG98" s="1">
        <v>0.76652799999999999</v>
      </c>
      <c r="AH98" s="1">
        <v>0.79</v>
      </c>
      <c r="AI98" s="1">
        <v>1.3852915662650602</v>
      </c>
    </row>
    <row r="99" spans="1:35" hidden="1">
      <c r="A99">
        <v>48</v>
      </c>
      <c r="B99">
        <v>34</v>
      </c>
      <c r="C99">
        <v>291.39999999999998</v>
      </c>
      <c r="D99">
        <v>3.53</v>
      </c>
      <c r="E99">
        <v>294.92999999999995</v>
      </c>
      <c r="F99">
        <v>7</v>
      </c>
      <c r="G99">
        <v>3.1</v>
      </c>
      <c r="H99">
        <v>156</v>
      </c>
      <c r="I99">
        <v>154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26</v>
      </c>
      <c r="U99">
        <v>1</v>
      </c>
      <c r="V99">
        <v>0</v>
      </c>
      <c r="W99">
        <v>0</v>
      </c>
      <c r="X99">
        <v>0</v>
      </c>
      <c r="Y99">
        <v>1</v>
      </c>
      <c r="Z99">
        <v>0</v>
      </c>
      <c r="AA99">
        <v>25</v>
      </c>
      <c r="AB99">
        <v>1</v>
      </c>
      <c r="AC99" s="1">
        <v>1.3427762039660058</v>
      </c>
      <c r="AD99" s="1">
        <v>161.80000000000001</v>
      </c>
      <c r="AE99" s="1">
        <v>10</v>
      </c>
      <c r="AF99" s="1">
        <v>171.8</v>
      </c>
      <c r="AG99" s="1">
        <v>0.709534</v>
      </c>
      <c r="AH99" s="1">
        <v>0.67714285714285716</v>
      </c>
      <c r="AI99" s="1">
        <v>1.3732916129032258</v>
      </c>
    </row>
    <row r="100" spans="1:35" hidden="1">
      <c r="A100">
        <v>48</v>
      </c>
      <c r="B100">
        <v>34</v>
      </c>
      <c r="C100">
        <v>291.39999999999998</v>
      </c>
      <c r="D100">
        <v>3.85</v>
      </c>
      <c r="E100">
        <v>295.25</v>
      </c>
      <c r="F100">
        <v>7</v>
      </c>
      <c r="G100">
        <v>3.4</v>
      </c>
      <c r="H100">
        <v>157</v>
      </c>
      <c r="I100">
        <v>154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26</v>
      </c>
      <c r="U100">
        <v>1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25</v>
      </c>
      <c r="AB100">
        <v>1</v>
      </c>
      <c r="AC100" s="1">
        <v>1.2311688311688311</v>
      </c>
      <c r="AD100" s="1">
        <v>161.80000000000001</v>
      </c>
      <c r="AE100" s="1">
        <v>10</v>
      </c>
      <c r="AF100" s="1">
        <v>171.8</v>
      </c>
      <c r="AG100" s="1">
        <v>0.709534</v>
      </c>
      <c r="AH100" s="1">
        <v>0.67714285714285716</v>
      </c>
      <c r="AI100" s="1">
        <v>1.2521188235294118</v>
      </c>
    </row>
    <row r="101" spans="1:35" hidden="1">
      <c r="A101">
        <v>48</v>
      </c>
      <c r="B101">
        <v>44</v>
      </c>
      <c r="C101">
        <v>292.39999999999998</v>
      </c>
      <c r="D101">
        <v>4.59</v>
      </c>
      <c r="E101">
        <v>296.98999999999995</v>
      </c>
      <c r="F101">
        <v>7</v>
      </c>
      <c r="G101">
        <v>3.46</v>
      </c>
      <c r="H101">
        <v>158</v>
      </c>
      <c r="I101">
        <v>155</v>
      </c>
      <c r="J101">
        <v>3</v>
      </c>
      <c r="K101">
        <v>0</v>
      </c>
      <c r="L101">
        <v>0</v>
      </c>
      <c r="M101">
        <v>1</v>
      </c>
      <c r="N101">
        <v>0</v>
      </c>
      <c r="O101">
        <v>0</v>
      </c>
      <c r="Q101">
        <v>1</v>
      </c>
      <c r="R101">
        <v>0</v>
      </c>
      <c r="S101">
        <v>1</v>
      </c>
      <c r="T101">
        <v>27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30</v>
      </c>
      <c r="AB101">
        <v>3</v>
      </c>
      <c r="AC101" s="1">
        <v>1.0326797385620916</v>
      </c>
      <c r="AD101" s="1">
        <v>175.6</v>
      </c>
      <c r="AE101" s="1">
        <v>0</v>
      </c>
      <c r="AF101" s="1">
        <v>175.6</v>
      </c>
      <c r="AG101" s="1">
        <v>0.72522799999999987</v>
      </c>
      <c r="AH101" s="1">
        <v>0.67714285714285716</v>
      </c>
      <c r="AI101" s="1">
        <v>1.2576208092485546</v>
      </c>
    </row>
    <row r="102" spans="1:35">
      <c r="A102">
        <v>48</v>
      </c>
      <c r="B102">
        <v>44</v>
      </c>
      <c r="C102">
        <v>292.39999999999998</v>
      </c>
      <c r="D102">
        <v>4.5</v>
      </c>
      <c r="E102">
        <v>296.89999999999998</v>
      </c>
      <c r="F102">
        <v>8</v>
      </c>
      <c r="G102">
        <v>3.01</v>
      </c>
      <c r="H102">
        <v>159</v>
      </c>
      <c r="I102">
        <v>155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1</v>
      </c>
      <c r="P102" s="1">
        <v>-0.17783549783549768</v>
      </c>
      <c r="Q102">
        <v>0</v>
      </c>
      <c r="R102">
        <v>0</v>
      </c>
      <c r="S102">
        <v>0</v>
      </c>
      <c r="T102">
        <v>27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30</v>
      </c>
      <c r="AB102">
        <v>2</v>
      </c>
      <c r="AC102" s="1">
        <v>1.0533333333333335</v>
      </c>
      <c r="AD102" s="1">
        <v>161.80000000000001</v>
      </c>
      <c r="AE102" s="1">
        <v>0</v>
      </c>
      <c r="AF102" s="1">
        <v>161.80000000000001</v>
      </c>
      <c r="AG102" s="1">
        <v>0.66823400000000011</v>
      </c>
      <c r="AH102" s="1">
        <v>0.59250000000000003</v>
      </c>
      <c r="AI102" s="1">
        <v>1.3320279069767447</v>
      </c>
    </row>
    <row r="103" spans="1:35">
      <c r="A103">
        <v>49</v>
      </c>
      <c r="B103">
        <v>6</v>
      </c>
      <c r="C103">
        <v>294.60000000000002</v>
      </c>
      <c r="D103">
        <v>4.29</v>
      </c>
      <c r="E103">
        <v>298.89000000000004</v>
      </c>
      <c r="F103">
        <v>7</v>
      </c>
      <c r="G103">
        <v>3.55</v>
      </c>
      <c r="H103">
        <v>160</v>
      </c>
      <c r="I103">
        <v>155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3.2000000000000455</v>
      </c>
      <c r="P103" s="1">
        <v>-0.12627372627372613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55</v>
      </c>
      <c r="AB103">
        <v>2</v>
      </c>
      <c r="AC103" s="1">
        <v>1.104895104895105</v>
      </c>
      <c r="AD103" s="1">
        <v>161.80000000000001</v>
      </c>
      <c r="AE103" s="1">
        <v>0</v>
      </c>
      <c r="AF103" s="1">
        <v>161.80000000000001</v>
      </c>
      <c r="AG103" s="1">
        <v>0.66823400000000011</v>
      </c>
      <c r="AH103" s="1">
        <v>0.67714285714285716</v>
      </c>
      <c r="AI103" s="1">
        <v>1.129409577464789</v>
      </c>
    </row>
    <row r="104" spans="1:35" hidden="1">
      <c r="A104">
        <v>49</v>
      </c>
      <c r="B104">
        <v>48</v>
      </c>
      <c r="C104">
        <v>298.8</v>
      </c>
      <c r="D104">
        <v>3.81</v>
      </c>
      <c r="E104">
        <v>302.61</v>
      </c>
      <c r="F104">
        <v>7</v>
      </c>
      <c r="G104">
        <v>3.19</v>
      </c>
      <c r="H104">
        <v>164</v>
      </c>
      <c r="I104">
        <v>159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7.4000000000000341</v>
      </c>
      <c r="P104" s="1">
        <v>1.2925657020145254E-2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25</v>
      </c>
      <c r="AB104">
        <v>1</v>
      </c>
      <c r="AC104" s="1">
        <v>1.2440944881889764</v>
      </c>
      <c r="AD104" s="1">
        <v>161.80000000000001</v>
      </c>
      <c r="AE104" s="1">
        <v>0</v>
      </c>
      <c r="AF104" s="1">
        <v>161.80000000000001</v>
      </c>
      <c r="AG104" s="1">
        <v>0.66823400000000011</v>
      </c>
      <c r="AH104" s="1">
        <v>0.67714285714285716</v>
      </c>
      <c r="AI104" s="1">
        <v>1.2568664576802511</v>
      </c>
    </row>
    <row r="105" spans="1:35" hidden="1">
      <c r="A105">
        <v>51</v>
      </c>
      <c r="B105">
        <v>16</v>
      </c>
      <c r="C105">
        <v>307.60000000000002</v>
      </c>
      <c r="D105">
        <v>3.58</v>
      </c>
      <c r="E105">
        <v>311.18</v>
      </c>
      <c r="F105">
        <v>7</v>
      </c>
      <c r="G105">
        <v>3.3</v>
      </c>
      <c r="H105">
        <v>171</v>
      </c>
      <c r="I105">
        <v>166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35</v>
      </c>
      <c r="AB105">
        <v>1</v>
      </c>
      <c r="AC105" s="1">
        <v>1.3240223463687151</v>
      </c>
      <c r="AD105" s="1">
        <v>161.80000000000001</v>
      </c>
      <c r="AE105" s="1">
        <v>0</v>
      </c>
      <c r="AF105" s="1">
        <v>161.80000000000001</v>
      </c>
      <c r="AG105" s="1">
        <v>0.66823400000000011</v>
      </c>
      <c r="AH105" s="1">
        <v>0.67714285714285716</v>
      </c>
      <c r="AI105" s="1">
        <v>1.2149709090909093</v>
      </c>
    </row>
    <row r="106" spans="1:35" hidden="1">
      <c r="A106">
        <v>52</v>
      </c>
      <c r="B106">
        <v>58</v>
      </c>
      <c r="C106">
        <v>317.8</v>
      </c>
      <c r="D106">
        <v>3.96</v>
      </c>
      <c r="E106">
        <v>321.76</v>
      </c>
      <c r="F106">
        <v>6</v>
      </c>
      <c r="G106">
        <v>3.94</v>
      </c>
      <c r="H106">
        <v>182</v>
      </c>
      <c r="I106">
        <v>178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50</v>
      </c>
      <c r="AB106">
        <v>1</v>
      </c>
      <c r="AC106" s="1">
        <v>1.196969696969697</v>
      </c>
      <c r="AD106" s="1">
        <v>175.6</v>
      </c>
      <c r="AE106" s="1">
        <v>0</v>
      </c>
      <c r="AF106" s="1">
        <v>175.6</v>
      </c>
      <c r="AG106" s="1">
        <v>0.72522799999999987</v>
      </c>
      <c r="AH106" s="1">
        <v>0.79</v>
      </c>
      <c r="AI106" s="1">
        <v>1.1044081218274109</v>
      </c>
    </row>
    <row r="107" spans="1:35" hidden="1">
      <c r="A107">
        <v>54</v>
      </c>
      <c r="B107">
        <v>42</v>
      </c>
      <c r="C107">
        <v>328.2</v>
      </c>
      <c r="D107">
        <v>4.41</v>
      </c>
      <c r="E107">
        <v>332.61</v>
      </c>
      <c r="F107">
        <v>7</v>
      </c>
      <c r="G107">
        <v>3.31</v>
      </c>
      <c r="H107">
        <v>188</v>
      </c>
      <c r="I107">
        <v>187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Q107">
        <v>0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30</v>
      </c>
      <c r="AB107">
        <v>3</v>
      </c>
      <c r="AC107" s="1">
        <v>1.0748299319727892</v>
      </c>
      <c r="AD107" s="1">
        <v>161.80000000000001</v>
      </c>
      <c r="AE107" s="1">
        <v>0</v>
      </c>
      <c r="AF107" s="1">
        <v>161.80000000000001</v>
      </c>
      <c r="AG107" s="1">
        <v>0.66823400000000011</v>
      </c>
      <c r="AH107" s="1">
        <v>0.67714285714285716</v>
      </c>
      <c r="AI107" s="1">
        <v>1.2113003021148039</v>
      </c>
    </row>
    <row r="108" spans="1:35" hidden="1">
      <c r="A108">
        <v>58</v>
      </c>
      <c r="B108">
        <v>55</v>
      </c>
      <c r="C108">
        <v>353.5</v>
      </c>
      <c r="D108">
        <v>3.39</v>
      </c>
      <c r="E108">
        <v>356.89</v>
      </c>
      <c r="F108">
        <v>6</v>
      </c>
      <c r="G108">
        <v>3.1</v>
      </c>
      <c r="H108">
        <v>191</v>
      </c>
      <c r="I108">
        <v>190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30</v>
      </c>
      <c r="AB108">
        <v>1</v>
      </c>
      <c r="AC108" s="1">
        <v>1.3982300884955752</v>
      </c>
      <c r="AD108" s="1">
        <v>161.80000000000001</v>
      </c>
      <c r="AE108" s="1">
        <v>0</v>
      </c>
      <c r="AF108" s="1">
        <v>161.80000000000001</v>
      </c>
      <c r="AG108" s="1">
        <v>0.66823400000000011</v>
      </c>
      <c r="AH108" s="1">
        <v>0.79</v>
      </c>
      <c r="AI108" s="1">
        <v>1.2933561290322584</v>
      </c>
    </row>
    <row r="109" spans="1:35" hidden="1">
      <c r="A109">
        <v>59</v>
      </c>
      <c r="B109">
        <v>31</v>
      </c>
      <c r="C109">
        <v>357.1</v>
      </c>
      <c r="D109">
        <v>3.67</v>
      </c>
      <c r="E109">
        <v>360.77000000000004</v>
      </c>
      <c r="F109">
        <v>7</v>
      </c>
      <c r="G109">
        <v>3.1</v>
      </c>
      <c r="H109">
        <v>192</v>
      </c>
      <c r="I109">
        <v>191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35</v>
      </c>
      <c r="AB109">
        <v>1</v>
      </c>
      <c r="AC109" s="1">
        <v>1.2915531335149864</v>
      </c>
      <c r="AD109" s="1">
        <v>161.80000000000001</v>
      </c>
      <c r="AE109" s="1">
        <v>0</v>
      </c>
      <c r="AF109" s="1">
        <v>161.80000000000001</v>
      </c>
      <c r="AG109" s="1">
        <v>0.66823400000000011</v>
      </c>
      <c r="AH109" s="1">
        <v>0.67714285714285716</v>
      </c>
      <c r="AI109" s="1">
        <v>1.2933561290322584</v>
      </c>
    </row>
    <row r="110" spans="1:35" hidden="1">
      <c r="A110">
        <v>59</v>
      </c>
      <c r="B110">
        <v>36</v>
      </c>
      <c r="C110">
        <v>357.6</v>
      </c>
      <c r="D110">
        <v>3.03</v>
      </c>
      <c r="E110">
        <v>360.63</v>
      </c>
      <c r="F110">
        <v>6</v>
      </c>
      <c r="G110">
        <v>3.04</v>
      </c>
      <c r="H110">
        <v>193</v>
      </c>
      <c r="I110">
        <v>191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1</v>
      </c>
      <c r="AC110" s="1">
        <v>1.5643564356435646</v>
      </c>
      <c r="AD110" s="1">
        <v>175.6</v>
      </c>
      <c r="AE110" s="1">
        <v>0</v>
      </c>
      <c r="AF110" s="1">
        <v>175.6</v>
      </c>
      <c r="AG110" s="1">
        <v>0.72522799999999987</v>
      </c>
      <c r="AH110" s="1">
        <v>0.79</v>
      </c>
      <c r="AI110" s="1">
        <v>1.4313710526315786</v>
      </c>
    </row>
    <row r="111" spans="1:35" hidden="1">
      <c r="A111">
        <v>59</v>
      </c>
      <c r="B111">
        <v>44</v>
      </c>
      <c r="C111">
        <v>358.4</v>
      </c>
      <c r="D111">
        <v>4.5599999999999996</v>
      </c>
      <c r="E111">
        <v>362.96</v>
      </c>
      <c r="F111">
        <v>7</v>
      </c>
      <c r="G111">
        <v>3.09</v>
      </c>
      <c r="H111">
        <v>194</v>
      </c>
      <c r="I111">
        <v>191</v>
      </c>
      <c r="J111">
        <v>3</v>
      </c>
      <c r="K111">
        <v>0</v>
      </c>
      <c r="L111">
        <v>0</v>
      </c>
      <c r="M111">
        <v>1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18</v>
      </c>
      <c r="AB111">
        <v>3</v>
      </c>
      <c r="AC111" s="1">
        <v>1.0394736842105265</v>
      </c>
      <c r="AD111" s="1">
        <v>161.80000000000001</v>
      </c>
      <c r="AE111" s="1">
        <v>-10</v>
      </c>
      <c r="AF111" s="1">
        <v>151.80000000000001</v>
      </c>
      <c r="AG111" s="1">
        <v>0.6269340000000001</v>
      </c>
      <c r="AH111" s="1">
        <v>0.67714285714285716</v>
      </c>
      <c r="AI111" s="1">
        <v>1.2173475728155343</v>
      </c>
    </row>
    <row r="112" spans="1:35">
      <c r="A112">
        <v>60</v>
      </c>
      <c r="B112">
        <v>8</v>
      </c>
      <c r="C112">
        <v>360.8</v>
      </c>
      <c r="D112">
        <v>4.03</v>
      </c>
      <c r="E112">
        <v>364.83</v>
      </c>
      <c r="F112">
        <v>7</v>
      </c>
      <c r="G112">
        <v>3.33</v>
      </c>
      <c r="H112">
        <v>196</v>
      </c>
      <c r="I112">
        <v>193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2.4000000000000341</v>
      </c>
      <c r="P112" s="1">
        <v>0.13670497583910124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20</v>
      </c>
      <c r="AB112">
        <v>2</v>
      </c>
      <c r="AC112" s="1">
        <v>1.1761786600496278</v>
      </c>
      <c r="AD112" s="1">
        <v>161.80000000000001</v>
      </c>
      <c r="AE112" s="1">
        <v>0</v>
      </c>
      <c r="AF112" s="1">
        <v>161.80000000000001</v>
      </c>
      <c r="AG112" s="1">
        <v>0.66823400000000011</v>
      </c>
      <c r="AH112" s="1">
        <v>0.67714285714285716</v>
      </c>
      <c r="AI112" s="1">
        <v>1.2040252252252255</v>
      </c>
    </row>
    <row r="113" spans="1:35" hidden="1">
      <c r="A113">
        <v>63</v>
      </c>
      <c r="B113">
        <v>12</v>
      </c>
      <c r="C113">
        <v>379.2</v>
      </c>
      <c r="D113">
        <v>3.1</v>
      </c>
      <c r="E113">
        <v>382.3</v>
      </c>
      <c r="F113">
        <v>6</v>
      </c>
      <c r="G113">
        <v>3.04</v>
      </c>
      <c r="H113">
        <v>199</v>
      </c>
      <c r="I113">
        <v>198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40</v>
      </c>
      <c r="AB113">
        <v>1</v>
      </c>
      <c r="AC113" s="1">
        <v>1.5290322580645161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0.79</v>
      </c>
      <c r="AI113" s="1">
        <v>1.3188828947368423</v>
      </c>
    </row>
    <row r="114" spans="1:35" hidden="1">
      <c r="A114">
        <v>63</v>
      </c>
      <c r="B114">
        <v>25</v>
      </c>
      <c r="C114">
        <v>380.5</v>
      </c>
      <c r="D114">
        <v>3.83</v>
      </c>
      <c r="E114">
        <v>384.33</v>
      </c>
      <c r="F114">
        <v>7</v>
      </c>
      <c r="G114">
        <v>3.23</v>
      </c>
      <c r="H114">
        <v>201</v>
      </c>
      <c r="I114">
        <v>198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35</v>
      </c>
      <c r="AB114">
        <v>1</v>
      </c>
      <c r="AC114" s="1">
        <v>1.237597911227154</v>
      </c>
      <c r="AD114" s="1">
        <v>161.80000000000001</v>
      </c>
      <c r="AE114" s="1">
        <v>0</v>
      </c>
      <c r="AF114" s="1">
        <v>161.80000000000001</v>
      </c>
      <c r="AG114" s="1">
        <v>0.66823400000000011</v>
      </c>
      <c r="AH114" s="1">
        <v>0.67714285714285716</v>
      </c>
      <c r="AI114" s="1">
        <v>1.2413015479876164</v>
      </c>
    </row>
    <row r="115" spans="1:35" hidden="1">
      <c r="A115">
        <v>63</v>
      </c>
      <c r="B115">
        <v>46</v>
      </c>
      <c r="C115">
        <v>382.6</v>
      </c>
      <c r="D115">
        <v>4.03</v>
      </c>
      <c r="E115">
        <v>386.63</v>
      </c>
      <c r="F115">
        <v>7</v>
      </c>
      <c r="G115">
        <v>3.5</v>
      </c>
      <c r="H115">
        <v>202</v>
      </c>
      <c r="I115">
        <v>199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25</v>
      </c>
      <c r="AB115">
        <v>1</v>
      </c>
      <c r="AC115" s="1">
        <v>1.1761786600496278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0.67714285714285716</v>
      </c>
      <c r="AI115" s="1">
        <v>1.1455440000000003</v>
      </c>
    </row>
    <row r="116" spans="1:35" hidden="1">
      <c r="A116">
        <v>65</v>
      </c>
      <c r="B116">
        <v>52</v>
      </c>
      <c r="C116">
        <v>395.2</v>
      </c>
      <c r="D116">
        <v>3.67</v>
      </c>
      <c r="E116">
        <v>398.87</v>
      </c>
      <c r="F116">
        <v>7</v>
      </c>
      <c r="G116">
        <v>3.21</v>
      </c>
      <c r="H116">
        <v>205</v>
      </c>
      <c r="I116">
        <v>203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20</v>
      </c>
      <c r="AB116">
        <v>1</v>
      </c>
      <c r="AC116" s="1">
        <v>1.2915531335149864</v>
      </c>
      <c r="AD116" s="1">
        <v>175.6</v>
      </c>
      <c r="AE116" s="1">
        <v>-10</v>
      </c>
      <c r="AF116" s="1">
        <v>165.6</v>
      </c>
      <c r="AG116" s="1">
        <v>0.68392799999999998</v>
      </c>
      <c r="AH116" s="1">
        <v>0.67714285714285716</v>
      </c>
      <c r="AI116" s="1">
        <v>1.2783700934579441</v>
      </c>
    </row>
    <row r="117" spans="1:35" hidden="1">
      <c r="A117">
        <v>66</v>
      </c>
      <c r="B117">
        <v>11</v>
      </c>
      <c r="C117">
        <v>397.1</v>
      </c>
      <c r="D117">
        <v>3.52</v>
      </c>
      <c r="E117">
        <v>400.62</v>
      </c>
      <c r="F117">
        <v>7</v>
      </c>
      <c r="G117">
        <v>3.05</v>
      </c>
      <c r="H117">
        <v>207</v>
      </c>
      <c r="I117">
        <v>203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35</v>
      </c>
      <c r="AB117">
        <v>1</v>
      </c>
      <c r="AC117" s="1">
        <v>1.3465909090909092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0.67714285714285716</v>
      </c>
      <c r="AI117" s="1">
        <v>1.3145586885245906</v>
      </c>
    </row>
    <row r="118" spans="1:35" hidden="1">
      <c r="A118">
        <v>66</v>
      </c>
      <c r="B118">
        <v>24</v>
      </c>
      <c r="C118">
        <v>398.4</v>
      </c>
      <c r="D118">
        <v>3.44</v>
      </c>
      <c r="E118">
        <v>401.84</v>
      </c>
      <c r="F118">
        <v>7</v>
      </c>
      <c r="G118">
        <v>3.4</v>
      </c>
      <c r="H118">
        <v>208</v>
      </c>
      <c r="I118">
        <v>203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33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25</v>
      </c>
      <c r="AB118">
        <v>1</v>
      </c>
      <c r="AC118" s="1">
        <v>1.3779069767441861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0.67714285714285716</v>
      </c>
      <c r="AI118" s="1">
        <v>1.1792364705882357</v>
      </c>
    </row>
    <row r="119" spans="1:35" hidden="1">
      <c r="A119">
        <v>66</v>
      </c>
      <c r="B119">
        <v>25</v>
      </c>
      <c r="C119">
        <v>398.5</v>
      </c>
      <c r="D119">
        <v>3.1</v>
      </c>
      <c r="E119">
        <v>401.6</v>
      </c>
      <c r="F119">
        <v>6</v>
      </c>
      <c r="G119">
        <v>3.07</v>
      </c>
      <c r="H119">
        <v>209</v>
      </c>
      <c r="I119">
        <v>204</v>
      </c>
      <c r="J119">
        <v>5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33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25</v>
      </c>
      <c r="AB119">
        <v>1</v>
      </c>
      <c r="AC119" s="1">
        <v>1.5290322580645161</v>
      </c>
      <c r="AD119" s="1">
        <v>161.80000000000001</v>
      </c>
      <c r="AE119" s="1">
        <v>0</v>
      </c>
      <c r="AF119" s="1">
        <v>161.80000000000001</v>
      </c>
      <c r="AG119" s="1">
        <v>0.66823400000000011</v>
      </c>
      <c r="AH119" s="1">
        <v>0.79</v>
      </c>
      <c r="AI119" s="1">
        <v>1.305994788273616</v>
      </c>
    </row>
    <row r="120" spans="1:35" hidden="1">
      <c r="A120">
        <v>66</v>
      </c>
      <c r="B120">
        <v>31</v>
      </c>
      <c r="C120">
        <v>399.1</v>
      </c>
      <c r="D120">
        <v>3.46</v>
      </c>
      <c r="E120">
        <v>402.56</v>
      </c>
      <c r="F120">
        <v>7</v>
      </c>
      <c r="G120">
        <v>3.01</v>
      </c>
      <c r="H120">
        <v>210</v>
      </c>
      <c r="I120">
        <v>205</v>
      </c>
      <c r="J120">
        <v>5</v>
      </c>
      <c r="K120">
        <v>0</v>
      </c>
      <c r="L120">
        <v>0</v>
      </c>
      <c r="M120">
        <v>1</v>
      </c>
      <c r="N120">
        <v>0</v>
      </c>
      <c r="O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30</v>
      </c>
      <c r="AB120">
        <v>3</v>
      </c>
      <c r="AC120" s="1">
        <v>1.3699421965317919</v>
      </c>
      <c r="AD120" s="1">
        <v>175.6</v>
      </c>
      <c r="AE120" s="1">
        <v>0</v>
      </c>
      <c r="AF120" s="1">
        <v>175.6</v>
      </c>
      <c r="AG120" s="1">
        <v>0.72522799999999987</v>
      </c>
      <c r="AH120" s="1">
        <v>0.67714285714285716</v>
      </c>
      <c r="AI120" s="1">
        <v>1.4456372093023253</v>
      </c>
    </row>
    <row r="121" spans="1:35">
      <c r="A121">
        <v>66</v>
      </c>
      <c r="B121">
        <v>46</v>
      </c>
      <c r="C121">
        <v>400.6</v>
      </c>
      <c r="D121">
        <v>4</v>
      </c>
      <c r="E121">
        <v>404.6</v>
      </c>
      <c r="F121">
        <v>7</v>
      </c>
      <c r="G121">
        <v>3.13</v>
      </c>
      <c r="H121">
        <v>211</v>
      </c>
      <c r="I121">
        <v>205</v>
      </c>
      <c r="J121">
        <v>6</v>
      </c>
      <c r="K121">
        <v>0</v>
      </c>
      <c r="L121">
        <v>0</v>
      </c>
      <c r="M121">
        <v>0</v>
      </c>
      <c r="N121">
        <v>0</v>
      </c>
      <c r="O121">
        <v>1.5</v>
      </c>
      <c r="P121" s="1">
        <v>-0.18494219653179189</v>
      </c>
      <c r="Q121">
        <v>0</v>
      </c>
      <c r="R121">
        <v>0</v>
      </c>
      <c r="S121">
        <v>1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20</v>
      </c>
      <c r="AB121">
        <v>2</v>
      </c>
      <c r="AC121" s="1">
        <v>1.1850000000000001</v>
      </c>
      <c r="AD121" s="1">
        <v>161.80000000000001</v>
      </c>
      <c r="AE121" s="1">
        <v>-10</v>
      </c>
      <c r="AF121" s="1">
        <v>151.80000000000001</v>
      </c>
      <c r="AG121" s="1">
        <v>0.6269340000000001</v>
      </c>
      <c r="AH121" s="1">
        <v>0.67714285714285716</v>
      </c>
      <c r="AI121" s="1">
        <v>1.2017904153354635</v>
      </c>
    </row>
    <row r="122" spans="1:35">
      <c r="A122">
        <v>66</v>
      </c>
      <c r="B122">
        <v>57</v>
      </c>
      <c r="C122">
        <v>401.7</v>
      </c>
      <c r="D122">
        <v>3.39</v>
      </c>
      <c r="E122">
        <v>405.09</v>
      </c>
      <c r="F122">
        <v>6</v>
      </c>
      <c r="G122">
        <v>3.16</v>
      </c>
      <c r="H122">
        <v>212</v>
      </c>
      <c r="I122">
        <v>208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2.5999999999999659</v>
      </c>
      <c r="P122" s="1">
        <v>2.8287891963783229E-2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35</v>
      </c>
      <c r="AB122">
        <v>2</v>
      </c>
      <c r="AC122" s="1">
        <v>1.3982300884955752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0.79</v>
      </c>
      <c r="AI122" s="1">
        <v>1.2687987341772153</v>
      </c>
    </row>
    <row r="123" spans="1:35" hidden="1">
      <c r="A123">
        <v>70</v>
      </c>
      <c r="B123">
        <v>27</v>
      </c>
      <c r="C123">
        <v>422.7</v>
      </c>
      <c r="D123">
        <v>2.71</v>
      </c>
      <c r="E123">
        <v>425.40999999999997</v>
      </c>
      <c r="F123">
        <v>6</v>
      </c>
      <c r="G123">
        <v>2.75</v>
      </c>
      <c r="H123">
        <v>229</v>
      </c>
      <c r="I123">
        <v>224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25</v>
      </c>
      <c r="AB123">
        <v>1</v>
      </c>
      <c r="AC123" s="1">
        <v>1.7490774907749078</v>
      </c>
      <c r="AD123" s="1">
        <v>161.80000000000001</v>
      </c>
      <c r="AE123" s="1">
        <v>-10</v>
      </c>
      <c r="AF123" s="1">
        <v>151.80000000000001</v>
      </c>
      <c r="AG123" s="1">
        <v>0.6269340000000001</v>
      </c>
      <c r="AH123" s="1">
        <v>0.79</v>
      </c>
      <c r="AI123" s="1">
        <v>1.3678560000000002</v>
      </c>
    </row>
    <row r="124" spans="1:35" hidden="1">
      <c r="A124">
        <v>70</v>
      </c>
      <c r="B124">
        <v>34</v>
      </c>
      <c r="C124">
        <v>423.4</v>
      </c>
      <c r="D124">
        <v>3.85</v>
      </c>
      <c r="E124">
        <v>427.25</v>
      </c>
      <c r="F124">
        <v>6</v>
      </c>
      <c r="G124">
        <v>3.82</v>
      </c>
      <c r="H124">
        <v>230</v>
      </c>
      <c r="I124">
        <v>225</v>
      </c>
      <c r="J124">
        <v>5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36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27</v>
      </c>
      <c r="AB124">
        <v>1</v>
      </c>
      <c r="AC124" s="1">
        <v>1.2311688311688311</v>
      </c>
      <c r="AD124" s="1">
        <v>161.80000000000001</v>
      </c>
      <c r="AE124" s="1">
        <v>10</v>
      </c>
      <c r="AF124" s="1">
        <v>171.8</v>
      </c>
      <c r="AG124" s="1">
        <v>0.709534</v>
      </c>
      <c r="AH124" s="1">
        <v>0.79</v>
      </c>
      <c r="AI124" s="1">
        <v>1.1144513089005235</v>
      </c>
    </row>
    <row r="125" spans="1:35" hidden="1">
      <c r="A125">
        <v>70</v>
      </c>
      <c r="B125">
        <v>37</v>
      </c>
      <c r="C125">
        <v>423.7</v>
      </c>
      <c r="D125">
        <v>3.93</v>
      </c>
      <c r="E125">
        <v>427.63</v>
      </c>
      <c r="F125">
        <v>6</v>
      </c>
      <c r="G125">
        <v>3.61</v>
      </c>
      <c r="H125">
        <v>231</v>
      </c>
      <c r="I125">
        <v>225</v>
      </c>
      <c r="J125">
        <v>6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36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27</v>
      </c>
      <c r="AB125">
        <v>1</v>
      </c>
      <c r="AC125" s="1">
        <v>1.2061068702290076</v>
      </c>
      <c r="AD125" s="1">
        <v>161.80000000000001</v>
      </c>
      <c r="AE125" s="1">
        <v>0</v>
      </c>
      <c r="AF125" s="1">
        <v>161.80000000000001</v>
      </c>
      <c r="AG125" s="1">
        <v>0.66823400000000011</v>
      </c>
      <c r="AH125" s="1">
        <v>0.79</v>
      </c>
      <c r="AI125" s="1">
        <v>1.1106382271468147</v>
      </c>
    </row>
    <row r="126" spans="1:35" hidden="1">
      <c r="A126">
        <v>71</v>
      </c>
      <c r="B126">
        <v>31</v>
      </c>
      <c r="C126">
        <v>429.1</v>
      </c>
      <c r="D126">
        <v>5.4</v>
      </c>
      <c r="E126">
        <v>434.5</v>
      </c>
      <c r="F126">
        <v>8</v>
      </c>
      <c r="G126">
        <v>3.86</v>
      </c>
      <c r="H126">
        <v>238</v>
      </c>
      <c r="I126">
        <v>232</v>
      </c>
      <c r="J126">
        <v>6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1</v>
      </c>
      <c r="R126">
        <v>0</v>
      </c>
      <c r="S126">
        <v>0</v>
      </c>
      <c r="T126">
        <v>40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60</v>
      </c>
      <c r="AB126">
        <v>1</v>
      </c>
      <c r="AC126" s="1">
        <v>0.87777777777777777</v>
      </c>
      <c r="AD126" s="1">
        <v>175.6</v>
      </c>
      <c r="AE126" s="1">
        <v>0</v>
      </c>
      <c r="AF126" s="1">
        <v>175.6</v>
      </c>
      <c r="AG126" s="1">
        <v>0.72522799999999987</v>
      </c>
      <c r="AH126" s="1">
        <v>0.59250000000000003</v>
      </c>
      <c r="AI126" s="1">
        <v>1.1272974093264247</v>
      </c>
    </row>
    <row r="127" spans="1:35" hidden="1">
      <c r="A127">
        <v>71</v>
      </c>
      <c r="B127">
        <v>45</v>
      </c>
      <c r="C127">
        <v>430.5</v>
      </c>
      <c r="D127">
        <v>5.63</v>
      </c>
      <c r="E127">
        <v>436.13</v>
      </c>
      <c r="F127">
        <v>8</v>
      </c>
      <c r="G127">
        <v>3.24</v>
      </c>
      <c r="H127">
        <v>242</v>
      </c>
      <c r="I127">
        <v>235</v>
      </c>
      <c r="J127">
        <v>7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0</v>
      </c>
      <c r="R127">
        <v>0</v>
      </c>
      <c r="S127">
        <v>1</v>
      </c>
      <c r="T127">
        <v>40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60</v>
      </c>
      <c r="AB127">
        <v>1</v>
      </c>
      <c r="AC127" s="1">
        <v>0.84191829484902314</v>
      </c>
      <c r="AD127" s="1">
        <v>161.80000000000001</v>
      </c>
      <c r="AE127" s="1">
        <v>0</v>
      </c>
      <c r="AF127" s="1">
        <v>161.80000000000001</v>
      </c>
      <c r="AG127" s="1">
        <v>0.66823400000000011</v>
      </c>
      <c r="AH127" s="1">
        <v>0.59250000000000003</v>
      </c>
      <c r="AI127" s="1">
        <v>1.2374703703703704</v>
      </c>
    </row>
    <row r="128" spans="1:35" hidden="1">
      <c r="A128">
        <v>71</v>
      </c>
      <c r="B128">
        <v>57</v>
      </c>
      <c r="C128">
        <v>431.7</v>
      </c>
      <c r="D128">
        <v>5.29</v>
      </c>
      <c r="E128">
        <v>436.99</v>
      </c>
      <c r="F128">
        <v>8</v>
      </c>
      <c r="G128">
        <v>3.82</v>
      </c>
      <c r="H128">
        <v>243</v>
      </c>
      <c r="I128">
        <v>235</v>
      </c>
      <c r="J128">
        <v>8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25</v>
      </c>
      <c r="AB128">
        <v>1</v>
      </c>
      <c r="AC128" s="1">
        <v>0.89603024574669188</v>
      </c>
      <c r="AD128" s="1">
        <v>175.6</v>
      </c>
      <c r="AE128" s="1">
        <v>10</v>
      </c>
      <c r="AF128" s="1">
        <v>185.6</v>
      </c>
      <c r="AG128" s="1">
        <v>0.76652799999999999</v>
      </c>
      <c r="AH128" s="1">
        <v>0.59250000000000003</v>
      </c>
      <c r="AI128" s="1">
        <v>1.2039706806282722</v>
      </c>
    </row>
    <row r="129" spans="1:35" hidden="1">
      <c r="A129">
        <v>72</v>
      </c>
      <c r="B129">
        <v>29</v>
      </c>
      <c r="C129">
        <v>434.9</v>
      </c>
      <c r="D129">
        <v>3.43</v>
      </c>
      <c r="E129">
        <v>438.33</v>
      </c>
      <c r="F129">
        <v>7</v>
      </c>
      <c r="G129">
        <v>3.13</v>
      </c>
      <c r="H129">
        <v>246</v>
      </c>
      <c r="I129">
        <v>241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30</v>
      </c>
      <c r="AB129">
        <v>1</v>
      </c>
      <c r="AC129" s="1">
        <v>1.3819241982507289</v>
      </c>
      <c r="AD129" s="1">
        <v>175.6</v>
      </c>
      <c r="AE129" s="1">
        <v>0</v>
      </c>
      <c r="AF129" s="1">
        <v>175.6</v>
      </c>
      <c r="AG129" s="1">
        <v>0.72522799999999987</v>
      </c>
      <c r="AH129" s="1">
        <v>0.67714285714285716</v>
      </c>
      <c r="AI129" s="1">
        <v>1.3902134185303512</v>
      </c>
    </row>
    <row r="130" spans="1:35" hidden="1">
      <c r="A130">
        <v>73</v>
      </c>
      <c r="B130">
        <v>17</v>
      </c>
      <c r="C130">
        <v>439.7</v>
      </c>
      <c r="D130">
        <v>3.06</v>
      </c>
      <c r="E130">
        <v>442.76</v>
      </c>
      <c r="F130">
        <v>7</v>
      </c>
      <c r="G130">
        <v>3.03</v>
      </c>
      <c r="H130">
        <v>249</v>
      </c>
      <c r="I130">
        <v>246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30</v>
      </c>
      <c r="AB130">
        <v>1</v>
      </c>
      <c r="AC130" s="1">
        <v>1.5490196078431373</v>
      </c>
      <c r="AD130" s="1">
        <v>161.80000000000001</v>
      </c>
      <c r="AE130" s="1">
        <v>0</v>
      </c>
      <c r="AF130" s="1">
        <v>161.80000000000001</v>
      </c>
      <c r="AG130" s="1">
        <v>0.66823400000000011</v>
      </c>
      <c r="AH130" s="1">
        <v>0.67714285714285716</v>
      </c>
      <c r="AI130" s="1">
        <v>1.3232356435643569</v>
      </c>
    </row>
    <row r="131" spans="1:35" hidden="1">
      <c r="A131">
        <v>74</v>
      </c>
      <c r="B131">
        <v>1</v>
      </c>
      <c r="C131">
        <v>444.1</v>
      </c>
      <c r="D131">
        <v>3</v>
      </c>
      <c r="E131">
        <v>447.1</v>
      </c>
      <c r="F131">
        <v>6</v>
      </c>
      <c r="G131">
        <v>3.2</v>
      </c>
      <c r="H131">
        <v>250</v>
      </c>
      <c r="I131">
        <v>249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30</v>
      </c>
      <c r="AB131">
        <v>1</v>
      </c>
      <c r="AC131" s="1">
        <v>1.58</v>
      </c>
      <c r="AD131" s="1">
        <v>175.6</v>
      </c>
      <c r="AE131" s="1">
        <v>10</v>
      </c>
      <c r="AF131" s="1">
        <v>185.6</v>
      </c>
      <c r="AG131" s="1">
        <v>0.76652799999999999</v>
      </c>
      <c r="AH131" s="1">
        <v>0.79</v>
      </c>
      <c r="AI131" s="1">
        <v>1.4372399999999999</v>
      </c>
    </row>
    <row r="132" spans="1:35" hidden="1">
      <c r="A132">
        <v>74</v>
      </c>
      <c r="B132">
        <v>37</v>
      </c>
      <c r="C132">
        <v>447.7</v>
      </c>
      <c r="D132">
        <v>3.25</v>
      </c>
      <c r="E132">
        <v>450.95</v>
      </c>
      <c r="F132">
        <v>6</v>
      </c>
      <c r="G132">
        <v>3.57</v>
      </c>
      <c r="H132">
        <v>251</v>
      </c>
      <c r="I132">
        <v>250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40</v>
      </c>
      <c r="AB132">
        <v>1</v>
      </c>
      <c r="AC132" s="1">
        <v>1.4584615384615385</v>
      </c>
      <c r="AD132" s="1">
        <v>175.6</v>
      </c>
      <c r="AE132" s="1">
        <v>0</v>
      </c>
      <c r="AF132" s="1">
        <v>175.6</v>
      </c>
      <c r="AG132" s="1">
        <v>0.72522799999999987</v>
      </c>
      <c r="AH132" s="1">
        <v>0.79</v>
      </c>
      <c r="AI132" s="1">
        <v>1.2188705882352939</v>
      </c>
    </row>
    <row r="133" spans="1:35" hidden="1">
      <c r="A133">
        <v>75</v>
      </c>
      <c r="B133">
        <v>10</v>
      </c>
      <c r="C133">
        <v>451</v>
      </c>
      <c r="D133">
        <v>3.65</v>
      </c>
      <c r="E133">
        <v>454.65</v>
      </c>
      <c r="F133">
        <v>6</v>
      </c>
      <c r="G133">
        <v>3.62</v>
      </c>
      <c r="H133">
        <v>252</v>
      </c>
      <c r="I133">
        <v>251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28</v>
      </c>
      <c r="AB133">
        <v>3</v>
      </c>
      <c r="AC133" s="1">
        <v>1.2986301369863014</v>
      </c>
      <c r="AD133" s="1">
        <v>175.6</v>
      </c>
      <c r="AE133" s="1">
        <v>10</v>
      </c>
      <c r="AF133" s="1">
        <v>185.6</v>
      </c>
      <c r="AG133" s="1">
        <v>0.76652799999999999</v>
      </c>
      <c r="AH133" s="1">
        <v>0.79</v>
      </c>
      <c r="AI133" s="1">
        <v>1.2704883977900552</v>
      </c>
    </row>
    <row r="134" spans="1:35" hidden="1">
      <c r="A134">
        <v>79</v>
      </c>
      <c r="B134">
        <v>39</v>
      </c>
      <c r="C134">
        <v>477.9</v>
      </c>
      <c r="D134">
        <v>3.72</v>
      </c>
      <c r="E134">
        <v>481.62</v>
      </c>
      <c r="F134">
        <v>7</v>
      </c>
      <c r="G134">
        <v>3.18</v>
      </c>
      <c r="H134">
        <v>253</v>
      </c>
      <c r="I134">
        <v>252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32</v>
      </c>
      <c r="AB134">
        <v>1</v>
      </c>
      <c r="AC134" s="1">
        <v>1.2741935483870968</v>
      </c>
      <c r="AD134" s="1">
        <v>161.80000000000001</v>
      </c>
      <c r="AE134" s="1">
        <v>0</v>
      </c>
      <c r="AF134" s="1">
        <v>161.80000000000001</v>
      </c>
      <c r="AG134" s="1">
        <v>0.66823400000000011</v>
      </c>
      <c r="AH134" s="1">
        <v>0.67714285714285716</v>
      </c>
      <c r="AI134" s="1">
        <v>1.2608188679245285</v>
      </c>
    </row>
    <row r="135" spans="1:35" hidden="1">
      <c r="A135">
        <v>80</v>
      </c>
      <c r="B135">
        <v>38</v>
      </c>
      <c r="C135">
        <v>483.8</v>
      </c>
      <c r="D135">
        <v>3.08</v>
      </c>
      <c r="E135">
        <v>486.88</v>
      </c>
      <c r="F135">
        <v>6</v>
      </c>
      <c r="G135">
        <v>3.02</v>
      </c>
      <c r="H135">
        <v>254</v>
      </c>
      <c r="I135">
        <v>253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30</v>
      </c>
      <c r="AB135">
        <v>1</v>
      </c>
      <c r="AC135" s="1">
        <v>1.5389610389610391</v>
      </c>
      <c r="AD135" s="1">
        <v>161.80000000000001</v>
      </c>
      <c r="AE135" s="1">
        <v>0</v>
      </c>
      <c r="AF135" s="1">
        <v>161.80000000000001</v>
      </c>
      <c r="AG135" s="1">
        <v>0.66823400000000011</v>
      </c>
      <c r="AH135" s="1">
        <v>0.79</v>
      </c>
      <c r="AI135" s="1">
        <v>1.3276172185430466</v>
      </c>
    </row>
    <row r="136" spans="1:35" hidden="1">
      <c r="A136">
        <v>85</v>
      </c>
      <c r="B136">
        <v>2</v>
      </c>
      <c r="C136">
        <v>510.2</v>
      </c>
      <c r="D136">
        <v>2.92</v>
      </c>
      <c r="E136">
        <v>513.12</v>
      </c>
      <c r="F136">
        <v>6</v>
      </c>
      <c r="G136">
        <v>3.3</v>
      </c>
      <c r="H136">
        <v>257</v>
      </c>
      <c r="I136">
        <v>256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25</v>
      </c>
      <c r="AB136">
        <v>1</v>
      </c>
      <c r="AC136" s="1">
        <v>1.6232876712328768</v>
      </c>
      <c r="AD136" s="1">
        <v>175.6</v>
      </c>
      <c r="AE136" s="1">
        <v>0</v>
      </c>
      <c r="AF136" s="1">
        <v>175.6</v>
      </c>
      <c r="AG136" s="1">
        <v>0.72522799999999987</v>
      </c>
      <c r="AH136" s="1">
        <v>0.79</v>
      </c>
      <c r="AI136" s="1">
        <v>1.3185963636363633</v>
      </c>
    </row>
    <row r="137" spans="1:35" hidden="1">
      <c r="A137">
        <v>85</v>
      </c>
      <c r="B137">
        <v>23</v>
      </c>
      <c r="C137">
        <v>512.29999999999995</v>
      </c>
      <c r="D137">
        <v>3.14</v>
      </c>
      <c r="E137">
        <v>515.43999999999994</v>
      </c>
      <c r="F137">
        <v>7</v>
      </c>
      <c r="G137">
        <v>2.8</v>
      </c>
      <c r="H137">
        <v>258</v>
      </c>
      <c r="I137">
        <v>256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42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28</v>
      </c>
      <c r="AB137">
        <v>1</v>
      </c>
      <c r="AC137" s="1">
        <v>1.5095541401273886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0.67714285714285716</v>
      </c>
      <c r="AI137" s="1">
        <v>1.4319300000000004</v>
      </c>
    </row>
    <row r="138" spans="1:35" hidden="1">
      <c r="A138">
        <v>85</v>
      </c>
      <c r="B138">
        <v>25</v>
      </c>
      <c r="C138">
        <v>512.5</v>
      </c>
      <c r="D138">
        <v>3.04</v>
      </c>
      <c r="E138">
        <v>515.54</v>
      </c>
      <c r="F138">
        <v>7</v>
      </c>
      <c r="G138">
        <v>3.08</v>
      </c>
      <c r="H138">
        <v>259</v>
      </c>
      <c r="I138">
        <v>256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42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28</v>
      </c>
      <c r="AB138">
        <v>1</v>
      </c>
      <c r="AC138" s="1">
        <v>1.5592105263157896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0.67714285714285716</v>
      </c>
      <c r="AI138" s="1">
        <v>1.3017545454545456</v>
      </c>
    </row>
    <row r="139" spans="1:35" hidden="1">
      <c r="A139">
        <v>86</v>
      </c>
      <c r="B139">
        <v>14</v>
      </c>
      <c r="C139">
        <v>517.4</v>
      </c>
      <c r="D139">
        <v>4.37</v>
      </c>
      <c r="E139">
        <v>521.77</v>
      </c>
      <c r="F139">
        <v>7</v>
      </c>
      <c r="G139">
        <v>3.74</v>
      </c>
      <c r="H139">
        <v>260</v>
      </c>
      <c r="I139">
        <v>259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25</v>
      </c>
      <c r="AB139">
        <v>3</v>
      </c>
      <c r="AC139" s="1">
        <v>1.0846681922196797</v>
      </c>
      <c r="AD139" s="1">
        <v>175.6</v>
      </c>
      <c r="AE139" s="1">
        <v>0</v>
      </c>
      <c r="AF139" s="1">
        <v>175.6</v>
      </c>
      <c r="AG139" s="1">
        <v>0.72522799999999987</v>
      </c>
      <c r="AH139" s="1">
        <v>0.67714285714285716</v>
      </c>
      <c r="AI139" s="1">
        <v>1.1634673796791442</v>
      </c>
    </row>
    <row r="140" spans="1:35" hidden="1">
      <c r="A140">
        <v>87</v>
      </c>
      <c r="B140">
        <v>48</v>
      </c>
      <c r="C140">
        <v>526.79999999999995</v>
      </c>
      <c r="D140">
        <v>3.1</v>
      </c>
      <c r="E140">
        <v>529.9</v>
      </c>
      <c r="F140">
        <v>6</v>
      </c>
      <c r="G140">
        <v>3.24</v>
      </c>
      <c r="H140">
        <v>261</v>
      </c>
      <c r="I140">
        <v>260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9.3999999999999773</v>
      </c>
      <c r="Q140">
        <v>1</v>
      </c>
      <c r="R140">
        <v>0</v>
      </c>
      <c r="S140">
        <v>0</v>
      </c>
      <c r="T140">
        <v>43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40</v>
      </c>
      <c r="AB140">
        <v>1</v>
      </c>
      <c r="AC140" s="1">
        <v>1.5290322580645161</v>
      </c>
      <c r="AD140" s="1">
        <v>175.6</v>
      </c>
      <c r="AE140" s="1">
        <v>0</v>
      </c>
      <c r="AF140" s="1">
        <v>175.6</v>
      </c>
      <c r="AG140" s="1">
        <v>0.72522799999999987</v>
      </c>
      <c r="AH140" s="1">
        <v>0.79</v>
      </c>
      <c r="AI140" s="1">
        <v>1.3430148148148144</v>
      </c>
    </row>
    <row r="141" spans="1:35" hidden="1">
      <c r="A141">
        <v>87</v>
      </c>
      <c r="B141">
        <v>48</v>
      </c>
      <c r="C141">
        <v>526.79999999999995</v>
      </c>
      <c r="D141">
        <v>3.35</v>
      </c>
      <c r="E141">
        <v>530.15</v>
      </c>
      <c r="F141">
        <v>7</v>
      </c>
      <c r="G141">
        <v>3.2</v>
      </c>
      <c r="H141">
        <v>262</v>
      </c>
      <c r="I141">
        <v>260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9.3999999999999773</v>
      </c>
      <c r="Q141">
        <v>0</v>
      </c>
      <c r="R141">
        <v>0</v>
      </c>
      <c r="S141">
        <v>0</v>
      </c>
      <c r="T141">
        <v>43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35</v>
      </c>
      <c r="AB141">
        <v>1</v>
      </c>
      <c r="AC141" s="1">
        <v>1.4149253731343283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0.67714285714285716</v>
      </c>
      <c r="AI141" s="1">
        <v>1.2529387500000002</v>
      </c>
    </row>
    <row r="142" spans="1:35" hidden="1">
      <c r="A142">
        <v>88</v>
      </c>
      <c r="B142">
        <v>2</v>
      </c>
      <c r="C142">
        <v>528.20000000000005</v>
      </c>
      <c r="D142">
        <v>3.28</v>
      </c>
      <c r="E142">
        <v>531.48</v>
      </c>
      <c r="F142">
        <v>6</v>
      </c>
      <c r="G142">
        <v>3.29</v>
      </c>
      <c r="H142">
        <v>264</v>
      </c>
      <c r="I142">
        <v>260</v>
      </c>
      <c r="J142">
        <v>4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1</v>
      </c>
      <c r="R142">
        <v>0</v>
      </c>
      <c r="S142">
        <v>0</v>
      </c>
      <c r="T142">
        <v>44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50</v>
      </c>
      <c r="AB142">
        <v>1</v>
      </c>
      <c r="AC142" s="1">
        <v>1.4451219512195124</v>
      </c>
      <c r="AD142" s="1">
        <v>175.6</v>
      </c>
      <c r="AE142" s="1">
        <v>0</v>
      </c>
      <c r="AF142" s="1">
        <v>175.6</v>
      </c>
      <c r="AG142" s="1">
        <v>0.72522799999999987</v>
      </c>
      <c r="AH142" s="1">
        <v>0.79</v>
      </c>
      <c r="AI142" s="1">
        <v>1.3226042553191486</v>
      </c>
    </row>
    <row r="143" spans="1:35" hidden="1">
      <c r="A143">
        <v>88</v>
      </c>
      <c r="B143">
        <v>7</v>
      </c>
      <c r="C143">
        <v>528.70000000000005</v>
      </c>
      <c r="D143">
        <v>3.4</v>
      </c>
      <c r="E143">
        <v>532.1</v>
      </c>
      <c r="F143">
        <v>7</v>
      </c>
      <c r="G143">
        <v>3.38</v>
      </c>
      <c r="H143">
        <v>265</v>
      </c>
      <c r="I143">
        <v>260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1</v>
      </c>
      <c r="R143">
        <v>0</v>
      </c>
      <c r="S143">
        <v>0</v>
      </c>
      <c r="T143">
        <v>44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35</v>
      </c>
      <c r="AB143">
        <v>1</v>
      </c>
      <c r="AC143" s="1">
        <v>1.3941176470588237</v>
      </c>
      <c r="AD143" s="1">
        <v>175.6</v>
      </c>
      <c r="AE143" s="1">
        <v>0</v>
      </c>
      <c r="AF143" s="1">
        <v>175.6</v>
      </c>
      <c r="AG143" s="1">
        <v>0.72522799999999987</v>
      </c>
      <c r="AH143" s="1">
        <v>0.67714285714285716</v>
      </c>
      <c r="AI143" s="1">
        <v>1.2873869822485204</v>
      </c>
    </row>
    <row r="144" spans="1:35" hidden="1">
      <c r="A144">
        <v>88</v>
      </c>
      <c r="B144">
        <v>49</v>
      </c>
      <c r="C144">
        <v>532.9</v>
      </c>
      <c r="D144">
        <v>3.93</v>
      </c>
      <c r="E144">
        <v>536.82999999999993</v>
      </c>
      <c r="F144">
        <v>7</v>
      </c>
      <c r="G144">
        <v>3.51</v>
      </c>
      <c r="H144">
        <v>267</v>
      </c>
      <c r="I144">
        <v>266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25</v>
      </c>
      <c r="AB144">
        <v>1</v>
      </c>
      <c r="AC144" s="1">
        <v>1.2061068702290076</v>
      </c>
      <c r="AD144" s="1">
        <v>161.80000000000001</v>
      </c>
      <c r="AE144" s="1">
        <v>-10</v>
      </c>
      <c r="AF144" s="1">
        <v>151.80000000000001</v>
      </c>
      <c r="AG144" s="1">
        <v>0.6269340000000001</v>
      </c>
      <c r="AH144" s="1">
        <v>0.67714285714285716</v>
      </c>
      <c r="AI144" s="1">
        <v>1.0716820512820515</v>
      </c>
    </row>
    <row r="145" spans="1:35" hidden="1">
      <c r="A145">
        <v>91</v>
      </c>
      <c r="B145">
        <v>58</v>
      </c>
      <c r="C145">
        <v>551.79999999999995</v>
      </c>
      <c r="D145">
        <v>2.94</v>
      </c>
      <c r="E145">
        <v>554.74</v>
      </c>
      <c r="F145">
        <v>7</v>
      </c>
      <c r="G145">
        <v>2.94</v>
      </c>
      <c r="H145">
        <v>272</v>
      </c>
      <c r="I145">
        <v>271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30</v>
      </c>
      <c r="AB145">
        <v>1</v>
      </c>
      <c r="AC145" s="1">
        <v>1.6122448979591837</v>
      </c>
      <c r="AD145" s="1">
        <v>175.6</v>
      </c>
      <c r="AE145" s="1">
        <v>0</v>
      </c>
      <c r="AF145" s="1">
        <v>175.6</v>
      </c>
      <c r="AG145" s="1">
        <v>0.72522799999999987</v>
      </c>
      <c r="AH145" s="1">
        <v>0.67714285714285716</v>
      </c>
      <c r="AI145" s="1">
        <v>1.4800571428571425</v>
      </c>
    </row>
    <row r="146" spans="1:35" hidden="1">
      <c r="A146">
        <v>92</v>
      </c>
      <c r="B146">
        <v>45</v>
      </c>
      <c r="C146">
        <v>556.5</v>
      </c>
      <c r="D146">
        <v>3.45</v>
      </c>
      <c r="E146">
        <v>559.95000000000005</v>
      </c>
      <c r="F146">
        <v>6</v>
      </c>
      <c r="G146">
        <v>3.24</v>
      </c>
      <c r="H146">
        <v>274</v>
      </c>
      <c r="I146">
        <v>272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25</v>
      </c>
      <c r="AB146">
        <v>1</v>
      </c>
      <c r="AC146" s="1">
        <v>1.3739130434782609</v>
      </c>
      <c r="AD146" s="1">
        <v>161.80000000000001</v>
      </c>
      <c r="AE146" s="1">
        <v>0</v>
      </c>
      <c r="AF146" s="1">
        <v>161.80000000000001</v>
      </c>
      <c r="AG146" s="1">
        <v>0.66823400000000011</v>
      </c>
      <c r="AH146" s="1">
        <v>0.79</v>
      </c>
      <c r="AI146" s="1">
        <v>1.2374703703703704</v>
      </c>
    </row>
    <row r="147" spans="1:35" hidden="1">
      <c r="A147">
        <v>93</v>
      </c>
      <c r="B147">
        <v>50</v>
      </c>
      <c r="C147">
        <v>563</v>
      </c>
      <c r="D147">
        <v>2.7</v>
      </c>
      <c r="E147">
        <v>565.70000000000005</v>
      </c>
      <c r="F147">
        <v>6</v>
      </c>
      <c r="G147">
        <v>3.06</v>
      </c>
      <c r="H147">
        <v>276</v>
      </c>
      <c r="I147">
        <v>275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30</v>
      </c>
      <c r="AB147">
        <v>1</v>
      </c>
      <c r="AC147" s="1">
        <v>1.7555555555555555</v>
      </c>
      <c r="AD147" s="1">
        <v>161.80000000000001</v>
      </c>
      <c r="AE147" s="1">
        <v>0</v>
      </c>
      <c r="AF147" s="1">
        <v>161.80000000000001</v>
      </c>
      <c r="AG147" s="1">
        <v>0.66823400000000011</v>
      </c>
      <c r="AH147" s="1">
        <v>0.79</v>
      </c>
      <c r="AI147" s="1">
        <v>1.3102627450980395</v>
      </c>
    </row>
    <row r="148" spans="1:35" hidden="1">
      <c r="A148">
        <v>94</v>
      </c>
      <c r="B148">
        <v>10</v>
      </c>
      <c r="C148">
        <v>565</v>
      </c>
      <c r="D148">
        <v>3.71</v>
      </c>
      <c r="E148">
        <v>568.71</v>
      </c>
      <c r="F148">
        <v>7</v>
      </c>
      <c r="G148">
        <v>2.87</v>
      </c>
      <c r="H148">
        <v>277</v>
      </c>
      <c r="I148">
        <v>275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30</v>
      </c>
      <c r="AB148">
        <v>1</v>
      </c>
      <c r="AC148" s="1">
        <v>1.2776280323450135</v>
      </c>
      <c r="AD148" s="1">
        <v>161.80000000000001</v>
      </c>
      <c r="AE148" s="1">
        <v>-10</v>
      </c>
      <c r="AF148" s="1">
        <v>151.80000000000001</v>
      </c>
      <c r="AG148" s="1">
        <v>0.6269340000000001</v>
      </c>
      <c r="AH148" s="1">
        <v>0.67714285714285716</v>
      </c>
      <c r="AI148" s="1">
        <v>1.3106634146341465</v>
      </c>
    </row>
    <row r="149" spans="1:35" hidden="1">
      <c r="A149">
        <v>94</v>
      </c>
      <c r="B149">
        <v>17</v>
      </c>
      <c r="C149">
        <v>565.70000000000005</v>
      </c>
      <c r="D149">
        <v>2.59</v>
      </c>
      <c r="E149">
        <v>568.29000000000008</v>
      </c>
      <c r="F149">
        <v>6</v>
      </c>
      <c r="G149">
        <v>2.56</v>
      </c>
      <c r="H149">
        <v>278</v>
      </c>
      <c r="I149">
        <v>275</v>
      </c>
      <c r="J149">
        <v>3</v>
      </c>
      <c r="K149">
        <v>0</v>
      </c>
      <c r="L149">
        <v>0</v>
      </c>
      <c r="M149">
        <v>0</v>
      </c>
      <c r="N149">
        <v>1</v>
      </c>
      <c r="O149">
        <v>0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1</v>
      </c>
      <c r="Z149">
        <v>0</v>
      </c>
      <c r="AA149">
        <v>28</v>
      </c>
      <c r="AB149">
        <v>1</v>
      </c>
      <c r="AC149" s="1">
        <v>1.8301158301158302</v>
      </c>
      <c r="AD149" s="1">
        <v>175.6</v>
      </c>
      <c r="AE149" s="1">
        <v>10</v>
      </c>
      <c r="AF149" s="1">
        <v>185.6</v>
      </c>
      <c r="AG149" s="1">
        <v>0.76652799999999999</v>
      </c>
      <c r="AH149" s="1">
        <v>0.79</v>
      </c>
      <c r="AI149" s="1">
        <v>1.7965499999999999</v>
      </c>
    </row>
    <row r="150" spans="1:35" hidden="1">
      <c r="A150">
        <v>94</v>
      </c>
      <c r="B150">
        <v>21</v>
      </c>
      <c r="C150">
        <v>566.1</v>
      </c>
      <c r="D150">
        <v>2.77</v>
      </c>
      <c r="E150">
        <v>568.87</v>
      </c>
      <c r="F150">
        <v>6</v>
      </c>
      <c r="G150">
        <v>2.78</v>
      </c>
      <c r="H150">
        <v>279</v>
      </c>
      <c r="I150">
        <v>276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35</v>
      </c>
      <c r="AB150">
        <v>1</v>
      </c>
      <c r="AC150" s="1">
        <v>1.7111913357400723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0.79</v>
      </c>
      <c r="AI150" s="1">
        <v>1.4422316546762595</v>
      </c>
    </row>
    <row r="151" spans="1:35" hidden="1">
      <c r="A151">
        <v>94</v>
      </c>
      <c r="B151">
        <v>26</v>
      </c>
      <c r="C151">
        <v>566.6</v>
      </c>
      <c r="D151">
        <v>3.61</v>
      </c>
      <c r="E151">
        <v>570.21</v>
      </c>
      <c r="F151">
        <v>7</v>
      </c>
      <c r="G151">
        <v>3.25</v>
      </c>
      <c r="H151">
        <v>280</v>
      </c>
      <c r="I151">
        <v>276</v>
      </c>
      <c r="J151">
        <v>4</v>
      </c>
      <c r="K151">
        <v>0</v>
      </c>
      <c r="L151">
        <v>0</v>
      </c>
      <c r="M151">
        <v>1</v>
      </c>
      <c r="N151">
        <v>0</v>
      </c>
      <c r="O151">
        <v>0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28</v>
      </c>
      <c r="AB151">
        <v>3</v>
      </c>
      <c r="AC151" s="1">
        <v>1.3130193905817176</v>
      </c>
      <c r="AD151" s="1">
        <v>175.6</v>
      </c>
      <c r="AE151" s="1">
        <v>0</v>
      </c>
      <c r="AF151" s="1">
        <v>175.6</v>
      </c>
      <c r="AG151" s="1">
        <v>0.72522799999999987</v>
      </c>
      <c r="AH151" s="1">
        <v>0.67714285714285716</v>
      </c>
      <c r="AI151" s="1">
        <v>1.3388824615384611</v>
      </c>
    </row>
    <row r="152" spans="1:35" hidden="1">
      <c r="A152">
        <v>94</v>
      </c>
      <c r="B152">
        <v>52</v>
      </c>
      <c r="C152">
        <v>569.20000000000005</v>
      </c>
      <c r="D152">
        <v>3.25</v>
      </c>
      <c r="E152">
        <v>572.45000000000005</v>
      </c>
      <c r="F152">
        <v>6</v>
      </c>
      <c r="G152">
        <v>3.18</v>
      </c>
      <c r="H152">
        <v>281</v>
      </c>
      <c r="I152">
        <v>279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1</v>
      </c>
      <c r="R152">
        <v>0</v>
      </c>
      <c r="S152">
        <v>0</v>
      </c>
      <c r="T152">
        <v>45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35</v>
      </c>
      <c r="AB152">
        <v>1</v>
      </c>
      <c r="AC152" s="1">
        <v>1.4584615384615385</v>
      </c>
      <c r="AD152" s="1">
        <v>175.6</v>
      </c>
      <c r="AE152" s="1">
        <v>0</v>
      </c>
      <c r="AF152" s="1">
        <v>175.6</v>
      </c>
      <c r="AG152" s="1">
        <v>0.72522799999999987</v>
      </c>
      <c r="AH152" s="1">
        <v>0.79</v>
      </c>
      <c r="AI152" s="1">
        <v>1.3683547169811316</v>
      </c>
    </row>
    <row r="153" spans="1:35" hidden="1">
      <c r="A153">
        <v>94</v>
      </c>
      <c r="B153">
        <v>52</v>
      </c>
      <c r="C153">
        <v>569.20000000000005</v>
      </c>
      <c r="D153">
        <v>3.19</v>
      </c>
      <c r="E153">
        <v>572.3900000000001</v>
      </c>
      <c r="F153">
        <v>6</v>
      </c>
      <c r="G153">
        <v>3.25</v>
      </c>
      <c r="H153">
        <v>282</v>
      </c>
      <c r="I153">
        <v>279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45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35</v>
      </c>
      <c r="AB153">
        <v>1</v>
      </c>
      <c r="AC153" s="1">
        <v>1.4858934169278997</v>
      </c>
      <c r="AD153" s="1">
        <v>161.80000000000001</v>
      </c>
      <c r="AE153" s="1">
        <v>0</v>
      </c>
      <c r="AF153" s="1">
        <v>161.80000000000001</v>
      </c>
      <c r="AG153" s="1">
        <v>0.66823400000000011</v>
      </c>
      <c r="AH153" s="1">
        <v>0.79</v>
      </c>
      <c r="AI153" s="1">
        <v>1.2336627692307696</v>
      </c>
    </row>
    <row r="154" spans="1:35" hidden="1">
      <c r="A154">
        <v>6</v>
      </c>
      <c r="B154">
        <v>50</v>
      </c>
      <c r="C154">
        <v>41</v>
      </c>
      <c r="D154">
        <v>5.49</v>
      </c>
      <c r="E154">
        <v>46.49</v>
      </c>
      <c r="F154">
        <v>7</v>
      </c>
      <c r="G154">
        <v>4.68</v>
      </c>
      <c r="H154">
        <v>5</v>
      </c>
      <c r="I154">
        <v>3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1</v>
      </c>
      <c r="R154">
        <v>0</v>
      </c>
      <c r="S154">
        <v>0</v>
      </c>
      <c r="T154">
        <v>46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60</v>
      </c>
      <c r="AB154">
        <v>1</v>
      </c>
      <c r="AC154" s="1">
        <v>0.86338797814207646</v>
      </c>
      <c r="AD154" s="1">
        <v>175.6</v>
      </c>
      <c r="AE154" s="1">
        <v>0</v>
      </c>
      <c r="AF154" s="1">
        <v>175.6</v>
      </c>
      <c r="AG154" s="1">
        <v>0.72522799999999987</v>
      </c>
      <c r="AH154" s="1">
        <v>0.67714285714285716</v>
      </c>
      <c r="AI154" s="1">
        <v>0.929779487179487</v>
      </c>
    </row>
    <row r="155" spans="1:35" hidden="1">
      <c r="A155">
        <v>7</v>
      </c>
      <c r="B155">
        <v>0</v>
      </c>
      <c r="C155">
        <v>42</v>
      </c>
      <c r="D155">
        <v>5.67</v>
      </c>
      <c r="E155">
        <v>47.67</v>
      </c>
      <c r="F155">
        <v>9</v>
      </c>
      <c r="G155">
        <v>3.58</v>
      </c>
      <c r="H155">
        <v>6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46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60</v>
      </c>
      <c r="AB155">
        <v>1</v>
      </c>
      <c r="AC155" s="1">
        <v>0.83597883597883604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0.52666666666666673</v>
      </c>
      <c r="AI155" s="1">
        <v>1.1199452513966484</v>
      </c>
    </row>
    <row r="156" spans="1:35" hidden="1">
      <c r="A156">
        <v>13</v>
      </c>
      <c r="B156">
        <v>20</v>
      </c>
      <c r="C156">
        <v>80</v>
      </c>
      <c r="D156">
        <v>2.64</v>
      </c>
      <c r="E156">
        <v>82.64</v>
      </c>
      <c r="F156">
        <v>5</v>
      </c>
      <c r="G156">
        <v>3.09</v>
      </c>
      <c r="H156">
        <v>10</v>
      </c>
      <c r="I156">
        <v>8</v>
      </c>
      <c r="J156">
        <v>2</v>
      </c>
      <c r="K156">
        <v>0</v>
      </c>
      <c r="L156">
        <v>0</v>
      </c>
      <c r="M156">
        <v>1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30</v>
      </c>
      <c r="AB156">
        <v>3</v>
      </c>
      <c r="AC156" s="1">
        <v>1.7954545454545454</v>
      </c>
      <c r="AD156" s="1">
        <v>175.6</v>
      </c>
      <c r="AE156" s="1">
        <v>10</v>
      </c>
      <c r="AF156" s="1">
        <v>185.6</v>
      </c>
      <c r="AG156" s="1">
        <v>0.76652799999999999</v>
      </c>
      <c r="AH156" s="1">
        <v>0.94800000000000006</v>
      </c>
      <c r="AI156" s="1">
        <v>1.4884038834951456</v>
      </c>
    </row>
    <row r="157" spans="1:35" hidden="1">
      <c r="A157">
        <v>18</v>
      </c>
      <c r="B157">
        <v>26</v>
      </c>
      <c r="C157">
        <v>110.6</v>
      </c>
      <c r="D157">
        <v>3.72</v>
      </c>
      <c r="E157">
        <v>114.32</v>
      </c>
      <c r="F157">
        <v>7</v>
      </c>
      <c r="G157">
        <v>3.18</v>
      </c>
      <c r="H157">
        <v>13</v>
      </c>
      <c r="I157">
        <v>11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30</v>
      </c>
      <c r="AB157">
        <v>1</v>
      </c>
      <c r="AC157" s="1">
        <v>1.2741935483870968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0.67714285714285716</v>
      </c>
      <c r="AI157" s="1">
        <v>1.2608188679245285</v>
      </c>
    </row>
    <row r="158" spans="1:35" hidden="1">
      <c r="A158">
        <v>18</v>
      </c>
      <c r="B158">
        <v>58</v>
      </c>
      <c r="C158">
        <v>113.8</v>
      </c>
      <c r="D158">
        <v>3.66</v>
      </c>
      <c r="E158">
        <v>117.46</v>
      </c>
      <c r="F158">
        <v>7</v>
      </c>
      <c r="G158">
        <v>3.07</v>
      </c>
      <c r="H158">
        <v>14</v>
      </c>
      <c r="I158">
        <v>11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30</v>
      </c>
      <c r="AB158">
        <v>1</v>
      </c>
      <c r="AC158" s="1">
        <v>1.2950819672131149</v>
      </c>
      <c r="AD158" s="1">
        <v>175.6</v>
      </c>
      <c r="AE158" s="1">
        <v>0</v>
      </c>
      <c r="AF158" s="1">
        <v>175.6</v>
      </c>
      <c r="AG158" s="1">
        <v>0.72522799999999987</v>
      </c>
      <c r="AH158" s="1">
        <v>0.67714285714285716</v>
      </c>
      <c r="AI158" s="1">
        <v>1.4173837133550486</v>
      </c>
    </row>
    <row r="159" spans="1:35" hidden="1">
      <c r="A159">
        <v>23</v>
      </c>
      <c r="B159">
        <v>20</v>
      </c>
      <c r="C159">
        <v>140</v>
      </c>
      <c r="D159">
        <v>3.34</v>
      </c>
      <c r="E159">
        <v>143.34</v>
      </c>
      <c r="F159">
        <v>6</v>
      </c>
      <c r="G159">
        <v>3.34</v>
      </c>
      <c r="H159">
        <v>15</v>
      </c>
      <c r="I159">
        <v>13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30</v>
      </c>
      <c r="AB159">
        <v>1</v>
      </c>
      <c r="AC159" s="1">
        <v>1.4191616766467068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0.79</v>
      </c>
      <c r="AI159" s="1">
        <v>1.3028047904191615</v>
      </c>
    </row>
    <row r="160" spans="1:35" hidden="1">
      <c r="A160">
        <v>23</v>
      </c>
      <c r="B160">
        <v>40</v>
      </c>
      <c r="C160">
        <v>142</v>
      </c>
      <c r="D160">
        <v>3.54</v>
      </c>
      <c r="E160">
        <v>145.54</v>
      </c>
      <c r="F160">
        <v>7</v>
      </c>
      <c r="G160">
        <v>3.37</v>
      </c>
      <c r="H160">
        <v>16</v>
      </c>
      <c r="I160">
        <v>13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50</v>
      </c>
      <c r="AB160">
        <v>1</v>
      </c>
      <c r="AC160" s="1">
        <v>1.3389830508474576</v>
      </c>
      <c r="AD160" s="1">
        <v>175.6</v>
      </c>
      <c r="AE160" s="1">
        <v>0</v>
      </c>
      <c r="AF160" s="1">
        <v>175.6</v>
      </c>
      <c r="AG160" s="1">
        <v>0.72522799999999987</v>
      </c>
      <c r="AH160" s="1">
        <v>0.67714285714285716</v>
      </c>
      <c r="AI160" s="1">
        <v>1.2912071216617207</v>
      </c>
    </row>
    <row r="161" spans="1:36" hidden="1">
      <c r="A161">
        <v>24</v>
      </c>
      <c r="B161">
        <v>46</v>
      </c>
      <c r="C161">
        <v>148.6</v>
      </c>
      <c r="D161">
        <v>3.13</v>
      </c>
      <c r="E161">
        <v>151.72999999999999</v>
      </c>
      <c r="F161">
        <v>7</v>
      </c>
      <c r="G161">
        <v>3.04</v>
      </c>
      <c r="H161">
        <v>17</v>
      </c>
      <c r="I161">
        <v>15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25</v>
      </c>
      <c r="AB161">
        <v>1</v>
      </c>
      <c r="AC161" s="1">
        <v>1.514376996805112</v>
      </c>
      <c r="AD161" s="1">
        <v>161.80000000000001</v>
      </c>
      <c r="AE161" s="1">
        <v>0</v>
      </c>
      <c r="AF161" s="1">
        <v>161.80000000000001</v>
      </c>
      <c r="AG161" s="1">
        <v>0.66823400000000011</v>
      </c>
      <c r="AH161" s="1">
        <v>0.67714285714285716</v>
      </c>
      <c r="AI161" s="1">
        <v>1.3188828947368423</v>
      </c>
    </row>
    <row r="162" spans="1:36" hidden="1">
      <c r="A162">
        <v>24</v>
      </c>
      <c r="B162">
        <v>55</v>
      </c>
      <c r="C162">
        <v>149.5</v>
      </c>
      <c r="D162">
        <v>3.22</v>
      </c>
      <c r="E162">
        <v>152.72</v>
      </c>
      <c r="F162">
        <v>6</v>
      </c>
      <c r="G162">
        <v>3.19</v>
      </c>
      <c r="H162">
        <v>18</v>
      </c>
      <c r="I162">
        <v>15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45</v>
      </c>
      <c r="AB162">
        <v>1</v>
      </c>
      <c r="AC162" s="1">
        <v>1.4720496894409938</v>
      </c>
      <c r="AD162" s="1">
        <v>175.6</v>
      </c>
      <c r="AE162" s="1">
        <v>0</v>
      </c>
      <c r="AF162" s="1">
        <v>175.6</v>
      </c>
      <c r="AG162" s="1">
        <v>0.72522799999999987</v>
      </c>
      <c r="AH162" s="1">
        <v>0.79</v>
      </c>
      <c r="AI162" s="1">
        <v>1.3640652037617551</v>
      </c>
    </row>
    <row r="163" spans="1:36" hidden="1">
      <c r="A163">
        <v>27</v>
      </c>
      <c r="B163">
        <v>40</v>
      </c>
      <c r="C163">
        <v>166</v>
      </c>
      <c r="D163">
        <v>3.78</v>
      </c>
      <c r="E163">
        <v>169.78</v>
      </c>
      <c r="F163">
        <v>7</v>
      </c>
      <c r="G163">
        <v>3.21</v>
      </c>
      <c r="H163">
        <v>19</v>
      </c>
      <c r="I163">
        <v>17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25</v>
      </c>
      <c r="AB163">
        <v>1</v>
      </c>
      <c r="AC163" s="1">
        <v>1.2539682539682542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0.67714285714285716</v>
      </c>
      <c r="AI163" s="1">
        <v>1.3555663551401866</v>
      </c>
    </row>
    <row r="164" spans="1:36" hidden="1">
      <c r="A164">
        <v>29</v>
      </c>
      <c r="B164">
        <v>13</v>
      </c>
      <c r="C164">
        <v>175.3</v>
      </c>
      <c r="D164">
        <v>3.52</v>
      </c>
      <c r="E164">
        <v>178.82000000000002</v>
      </c>
      <c r="F164">
        <v>6</v>
      </c>
      <c r="G164">
        <v>3.15</v>
      </c>
      <c r="H164">
        <v>25</v>
      </c>
      <c r="I164">
        <v>20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20</v>
      </c>
      <c r="AB164">
        <v>1</v>
      </c>
      <c r="AC164" s="1">
        <v>1.3465909090909092</v>
      </c>
      <c r="AD164" s="1">
        <v>161.80000000000001</v>
      </c>
      <c r="AE164" s="1">
        <v>0</v>
      </c>
      <c r="AF164" s="1">
        <v>161.80000000000001</v>
      </c>
      <c r="AG164" s="1">
        <v>0.66823400000000011</v>
      </c>
      <c r="AH164" s="1">
        <v>0.79</v>
      </c>
      <c r="AI164" s="1">
        <v>1.272826666666667</v>
      </c>
    </row>
    <row r="165" spans="1:36" hidden="1">
      <c r="A165">
        <v>31</v>
      </c>
      <c r="B165">
        <v>36</v>
      </c>
      <c r="C165">
        <v>189.6</v>
      </c>
      <c r="D165">
        <v>4.92</v>
      </c>
      <c r="E165">
        <v>194.51999999999998</v>
      </c>
      <c r="F165">
        <v>9</v>
      </c>
      <c r="G165">
        <v>3.52</v>
      </c>
      <c r="H165">
        <v>31</v>
      </c>
      <c r="I165">
        <v>27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60</v>
      </c>
      <c r="AB165">
        <v>1</v>
      </c>
      <c r="AC165" s="1">
        <v>0.96341463414634154</v>
      </c>
      <c r="AD165" s="1">
        <v>161.80000000000001</v>
      </c>
      <c r="AE165" s="1">
        <v>0</v>
      </c>
      <c r="AF165" s="1">
        <v>161.80000000000001</v>
      </c>
      <c r="AG165" s="1">
        <v>0.66823400000000011</v>
      </c>
      <c r="AH165" s="1">
        <v>0.52666666666666673</v>
      </c>
      <c r="AI165" s="1">
        <v>1.1390352272727275</v>
      </c>
    </row>
    <row r="166" spans="1:36" hidden="1">
      <c r="A166">
        <v>35</v>
      </c>
      <c r="B166">
        <v>4</v>
      </c>
      <c r="C166">
        <v>210.4</v>
      </c>
      <c r="D166">
        <v>3.72</v>
      </c>
      <c r="E166">
        <v>214.12</v>
      </c>
      <c r="F166">
        <v>7</v>
      </c>
      <c r="G166">
        <v>3.19</v>
      </c>
      <c r="H166">
        <v>33</v>
      </c>
      <c r="I166">
        <v>31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35</v>
      </c>
      <c r="AB166">
        <v>1</v>
      </c>
      <c r="AC166" s="1">
        <v>1.2741935483870968</v>
      </c>
      <c r="AD166" s="1">
        <v>161.80000000000001</v>
      </c>
      <c r="AE166" s="1">
        <v>0</v>
      </c>
      <c r="AF166" s="1">
        <v>161.80000000000001</v>
      </c>
      <c r="AG166" s="1">
        <v>0.66823400000000011</v>
      </c>
      <c r="AH166" s="1">
        <v>0.67714285714285716</v>
      </c>
      <c r="AI166" s="1">
        <v>1.2568664576802511</v>
      </c>
      <c r="AJ166" t="s">
        <v>57</v>
      </c>
    </row>
    <row r="167" spans="1:36" hidden="1">
      <c r="A167">
        <v>37</v>
      </c>
      <c r="B167">
        <v>7</v>
      </c>
      <c r="C167">
        <v>222.7</v>
      </c>
      <c r="D167">
        <v>4.17</v>
      </c>
      <c r="E167">
        <v>226.86999999999998</v>
      </c>
      <c r="F167">
        <v>7</v>
      </c>
      <c r="G167">
        <v>4.05</v>
      </c>
      <c r="H167">
        <v>34</v>
      </c>
      <c r="I167">
        <v>32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35</v>
      </c>
      <c r="AB167">
        <v>3</v>
      </c>
      <c r="AC167" s="1">
        <v>1.1366906474820144</v>
      </c>
      <c r="AD167" s="1">
        <v>175.6</v>
      </c>
      <c r="AE167" s="1">
        <v>0</v>
      </c>
      <c r="AF167" s="1">
        <v>175.6</v>
      </c>
      <c r="AG167" s="1">
        <v>0.72522799999999987</v>
      </c>
      <c r="AH167" s="1">
        <v>0.67714285714285716</v>
      </c>
      <c r="AI167" s="1">
        <v>1.0744118518518517</v>
      </c>
    </row>
    <row r="168" spans="1:36" hidden="1">
      <c r="A168">
        <v>44</v>
      </c>
      <c r="B168">
        <v>22</v>
      </c>
      <c r="C168">
        <v>266.2</v>
      </c>
      <c r="D168">
        <v>3.15</v>
      </c>
      <c r="E168">
        <v>269.34999999999997</v>
      </c>
      <c r="F168">
        <v>7</v>
      </c>
      <c r="G168">
        <v>3.09</v>
      </c>
      <c r="H168">
        <v>36</v>
      </c>
      <c r="I168">
        <v>34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25</v>
      </c>
      <c r="AB168">
        <v>1</v>
      </c>
      <c r="AC168" s="1">
        <v>1.504761904761905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0.67714285714285716</v>
      </c>
      <c r="AI168" s="1">
        <v>1.2975417475728159</v>
      </c>
    </row>
    <row r="169" spans="1:36" hidden="1">
      <c r="A169">
        <v>45</v>
      </c>
      <c r="B169">
        <v>38</v>
      </c>
      <c r="C169">
        <v>273.8</v>
      </c>
      <c r="D169">
        <v>4.08</v>
      </c>
      <c r="E169">
        <v>277.88</v>
      </c>
      <c r="F169">
        <v>7</v>
      </c>
      <c r="G169">
        <v>3.61</v>
      </c>
      <c r="H169">
        <v>38</v>
      </c>
      <c r="I169">
        <v>36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25</v>
      </c>
      <c r="AB169">
        <v>1</v>
      </c>
      <c r="AC169" s="1">
        <v>1.161764705882353</v>
      </c>
      <c r="AD169" s="1">
        <v>175.6</v>
      </c>
      <c r="AE169" s="1">
        <v>0</v>
      </c>
      <c r="AF169" s="1">
        <v>175.6</v>
      </c>
      <c r="AG169" s="1">
        <v>0.72522799999999987</v>
      </c>
      <c r="AH169" s="1">
        <v>0.67714285714285716</v>
      </c>
      <c r="AI169" s="1">
        <v>1.2053650969529084</v>
      </c>
    </row>
    <row r="170" spans="1:36" hidden="1">
      <c r="A170">
        <v>47</v>
      </c>
      <c r="B170">
        <v>37</v>
      </c>
      <c r="C170">
        <v>285.7</v>
      </c>
      <c r="D170">
        <v>3.34</v>
      </c>
      <c r="E170">
        <v>289.03999999999996</v>
      </c>
      <c r="F170">
        <v>7</v>
      </c>
      <c r="G170">
        <v>3.04</v>
      </c>
      <c r="H170">
        <v>43</v>
      </c>
      <c r="I170">
        <v>38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40</v>
      </c>
      <c r="AB170">
        <v>1</v>
      </c>
      <c r="AC170" s="1">
        <v>1.4191616766467068</v>
      </c>
      <c r="AD170" s="1">
        <v>161.80000000000001</v>
      </c>
      <c r="AE170" s="1">
        <v>0</v>
      </c>
      <c r="AF170" s="1">
        <v>161.80000000000001</v>
      </c>
      <c r="AG170" s="1">
        <v>0.66823400000000011</v>
      </c>
      <c r="AH170" s="1">
        <v>0.67714285714285716</v>
      </c>
      <c r="AI170" s="1">
        <v>1.3188828947368423</v>
      </c>
    </row>
    <row r="171" spans="1:36" hidden="1">
      <c r="A171">
        <v>50</v>
      </c>
      <c r="B171">
        <v>44</v>
      </c>
      <c r="C171">
        <v>304.39999999999998</v>
      </c>
      <c r="D171">
        <v>3.01</v>
      </c>
      <c r="E171">
        <v>307.40999999999997</v>
      </c>
      <c r="F171">
        <v>6</v>
      </c>
      <c r="G171">
        <v>3.09</v>
      </c>
      <c r="H171">
        <v>55</v>
      </c>
      <c r="I171">
        <v>53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30</v>
      </c>
      <c r="AB171">
        <v>1</v>
      </c>
      <c r="AC171" s="1">
        <v>1.5747508305647842</v>
      </c>
      <c r="AD171" s="1">
        <v>175.6</v>
      </c>
      <c r="AE171" s="1">
        <v>10</v>
      </c>
      <c r="AF171" s="1">
        <v>185.6</v>
      </c>
      <c r="AG171" s="1">
        <v>0.76652799999999999</v>
      </c>
      <c r="AH171" s="1">
        <v>0.79</v>
      </c>
      <c r="AI171" s="1">
        <v>1.4884038834951456</v>
      </c>
    </row>
    <row r="172" spans="1:36" hidden="1">
      <c r="A172">
        <v>51</v>
      </c>
      <c r="B172">
        <v>24</v>
      </c>
      <c r="C172">
        <v>308.39999999999998</v>
      </c>
      <c r="D172">
        <v>3.11</v>
      </c>
      <c r="E172">
        <v>311.51</v>
      </c>
      <c r="F172">
        <v>5</v>
      </c>
      <c r="G172">
        <v>3.15</v>
      </c>
      <c r="H172">
        <v>56</v>
      </c>
      <c r="I172">
        <v>54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30</v>
      </c>
      <c r="AB172">
        <v>1</v>
      </c>
      <c r="AC172" s="1">
        <v>1.5241157556270097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0.94800000000000006</v>
      </c>
      <c r="AI172" s="1">
        <v>1.3813866666666663</v>
      </c>
    </row>
    <row r="173" spans="1:36" hidden="1">
      <c r="A173">
        <v>53</v>
      </c>
      <c r="B173">
        <v>7</v>
      </c>
      <c r="C173">
        <v>318.7</v>
      </c>
      <c r="D173">
        <v>3</v>
      </c>
      <c r="E173">
        <v>321.7</v>
      </c>
      <c r="F173">
        <v>6</v>
      </c>
      <c r="G173">
        <v>2.83</v>
      </c>
      <c r="H173">
        <v>58</v>
      </c>
      <c r="I173">
        <v>56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30</v>
      </c>
      <c r="AB173">
        <v>1</v>
      </c>
      <c r="AC173" s="1">
        <v>1.58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0.79</v>
      </c>
      <c r="AI173" s="1">
        <v>1.5375858657243813</v>
      </c>
    </row>
    <row r="174" spans="1:36" hidden="1">
      <c r="A174">
        <v>54</v>
      </c>
      <c r="B174">
        <v>45</v>
      </c>
      <c r="C174">
        <v>328.5</v>
      </c>
      <c r="D174">
        <v>3.2</v>
      </c>
      <c r="E174">
        <v>331.7</v>
      </c>
      <c r="F174">
        <v>6</v>
      </c>
      <c r="G174">
        <v>3.27</v>
      </c>
      <c r="H174">
        <v>59</v>
      </c>
      <c r="I174">
        <v>57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30</v>
      </c>
      <c r="AB174">
        <v>1</v>
      </c>
      <c r="AC174" s="1">
        <v>1.48125</v>
      </c>
      <c r="AD174" s="1">
        <v>175.6</v>
      </c>
      <c r="AE174" s="1">
        <v>0</v>
      </c>
      <c r="AF174" s="1">
        <v>175.6</v>
      </c>
      <c r="AG174" s="1">
        <v>0.72522799999999987</v>
      </c>
      <c r="AH174" s="1">
        <v>0.79</v>
      </c>
      <c r="AI174" s="1">
        <v>1.3306935779816511</v>
      </c>
    </row>
    <row r="175" spans="1:36" hidden="1">
      <c r="A175">
        <v>57</v>
      </c>
      <c r="B175">
        <v>31</v>
      </c>
      <c r="C175">
        <v>345.1</v>
      </c>
      <c r="D175">
        <v>3.84</v>
      </c>
      <c r="E175">
        <v>348.94</v>
      </c>
      <c r="F175">
        <v>7</v>
      </c>
      <c r="G175">
        <v>3.33</v>
      </c>
      <c r="H175">
        <v>62</v>
      </c>
      <c r="I175">
        <v>60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52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40</v>
      </c>
      <c r="AB175">
        <v>1</v>
      </c>
      <c r="AC175" s="1">
        <v>1.234375</v>
      </c>
      <c r="AD175" s="1">
        <v>161.80000000000001</v>
      </c>
      <c r="AE175" s="1">
        <v>0</v>
      </c>
      <c r="AF175" s="1">
        <v>161.80000000000001</v>
      </c>
      <c r="AG175" s="1">
        <v>0.66823400000000011</v>
      </c>
      <c r="AH175" s="1">
        <v>0.67714285714285716</v>
      </c>
      <c r="AI175" s="1">
        <v>1.2040252252252255</v>
      </c>
    </row>
    <row r="176" spans="1:36" hidden="1">
      <c r="A176">
        <v>57</v>
      </c>
      <c r="B176">
        <v>35</v>
      </c>
      <c r="C176">
        <v>345.5</v>
      </c>
      <c r="D176">
        <v>3.6</v>
      </c>
      <c r="E176">
        <v>349.1</v>
      </c>
      <c r="F176">
        <v>7</v>
      </c>
      <c r="G176">
        <v>2.92</v>
      </c>
      <c r="H176">
        <v>63</v>
      </c>
      <c r="I176">
        <v>60</v>
      </c>
      <c r="J176">
        <v>3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1</v>
      </c>
      <c r="R176">
        <v>0</v>
      </c>
      <c r="S176">
        <v>0</v>
      </c>
      <c r="T176">
        <v>52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10</v>
      </c>
      <c r="AB176">
        <v>1</v>
      </c>
      <c r="AC176" s="1">
        <v>1.3166666666666667</v>
      </c>
      <c r="AD176" s="1">
        <v>175.6</v>
      </c>
      <c r="AE176" s="1">
        <v>0</v>
      </c>
      <c r="AF176" s="1">
        <v>175.6</v>
      </c>
      <c r="AG176" s="1">
        <v>0.72522799999999987</v>
      </c>
      <c r="AH176" s="1">
        <v>0.67714285714285716</v>
      </c>
      <c r="AI176" s="1">
        <v>1.490194520547945</v>
      </c>
    </row>
    <row r="177" spans="1:36" hidden="1">
      <c r="A177">
        <v>58</v>
      </c>
      <c r="B177">
        <v>30</v>
      </c>
      <c r="C177">
        <v>351</v>
      </c>
      <c r="D177">
        <v>1.88</v>
      </c>
      <c r="E177">
        <v>352.88</v>
      </c>
      <c r="F177">
        <v>6</v>
      </c>
      <c r="G177">
        <v>2.94</v>
      </c>
      <c r="H177">
        <v>64</v>
      </c>
      <c r="I177">
        <v>62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30</v>
      </c>
      <c r="AB177">
        <v>1</v>
      </c>
      <c r="AC177" s="1">
        <v>2.521276595744681</v>
      </c>
      <c r="AD177" s="1">
        <v>175.6</v>
      </c>
      <c r="AE177" s="1">
        <v>0</v>
      </c>
      <c r="AF177" s="1">
        <v>175.6</v>
      </c>
      <c r="AG177" s="1">
        <v>0.72522799999999987</v>
      </c>
      <c r="AH177" s="1">
        <v>0.79</v>
      </c>
      <c r="AI177" s="1">
        <v>1.4800571428571425</v>
      </c>
      <c r="AJ177" t="s">
        <v>60</v>
      </c>
    </row>
    <row r="178" spans="1:36" hidden="1">
      <c r="A178">
        <v>62</v>
      </c>
      <c r="B178">
        <v>5</v>
      </c>
      <c r="C178">
        <v>372.5</v>
      </c>
      <c r="D178">
        <v>3.33</v>
      </c>
      <c r="E178">
        <v>375.83</v>
      </c>
      <c r="F178">
        <v>7</v>
      </c>
      <c r="G178">
        <v>3.31</v>
      </c>
      <c r="H178">
        <v>67</v>
      </c>
      <c r="I178">
        <v>65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40</v>
      </c>
      <c r="AB178">
        <v>1</v>
      </c>
      <c r="AC178" s="1">
        <v>1.4234234234234235</v>
      </c>
      <c r="AD178" s="1">
        <v>175.6</v>
      </c>
      <c r="AE178" s="1">
        <v>0</v>
      </c>
      <c r="AF178" s="1">
        <v>175.6</v>
      </c>
      <c r="AG178" s="1">
        <v>0.72522799999999987</v>
      </c>
      <c r="AH178" s="1">
        <v>0.67714285714285716</v>
      </c>
      <c r="AI178" s="1">
        <v>1.314612688821752</v>
      </c>
    </row>
    <row r="179" spans="1:36" hidden="1">
      <c r="A179">
        <v>62</v>
      </c>
      <c r="B179">
        <v>19</v>
      </c>
      <c r="C179">
        <v>373.9</v>
      </c>
      <c r="D179">
        <v>4.1500000000000004</v>
      </c>
      <c r="E179">
        <v>378.04999999999995</v>
      </c>
      <c r="F179">
        <v>10</v>
      </c>
      <c r="G179">
        <v>2.58</v>
      </c>
      <c r="H179">
        <v>69</v>
      </c>
      <c r="I179">
        <v>65</v>
      </c>
      <c r="J179">
        <v>4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1</v>
      </c>
      <c r="R179">
        <v>0</v>
      </c>
      <c r="S179">
        <v>0</v>
      </c>
      <c r="T179">
        <v>53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7</v>
      </c>
      <c r="AB179">
        <v>1</v>
      </c>
      <c r="AC179" s="1">
        <v>1.1421686746987951</v>
      </c>
      <c r="AD179" s="1">
        <v>175.6</v>
      </c>
      <c r="AE179" s="1">
        <v>0</v>
      </c>
      <c r="AF179" s="1">
        <v>175.6</v>
      </c>
      <c r="AG179" s="1">
        <v>0.72522799999999987</v>
      </c>
      <c r="AH179" s="1">
        <v>0.47400000000000003</v>
      </c>
      <c r="AI179" s="1">
        <v>1.686576744186046</v>
      </c>
    </row>
    <row r="180" spans="1:36" hidden="1">
      <c r="A180">
        <v>62</v>
      </c>
      <c r="B180">
        <v>25</v>
      </c>
      <c r="C180">
        <v>374.5</v>
      </c>
      <c r="D180">
        <v>3.8</v>
      </c>
      <c r="E180">
        <v>378.3</v>
      </c>
      <c r="F180">
        <v>7</v>
      </c>
      <c r="G180">
        <v>3.3</v>
      </c>
      <c r="H180">
        <v>70</v>
      </c>
      <c r="I180">
        <v>65</v>
      </c>
      <c r="J180">
        <v>5</v>
      </c>
      <c r="K180">
        <v>0</v>
      </c>
      <c r="L180">
        <v>0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53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1</v>
      </c>
      <c r="AC180" s="1">
        <v>1.2473684210526317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0.67714285714285716</v>
      </c>
      <c r="AI180" s="1">
        <v>1.2149709090909093</v>
      </c>
    </row>
    <row r="181" spans="1:36" hidden="1">
      <c r="A181">
        <v>62</v>
      </c>
      <c r="B181">
        <v>28</v>
      </c>
      <c r="C181">
        <v>374.8</v>
      </c>
      <c r="D181">
        <v>3.78</v>
      </c>
      <c r="E181">
        <v>378.58</v>
      </c>
      <c r="F181">
        <v>8</v>
      </c>
      <c r="G181">
        <v>3.11</v>
      </c>
      <c r="H181">
        <v>71</v>
      </c>
      <c r="I181">
        <v>65</v>
      </c>
      <c r="J181">
        <v>6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53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30</v>
      </c>
      <c r="AB181">
        <v>1</v>
      </c>
      <c r="AC181" s="1">
        <v>1.2539682539682542</v>
      </c>
      <c r="AD181" s="1">
        <v>161.80000000000001</v>
      </c>
      <c r="AE181" s="1">
        <v>0</v>
      </c>
      <c r="AF181" s="1">
        <v>161.80000000000001</v>
      </c>
      <c r="AG181" s="1">
        <v>0.66823400000000011</v>
      </c>
      <c r="AH181" s="1">
        <v>0.59250000000000003</v>
      </c>
      <c r="AI181" s="1">
        <v>1.2891974276527334</v>
      </c>
    </row>
    <row r="182" spans="1:36" hidden="1">
      <c r="A182">
        <v>64</v>
      </c>
      <c r="B182">
        <v>33</v>
      </c>
      <c r="C182">
        <v>387.3</v>
      </c>
      <c r="D182">
        <v>2.71</v>
      </c>
      <c r="E182">
        <v>390.01</v>
      </c>
      <c r="F182">
        <v>6</v>
      </c>
      <c r="G182">
        <v>3.09</v>
      </c>
      <c r="H182">
        <v>72</v>
      </c>
      <c r="I182">
        <v>70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50</v>
      </c>
      <c r="AB182">
        <v>1</v>
      </c>
      <c r="AC182" s="1">
        <v>1.7490774907749078</v>
      </c>
      <c r="AD182" s="1">
        <v>175.6</v>
      </c>
      <c r="AE182" s="1">
        <v>0</v>
      </c>
      <c r="AF182" s="1">
        <v>175.6</v>
      </c>
      <c r="AG182" s="1">
        <v>0.72522799999999987</v>
      </c>
      <c r="AH182" s="1">
        <v>0.79</v>
      </c>
      <c r="AI182" s="1">
        <v>1.4082097087378638</v>
      </c>
    </row>
    <row r="183" spans="1:36" hidden="1">
      <c r="A183">
        <v>64</v>
      </c>
      <c r="B183">
        <v>45</v>
      </c>
      <c r="C183">
        <v>388.5</v>
      </c>
      <c r="D183">
        <v>3.6</v>
      </c>
      <c r="E183">
        <v>392.1</v>
      </c>
      <c r="F183">
        <v>6</v>
      </c>
      <c r="G183">
        <v>3.31</v>
      </c>
      <c r="H183">
        <v>73</v>
      </c>
      <c r="I183">
        <v>70</v>
      </c>
      <c r="J183">
        <v>3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25</v>
      </c>
      <c r="AB183">
        <v>1</v>
      </c>
      <c r="AC183" s="1">
        <v>1.3166666666666667</v>
      </c>
      <c r="AD183" s="1">
        <v>175.6</v>
      </c>
      <c r="AE183" s="1">
        <v>10</v>
      </c>
      <c r="AF183" s="1">
        <v>185.6</v>
      </c>
      <c r="AG183" s="1">
        <v>0.76652799999999999</v>
      </c>
      <c r="AH183" s="1">
        <v>0.79</v>
      </c>
      <c r="AI183" s="1">
        <v>1.3894767371601207</v>
      </c>
    </row>
    <row r="184" spans="1:36" hidden="1">
      <c r="A184">
        <v>65</v>
      </c>
      <c r="B184">
        <v>36</v>
      </c>
      <c r="C184">
        <v>393.6</v>
      </c>
      <c r="D184">
        <v>4.66</v>
      </c>
      <c r="E184">
        <v>398.26000000000005</v>
      </c>
      <c r="F184">
        <v>7</v>
      </c>
      <c r="G184">
        <v>3.55</v>
      </c>
      <c r="H184">
        <v>74</v>
      </c>
      <c r="I184">
        <v>72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54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25</v>
      </c>
      <c r="AB184">
        <v>1</v>
      </c>
      <c r="AC184" s="1">
        <v>1.0171673819742491</v>
      </c>
      <c r="AD184" s="1">
        <v>161.80000000000001</v>
      </c>
      <c r="AE184" s="1">
        <v>0</v>
      </c>
      <c r="AF184" s="1">
        <v>161.80000000000001</v>
      </c>
      <c r="AG184" s="1">
        <v>0.66823400000000011</v>
      </c>
      <c r="AH184" s="1">
        <v>0.67714285714285716</v>
      </c>
      <c r="AI184" s="1">
        <v>1.129409577464789</v>
      </c>
    </row>
    <row r="185" spans="1:36" hidden="1">
      <c r="A185">
        <v>65</v>
      </c>
      <c r="B185">
        <v>37</v>
      </c>
      <c r="C185">
        <v>393.7</v>
      </c>
      <c r="D185">
        <v>4.33</v>
      </c>
      <c r="E185">
        <v>398.03</v>
      </c>
      <c r="F185">
        <v>8</v>
      </c>
      <c r="G185">
        <v>3.39</v>
      </c>
      <c r="H185">
        <v>75</v>
      </c>
      <c r="I185">
        <v>72</v>
      </c>
      <c r="J185">
        <v>3</v>
      </c>
      <c r="K185">
        <v>0</v>
      </c>
      <c r="L185">
        <v>0</v>
      </c>
      <c r="M185">
        <v>1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54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25</v>
      </c>
      <c r="AB185">
        <v>3</v>
      </c>
      <c r="AC185" s="1">
        <v>1.094688221709007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0.59250000000000003</v>
      </c>
      <c r="AI185" s="1">
        <v>1.1827150442477878</v>
      </c>
    </row>
    <row r="186" spans="1:36" hidden="1">
      <c r="A186">
        <v>68</v>
      </c>
      <c r="B186">
        <v>2</v>
      </c>
      <c r="C186">
        <v>408.2</v>
      </c>
      <c r="D186">
        <v>2.91</v>
      </c>
      <c r="E186">
        <v>411.11</v>
      </c>
      <c r="F186">
        <v>6</v>
      </c>
      <c r="G186">
        <v>3.34</v>
      </c>
      <c r="H186">
        <v>76</v>
      </c>
      <c r="I186">
        <v>74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30</v>
      </c>
      <c r="AB186">
        <v>1</v>
      </c>
      <c r="AC186" s="1">
        <v>1.6288659793814433</v>
      </c>
      <c r="AD186" s="1">
        <v>175.6</v>
      </c>
      <c r="AE186" s="1">
        <v>0</v>
      </c>
      <c r="AF186" s="1">
        <v>175.6</v>
      </c>
      <c r="AG186" s="1">
        <v>0.72522799999999987</v>
      </c>
      <c r="AH186" s="1">
        <v>0.79</v>
      </c>
      <c r="AI186" s="1">
        <v>1.3028047904191615</v>
      </c>
    </row>
    <row r="187" spans="1:36" hidden="1">
      <c r="A187">
        <v>69</v>
      </c>
      <c r="B187">
        <v>52</v>
      </c>
      <c r="C187">
        <v>419.2</v>
      </c>
      <c r="D187">
        <v>3.51</v>
      </c>
      <c r="E187">
        <v>422.71</v>
      </c>
      <c r="F187">
        <v>7</v>
      </c>
      <c r="G187">
        <v>3.4</v>
      </c>
      <c r="H187">
        <v>82</v>
      </c>
      <c r="I187">
        <v>77</v>
      </c>
      <c r="J187">
        <v>5</v>
      </c>
      <c r="K187">
        <v>0</v>
      </c>
      <c r="L187">
        <v>0</v>
      </c>
      <c r="M187">
        <v>1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30</v>
      </c>
      <c r="AB187">
        <v>3</v>
      </c>
      <c r="AC187" s="1">
        <v>1.3504273504273505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0.67714285714285716</v>
      </c>
      <c r="AI187" s="1">
        <v>1.1792364705882357</v>
      </c>
    </row>
    <row r="188" spans="1:36">
      <c r="A188">
        <v>70</v>
      </c>
      <c r="B188">
        <v>10</v>
      </c>
      <c r="C188">
        <v>421</v>
      </c>
      <c r="D188">
        <v>3.78</v>
      </c>
      <c r="E188">
        <v>424.78</v>
      </c>
      <c r="F188">
        <v>7</v>
      </c>
      <c r="G188">
        <v>3.24</v>
      </c>
      <c r="H188">
        <v>83</v>
      </c>
      <c r="I188">
        <v>79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1.8000000000000114</v>
      </c>
      <c r="P188" s="1">
        <v>-9.6459096459096338E-2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25</v>
      </c>
      <c r="AB188">
        <v>2</v>
      </c>
      <c r="AC188" s="1">
        <v>1.2539682539682542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0.67714285714285716</v>
      </c>
      <c r="AI188" s="1">
        <v>1.2374703703703704</v>
      </c>
    </row>
    <row r="189" spans="1:36" hidden="1">
      <c r="A189">
        <v>72</v>
      </c>
      <c r="B189">
        <v>10</v>
      </c>
      <c r="C189">
        <v>433</v>
      </c>
      <c r="D189">
        <v>3.99</v>
      </c>
      <c r="E189">
        <v>436.99</v>
      </c>
      <c r="F189">
        <v>8</v>
      </c>
      <c r="G189">
        <v>3.19</v>
      </c>
      <c r="H189">
        <v>85</v>
      </c>
      <c r="I189">
        <v>82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1</v>
      </c>
      <c r="T189">
        <v>56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35</v>
      </c>
      <c r="AB189">
        <v>1</v>
      </c>
      <c r="AC189" s="1">
        <v>1.1879699248120301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0.59250000000000003</v>
      </c>
      <c r="AI189" s="1">
        <v>1.2568664576802511</v>
      </c>
    </row>
    <row r="190" spans="1:36" hidden="1">
      <c r="A190">
        <v>72</v>
      </c>
      <c r="B190">
        <v>10</v>
      </c>
      <c r="C190">
        <v>433</v>
      </c>
      <c r="D190">
        <v>4.2</v>
      </c>
      <c r="E190">
        <v>437.2</v>
      </c>
      <c r="F190">
        <v>7</v>
      </c>
      <c r="G190">
        <v>3.51</v>
      </c>
      <c r="H190">
        <v>87</v>
      </c>
      <c r="I190">
        <v>82</v>
      </c>
      <c r="J190">
        <v>5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1</v>
      </c>
      <c r="R190">
        <v>0</v>
      </c>
      <c r="S190">
        <v>1</v>
      </c>
      <c r="T190">
        <v>56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35</v>
      </c>
      <c r="AB190">
        <v>1</v>
      </c>
      <c r="AC190" s="1">
        <v>1.1285714285714286</v>
      </c>
      <c r="AD190" s="1">
        <v>175.6</v>
      </c>
      <c r="AE190" s="1">
        <v>0</v>
      </c>
      <c r="AF190" s="1">
        <v>175.6</v>
      </c>
      <c r="AG190" s="1">
        <v>0.72522799999999987</v>
      </c>
      <c r="AH190" s="1">
        <v>0.67714285714285716</v>
      </c>
      <c r="AI190" s="1">
        <v>1.2397059829059827</v>
      </c>
    </row>
    <row r="191" spans="1:36" hidden="1">
      <c r="A191">
        <v>73</v>
      </c>
      <c r="B191">
        <v>54</v>
      </c>
      <c r="C191">
        <v>443.4</v>
      </c>
      <c r="D191">
        <v>2.73</v>
      </c>
      <c r="E191">
        <v>446.13</v>
      </c>
      <c r="F191">
        <v>5</v>
      </c>
      <c r="G191">
        <v>3.33</v>
      </c>
      <c r="H191">
        <v>88</v>
      </c>
      <c r="I191">
        <v>86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25</v>
      </c>
      <c r="AB191">
        <v>1</v>
      </c>
      <c r="AC191" s="1">
        <v>1.7362637362637363</v>
      </c>
      <c r="AD191" s="1">
        <v>175.6</v>
      </c>
      <c r="AE191" s="1">
        <v>10</v>
      </c>
      <c r="AF191" s="1">
        <v>185.6</v>
      </c>
      <c r="AG191" s="1">
        <v>0.76652799999999999</v>
      </c>
      <c r="AH191" s="1">
        <v>0.94800000000000006</v>
      </c>
      <c r="AI191" s="1">
        <v>1.3811315315315313</v>
      </c>
    </row>
    <row r="192" spans="1:36" hidden="1">
      <c r="A192">
        <v>74</v>
      </c>
      <c r="B192">
        <v>2</v>
      </c>
      <c r="C192">
        <v>444.2</v>
      </c>
      <c r="D192">
        <v>5.8</v>
      </c>
      <c r="E192">
        <v>450</v>
      </c>
      <c r="F192">
        <v>9</v>
      </c>
      <c r="G192">
        <v>3.37</v>
      </c>
      <c r="H192">
        <v>89</v>
      </c>
      <c r="I192">
        <v>86</v>
      </c>
      <c r="J192">
        <v>3</v>
      </c>
      <c r="K192">
        <v>0</v>
      </c>
      <c r="L192">
        <v>0</v>
      </c>
      <c r="M192">
        <v>1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25</v>
      </c>
      <c r="AB192">
        <v>3</v>
      </c>
      <c r="AC192" s="1">
        <v>0.81724137931034491</v>
      </c>
      <c r="AD192" s="1">
        <v>161.80000000000001</v>
      </c>
      <c r="AE192" s="1">
        <v>0</v>
      </c>
      <c r="AF192" s="1">
        <v>161.80000000000001</v>
      </c>
      <c r="AG192" s="1">
        <v>0.66823400000000011</v>
      </c>
      <c r="AH192" s="1">
        <v>0.52666666666666673</v>
      </c>
      <c r="AI192" s="1">
        <v>1.1897341246290802</v>
      </c>
    </row>
    <row r="193" spans="1:36" hidden="1">
      <c r="A193">
        <v>76</v>
      </c>
      <c r="B193">
        <v>35</v>
      </c>
      <c r="C193">
        <v>459.5</v>
      </c>
      <c r="D193">
        <v>3.51</v>
      </c>
      <c r="E193">
        <v>463.01</v>
      </c>
      <c r="F193">
        <v>8</v>
      </c>
      <c r="G193">
        <v>2.76</v>
      </c>
      <c r="H193">
        <v>90</v>
      </c>
      <c r="I193">
        <v>88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25</v>
      </c>
      <c r="AB193">
        <v>1</v>
      </c>
      <c r="AC193" s="1">
        <v>1.3504273504273505</v>
      </c>
      <c r="AD193" s="1">
        <v>161.80000000000001</v>
      </c>
      <c r="AE193" s="1">
        <v>0</v>
      </c>
      <c r="AF193" s="1">
        <v>161.80000000000001</v>
      </c>
      <c r="AG193" s="1">
        <v>0.66823400000000011</v>
      </c>
      <c r="AH193" s="1">
        <v>0.59250000000000003</v>
      </c>
      <c r="AI193" s="1">
        <v>1.4526826086956526</v>
      </c>
    </row>
    <row r="194" spans="1:36" hidden="1">
      <c r="A194">
        <v>77</v>
      </c>
      <c r="B194">
        <v>50</v>
      </c>
      <c r="C194">
        <v>467</v>
      </c>
      <c r="D194">
        <v>1.66</v>
      </c>
      <c r="E194">
        <v>468.66</v>
      </c>
      <c r="F194">
        <v>5</v>
      </c>
      <c r="G194">
        <v>2.17</v>
      </c>
      <c r="H194">
        <v>91</v>
      </c>
      <c r="I194">
        <v>89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1</v>
      </c>
      <c r="R194">
        <v>0</v>
      </c>
      <c r="S194">
        <v>0</v>
      </c>
      <c r="T194">
        <v>57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v>1</v>
      </c>
      <c r="AC194" s="1">
        <v>2.8554216867469884</v>
      </c>
      <c r="AD194" s="1">
        <v>175.6</v>
      </c>
      <c r="AE194" s="1">
        <v>0</v>
      </c>
      <c r="AF194" s="1">
        <v>175.6</v>
      </c>
      <c r="AG194" s="1">
        <v>0.72522799999999987</v>
      </c>
      <c r="AH194" s="1">
        <v>0.94800000000000006</v>
      </c>
      <c r="AI194" s="1">
        <v>2.0052387096774189</v>
      </c>
      <c r="AJ194" t="s">
        <v>61</v>
      </c>
    </row>
    <row r="195" spans="1:36" hidden="1">
      <c r="A195">
        <v>77</v>
      </c>
      <c r="B195">
        <v>50</v>
      </c>
      <c r="C195">
        <v>467</v>
      </c>
      <c r="D195">
        <v>1.8</v>
      </c>
      <c r="E195">
        <v>468.8</v>
      </c>
      <c r="F195">
        <v>5</v>
      </c>
      <c r="G195">
        <v>2.29</v>
      </c>
      <c r="H195">
        <v>92</v>
      </c>
      <c r="I195">
        <v>89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57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25</v>
      </c>
      <c r="AB195">
        <v>1</v>
      </c>
      <c r="AC195" s="1">
        <v>2.6333333333333333</v>
      </c>
      <c r="AD195" s="1">
        <v>161.80000000000001</v>
      </c>
      <c r="AE195" s="1">
        <v>0</v>
      </c>
      <c r="AF195" s="1">
        <v>161.80000000000001</v>
      </c>
      <c r="AG195" s="1">
        <v>0.66823400000000011</v>
      </c>
      <c r="AH195" s="1">
        <v>0.94800000000000006</v>
      </c>
      <c r="AI195" s="1">
        <v>1.7508314410480352</v>
      </c>
      <c r="AJ195" t="s">
        <v>61</v>
      </c>
    </row>
    <row r="196" spans="1:36" hidden="1">
      <c r="A196">
        <v>78</v>
      </c>
      <c r="B196">
        <v>33</v>
      </c>
      <c r="C196">
        <v>471.3</v>
      </c>
      <c r="D196">
        <v>3.09</v>
      </c>
      <c r="E196">
        <v>474.39</v>
      </c>
      <c r="F196">
        <v>6</v>
      </c>
      <c r="G196">
        <v>3.57</v>
      </c>
      <c r="H196">
        <v>93</v>
      </c>
      <c r="I196">
        <v>91</v>
      </c>
      <c r="J196">
        <v>2</v>
      </c>
      <c r="K196">
        <v>0</v>
      </c>
      <c r="L196">
        <v>0</v>
      </c>
      <c r="M196">
        <v>1</v>
      </c>
      <c r="N196">
        <v>1</v>
      </c>
      <c r="O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40</v>
      </c>
      <c r="AB196">
        <v>3</v>
      </c>
      <c r="AC196" s="1">
        <v>1.5339805825242721</v>
      </c>
      <c r="AD196" s="1">
        <v>175.6</v>
      </c>
      <c r="AE196" s="1">
        <v>10</v>
      </c>
      <c r="AF196" s="1">
        <v>185.6</v>
      </c>
      <c r="AG196" s="1">
        <v>0.76652799999999999</v>
      </c>
      <c r="AH196" s="1">
        <v>0.79</v>
      </c>
      <c r="AI196" s="1">
        <v>1.2882823529411764</v>
      </c>
    </row>
    <row r="197" spans="1:36" hidden="1">
      <c r="A197">
        <v>82</v>
      </c>
      <c r="B197">
        <v>28</v>
      </c>
      <c r="C197">
        <v>494.8</v>
      </c>
      <c r="D197">
        <v>3.37</v>
      </c>
      <c r="E197">
        <v>498.17</v>
      </c>
      <c r="F197">
        <v>6</v>
      </c>
      <c r="G197">
        <v>2.94</v>
      </c>
      <c r="H197">
        <v>94</v>
      </c>
      <c r="I197">
        <v>92</v>
      </c>
      <c r="J197">
        <v>2</v>
      </c>
      <c r="K197">
        <v>0</v>
      </c>
      <c r="L197">
        <v>0</v>
      </c>
      <c r="M197">
        <v>1</v>
      </c>
      <c r="N197">
        <v>0</v>
      </c>
      <c r="O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40</v>
      </c>
      <c r="AB197">
        <v>3</v>
      </c>
      <c r="AC197" s="1">
        <v>1.4065281899109792</v>
      </c>
      <c r="AD197" s="1">
        <v>175.6</v>
      </c>
      <c r="AE197" s="1">
        <v>0</v>
      </c>
      <c r="AF197" s="1">
        <v>175.6</v>
      </c>
      <c r="AG197" s="1">
        <v>0.72522799999999987</v>
      </c>
      <c r="AH197" s="1">
        <v>0.79</v>
      </c>
      <c r="AI197" s="1">
        <v>1.4800571428571425</v>
      </c>
    </row>
    <row r="198" spans="1:36" hidden="1">
      <c r="A198">
        <v>84</v>
      </c>
      <c r="B198">
        <v>8</v>
      </c>
      <c r="C198">
        <v>504.8</v>
      </c>
      <c r="D198">
        <v>3.21</v>
      </c>
      <c r="E198">
        <v>508.01</v>
      </c>
      <c r="F198">
        <v>7</v>
      </c>
      <c r="G198">
        <v>2.79</v>
      </c>
      <c r="H198">
        <v>95</v>
      </c>
      <c r="I198">
        <v>93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10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30</v>
      </c>
      <c r="AB198">
        <v>1</v>
      </c>
      <c r="AC198" s="1">
        <v>1.4766355140186918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0.67714285714285716</v>
      </c>
      <c r="AI198" s="1">
        <v>1.4370623655913981</v>
      </c>
    </row>
    <row r="199" spans="1:36" hidden="1">
      <c r="A199">
        <v>85</v>
      </c>
      <c r="B199">
        <v>42</v>
      </c>
      <c r="C199">
        <v>514.20000000000005</v>
      </c>
      <c r="D199">
        <v>3.07</v>
      </c>
      <c r="E199">
        <v>517.2700000000001</v>
      </c>
      <c r="F199">
        <v>6</v>
      </c>
      <c r="G199">
        <v>3.19</v>
      </c>
      <c r="H199">
        <v>97</v>
      </c>
      <c r="I199">
        <v>95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30</v>
      </c>
      <c r="AB199">
        <v>1</v>
      </c>
      <c r="AC199" s="1">
        <v>1.5439739413680784</v>
      </c>
      <c r="AD199" s="1">
        <v>175.6</v>
      </c>
      <c r="AE199" s="1">
        <v>10</v>
      </c>
      <c r="AF199" s="1">
        <v>185.6</v>
      </c>
      <c r="AG199" s="1">
        <v>0.76652799999999999</v>
      </c>
      <c r="AH199" s="1">
        <v>0.79</v>
      </c>
      <c r="AI199" s="1">
        <v>1.4417454545454544</v>
      </c>
    </row>
    <row r="200" spans="1:36" hidden="1">
      <c r="A200">
        <v>89</v>
      </c>
      <c r="B200">
        <v>28</v>
      </c>
      <c r="C200">
        <v>536.79999999999995</v>
      </c>
      <c r="D200">
        <v>3.16</v>
      </c>
      <c r="E200">
        <v>539.95999999999992</v>
      </c>
      <c r="F200">
        <v>6</v>
      </c>
      <c r="G200">
        <v>3.12</v>
      </c>
      <c r="H200">
        <v>101</v>
      </c>
      <c r="I200">
        <v>98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30</v>
      </c>
      <c r="AB200">
        <v>1</v>
      </c>
      <c r="AC200" s="1">
        <v>1.5</v>
      </c>
      <c r="AD200" s="1">
        <v>161.80000000000001</v>
      </c>
      <c r="AE200" s="1">
        <v>0</v>
      </c>
      <c r="AF200" s="1">
        <v>161.80000000000001</v>
      </c>
      <c r="AG200" s="1">
        <v>0.66823400000000011</v>
      </c>
      <c r="AH200" s="1">
        <v>0.79</v>
      </c>
      <c r="AI200" s="1">
        <v>1.2850653846153848</v>
      </c>
    </row>
    <row r="201" spans="1:36" hidden="1">
      <c r="A201">
        <v>91</v>
      </c>
      <c r="B201">
        <v>12</v>
      </c>
      <c r="C201">
        <v>547.20000000000005</v>
      </c>
      <c r="D201">
        <v>3.58</v>
      </c>
      <c r="E201">
        <v>550.78000000000009</v>
      </c>
      <c r="F201">
        <v>7</v>
      </c>
      <c r="G201">
        <v>3.27</v>
      </c>
      <c r="H201">
        <v>104</v>
      </c>
      <c r="I201">
        <v>101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50</v>
      </c>
      <c r="AB201">
        <v>1</v>
      </c>
      <c r="AC201" s="1">
        <v>1.3240223463687151</v>
      </c>
      <c r="AD201" s="1">
        <v>161.80000000000001</v>
      </c>
      <c r="AE201" s="1">
        <v>0</v>
      </c>
      <c r="AF201" s="1">
        <v>161.80000000000001</v>
      </c>
      <c r="AG201" s="1">
        <v>0.66823400000000011</v>
      </c>
      <c r="AH201" s="1">
        <v>0.67714285714285716</v>
      </c>
      <c r="AI201" s="1">
        <v>1.2261174311926608</v>
      </c>
    </row>
    <row r="202" spans="1:36" hidden="1">
      <c r="A202">
        <v>91</v>
      </c>
      <c r="B202">
        <v>24</v>
      </c>
      <c r="C202">
        <v>548.4</v>
      </c>
      <c r="D202">
        <v>3.72</v>
      </c>
      <c r="E202">
        <v>552.12</v>
      </c>
      <c r="F202">
        <v>6</v>
      </c>
      <c r="G202">
        <v>3.75</v>
      </c>
      <c r="H202">
        <v>105</v>
      </c>
      <c r="I202">
        <v>101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1</v>
      </c>
      <c r="R202">
        <v>0</v>
      </c>
      <c r="S202">
        <v>0</v>
      </c>
      <c r="T202">
        <v>58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60</v>
      </c>
      <c r="AB202">
        <v>1</v>
      </c>
      <c r="AC202" s="1">
        <v>1.2741935483870968</v>
      </c>
      <c r="AD202" s="1">
        <v>175.6</v>
      </c>
      <c r="AE202" s="1">
        <v>0</v>
      </c>
      <c r="AF202" s="1">
        <v>175.6</v>
      </c>
      <c r="AG202" s="1">
        <v>0.72522799999999987</v>
      </c>
      <c r="AH202" s="1">
        <v>0.79</v>
      </c>
      <c r="AI202" s="1">
        <v>1.1603647999999998</v>
      </c>
    </row>
    <row r="203" spans="1:36" hidden="1">
      <c r="A203">
        <v>91</v>
      </c>
      <c r="B203">
        <v>27</v>
      </c>
      <c r="C203">
        <v>548.70000000000005</v>
      </c>
      <c r="D203">
        <v>3.75</v>
      </c>
      <c r="E203">
        <v>552.45000000000005</v>
      </c>
      <c r="F203">
        <v>7</v>
      </c>
      <c r="G203">
        <v>3.28</v>
      </c>
      <c r="H203">
        <v>106</v>
      </c>
      <c r="I203">
        <v>101</v>
      </c>
      <c r="J203">
        <v>5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58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60</v>
      </c>
      <c r="AB203">
        <v>1</v>
      </c>
      <c r="AC203" s="1">
        <v>1.264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0.67714285714285716</v>
      </c>
      <c r="AI203" s="1">
        <v>1.2223792682926833</v>
      </c>
    </row>
    <row r="204" spans="1:36" hidden="1">
      <c r="A204">
        <v>92</v>
      </c>
      <c r="B204">
        <v>8</v>
      </c>
      <c r="C204">
        <v>552.79999999999995</v>
      </c>
      <c r="D204">
        <v>3.75</v>
      </c>
      <c r="E204">
        <v>556.54999999999995</v>
      </c>
      <c r="F204">
        <v>6</v>
      </c>
      <c r="G204">
        <v>3.6</v>
      </c>
      <c r="H204">
        <v>107</v>
      </c>
      <c r="I204">
        <v>105</v>
      </c>
      <c r="J204">
        <v>2</v>
      </c>
      <c r="K204">
        <v>0</v>
      </c>
      <c r="L204">
        <v>0</v>
      </c>
      <c r="M204">
        <v>1</v>
      </c>
      <c r="N204">
        <v>0</v>
      </c>
      <c r="O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35</v>
      </c>
      <c r="AB204">
        <v>3</v>
      </c>
      <c r="AC204" s="1">
        <v>1.264</v>
      </c>
      <c r="AD204" s="1">
        <v>175.6</v>
      </c>
      <c r="AE204" s="1">
        <v>0</v>
      </c>
      <c r="AF204" s="1">
        <v>175.6</v>
      </c>
      <c r="AG204" s="1">
        <v>0.72522799999999987</v>
      </c>
      <c r="AH204" s="1">
        <v>0.79</v>
      </c>
      <c r="AI204" s="1">
        <v>1.2087133333333331</v>
      </c>
    </row>
    <row r="205" spans="1:36" hidden="1">
      <c r="A205">
        <v>96</v>
      </c>
      <c r="B205">
        <v>57</v>
      </c>
      <c r="C205">
        <v>581.70000000000005</v>
      </c>
      <c r="D205">
        <v>3.39</v>
      </c>
      <c r="E205">
        <v>585.09</v>
      </c>
      <c r="F205">
        <v>7</v>
      </c>
      <c r="G205">
        <v>3.19</v>
      </c>
      <c r="H205">
        <v>110</v>
      </c>
      <c r="I205">
        <v>108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35</v>
      </c>
      <c r="AB205">
        <v>1</v>
      </c>
      <c r="AC205" s="1">
        <v>1.3982300884955752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0.67714285714285716</v>
      </c>
      <c r="AI205" s="1">
        <v>1.2568664576802511</v>
      </c>
    </row>
    <row r="206" spans="1:36" hidden="1">
      <c r="A206">
        <v>100</v>
      </c>
      <c r="B206">
        <v>56</v>
      </c>
      <c r="C206">
        <v>605.6</v>
      </c>
      <c r="D206">
        <v>3.48</v>
      </c>
      <c r="E206">
        <v>609.08000000000004</v>
      </c>
      <c r="F206">
        <v>7</v>
      </c>
      <c r="G206">
        <v>2.98</v>
      </c>
      <c r="H206">
        <v>114</v>
      </c>
      <c r="I206">
        <v>111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40</v>
      </c>
      <c r="AB206">
        <v>1</v>
      </c>
      <c r="AC206" s="1">
        <v>1.3620689655172415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0.67714285714285716</v>
      </c>
      <c r="AI206" s="1">
        <v>1.3454375838926178</v>
      </c>
    </row>
    <row r="207" spans="1:36" hidden="1">
      <c r="A207">
        <v>105</v>
      </c>
      <c r="B207">
        <v>19</v>
      </c>
      <c r="C207">
        <v>631.9</v>
      </c>
      <c r="D207">
        <v>2.8</v>
      </c>
      <c r="E207">
        <v>634.69999999999993</v>
      </c>
      <c r="F207">
        <v>6</v>
      </c>
      <c r="G207">
        <v>3</v>
      </c>
      <c r="H207">
        <v>120</v>
      </c>
      <c r="I207">
        <v>117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35</v>
      </c>
      <c r="AB207">
        <v>1</v>
      </c>
      <c r="AC207" s="1">
        <v>1.6928571428571431</v>
      </c>
      <c r="AD207" s="1">
        <v>161.80000000000001</v>
      </c>
      <c r="AE207" s="1">
        <v>0</v>
      </c>
      <c r="AF207" s="1">
        <v>161.80000000000001</v>
      </c>
      <c r="AG207" s="1">
        <v>0.66823400000000011</v>
      </c>
      <c r="AH207" s="1">
        <v>0.79</v>
      </c>
      <c r="AI207" s="1">
        <v>1.3364680000000002</v>
      </c>
      <c r="AJ207" t="s">
        <v>55</v>
      </c>
    </row>
    <row r="208" spans="1:36" hidden="1">
      <c r="A208">
        <v>0</v>
      </c>
      <c r="B208">
        <v>5</v>
      </c>
      <c r="C208">
        <v>0.5</v>
      </c>
      <c r="D208">
        <v>5.36</v>
      </c>
      <c r="E208">
        <v>5.86</v>
      </c>
      <c r="F208">
        <v>8</v>
      </c>
      <c r="G208">
        <v>4.03</v>
      </c>
      <c r="H208">
        <v>2</v>
      </c>
      <c r="I208">
        <v>0</v>
      </c>
      <c r="J208">
        <v>2</v>
      </c>
      <c r="K208">
        <v>0</v>
      </c>
      <c r="L208">
        <v>0</v>
      </c>
      <c r="M208">
        <v>1</v>
      </c>
      <c r="N208">
        <v>0</v>
      </c>
      <c r="O208">
        <v>0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30</v>
      </c>
      <c r="AB208">
        <v>3</v>
      </c>
      <c r="AC208" s="1">
        <v>0.88432835820895517</v>
      </c>
      <c r="AD208" s="1">
        <v>175.6</v>
      </c>
      <c r="AE208" s="1">
        <v>0</v>
      </c>
      <c r="AF208" s="1">
        <v>175.6</v>
      </c>
      <c r="AG208" s="1">
        <v>0.72522799999999987</v>
      </c>
      <c r="AH208" s="1">
        <v>0.59250000000000003</v>
      </c>
      <c r="AI208" s="1">
        <v>1.0797439205955333</v>
      </c>
    </row>
    <row r="209" spans="1:35" hidden="1">
      <c r="A209">
        <v>1</v>
      </c>
      <c r="B209">
        <v>59</v>
      </c>
      <c r="C209">
        <v>11.9</v>
      </c>
      <c r="D209">
        <v>3.37</v>
      </c>
      <c r="E209">
        <v>15.27</v>
      </c>
      <c r="F209">
        <v>6</v>
      </c>
      <c r="G209">
        <v>3.27</v>
      </c>
      <c r="H209">
        <v>9</v>
      </c>
      <c r="I209">
        <v>7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30</v>
      </c>
      <c r="AB209">
        <v>1</v>
      </c>
      <c r="AC209" s="1">
        <v>1.4065281899109792</v>
      </c>
      <c r="AD209" s="1">
        <v>175.6</v>
      </c>
      <c r="AE209" s="1">
        <v>0</v>
      </c>
      <c r="AF209" s="1">
        <v>175.6</v>
      </c>
      <c r="AG209" s="1">
        <v>0.72522799999999987</v>
      </c>
      <c r="AH209" s="1">
        <v>0.79</v>
      </c>
      <c r="AI209" s="1">
        <v>1.3306935779816511</v>
      </c>
    </row>
    <row r="210" spans="1:35" hidden="1">
      <c r="A210">
        <v>2</v>
      </c>
      <c r="B210">
        <v>23</v>
      </c>
      <c r="C210">
        <v>14.3</v>
      </c>
      <c r="D210">
        <v>4.25</v>
      </c>
      <c r="E210">
        <v>18.55</v>
      </c>
      <c r="F210">
        <v>8</v>
      </c>
      <c r="G210">
        <v>3.44</v>
      </c>
      <c r="H210">
        <v>10</v>
      </c>
      <c r="I210">
        <v>8</v>
      </c>
      <c r="J210">
        <v>2</v>
      </c>
      <c r="K210">
        <v>0</v>
      </c>
      <c r="L210">
        <v>0</v>
      </c>
      <c r="M210">
        <v>1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62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15</v>
      </c>
      <c r="AB210">
        <v>3</v>
      </c>
      <c r="AC210" s="1">
        <v>1.1152941176470588</v>
      </c>
      <c r="AD210" s="1">
        <v>161.80000000000001</v>
      </c>
      <c r="AE210" s="1">
        <v>0</v>
      </c>
      <c r="AF210" s="1">
        <v>161.80000000000001</v>
      </c>
      <c r="AG210" s="1">
        <v>0.66823400000000011</v>
      </c>
      <c r="AH210" s="1">
        <v>0.59250000000000003</v>
      </c>
      <c r="AI210" s="1">
        <v>1.1655244186046514</v>
      </c>
    </row>
    <row r="211" spans="1:35">
      <c r="A211">
        <v>2</v>
      </c>
      <c r="B211">
        <v>25</v>
      </c>
      <c r="C211">
        <v>14.5</v>
      </c>
      <c r="D211">
        <v>4.59</v>
      </c>
      <c r="E211">
        <v>19.09</v>
      </c>
      <c r="F211">
        <v>9</v>
      </c>
      <c r="G211">
        <v>3.48</v>
      </c>
      <c r="H211">
        <v>11</v>
      </c>
      <c r="I211">
        <v>8</v>
      </c>
      <c r="J211">
        <v>3</v>
      </c>
      <c r="K211">
        <v>0</v>
      </c>
      <c r="L211">
        <v>0</v>
      </c>
      <c r="M211">
        <v>0</v>
      </c>
      <c r="N211">
        <v>0</v>
      </c>
      <c r="O211">
        <v>0.19999999999999929</v>
      </c>
      <c r="P211" s="1">
        <v>-8.261437908496716E-2</v>
      </c>
      <c r="Q211">
        <v>0</v>
      </c>
      <c r="R211">
        <v>0</v>
      </c>
      <c r="S211">
        <v>0</v>
      </c>
      <c r="T211">
        <v>62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15</v>
      </c>
      <c r="AB211">
        <v>2</v>
      </c>
      <c r="AC211" s="1">
        <v>1.0326797385620916</v>
      </c>
      <c r="AD211" s="1">
        <v>161.80000000000001</v>
      </c>
      <c r="AE211" s="1">
        <v>0</v>
      </c>
      <c r="AF211" s="1">
        <v>161.80000000000001</v>
      </c>
      <c r="AG211" s="1">
        <v>0.66823400000000011</v>
      </c>
      <c r="AH211" s="1">
        <v>0.52666666666666673</v>
      </c>
      <c r="AI211" s="1">
        <v>1.1521275862068967</v>
      </c>
    </row>
    <row r="212" spans="1:35">
      <c r="A212">
        <v>3</v>
      </c>
      <c r="B212">
        <v>4</v>
      </c>
      <c r="C212">
        <v>18.399999999999999</v>
      </c>
      <c r="D212">
        <v>3.54</v>
      </c>
      <c r="E212">
        <v>21.939999999999998</v>
      </c>
      <c r="F212">
        <v>7</v>
      </c>
      <c r="G212">
        <v>3.03</v>
      </c>
      <c r="H212">
        <v>12</v>
      </c>
      <c r="I212">
        <v>9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4.0999999999999979</v>
      </c>
      <c r="P212" s="1">
        <v>0.22368893320039884</v>
      </c>
      <c r="Q212">
        <v>0</v>
      </c>
      <c r="R212">
        <v>1</v>
      </c>
      <c r="S212">
        <v>0</v>
      </c>
      <c r="T212">
        <v>63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35</v>
      </c>
      <c r="AB212">
        <v>2</v>
      </c>
      <c r="AC212" s="1">
        <v>1.3389830508474576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0.67714285714285716</v>
      </c>
      <c r="AI212" s="1">
        <v>1.3232356435643569</v>
      </c>
    </row>
    <row r="213" spans="1:35">
      <c r="A213">
        <v>3</v>
      </c>
      <c r="B213">
        <v>4</v>
      </c>
      <c r="C213">
        <v>18.399999999999999</v>
      </c>
      <c r="D213">
        <v>3.7</v>
      </c>
      <c r="E213">
        <v>22.099999999999998</v>
      </c>
      <c r="F213">
        <v>8</v>
      </c>
      <c r="G213">
        <v>3.22</v>
      </c>
      <c r="H213">
        <v>13</v>
      </c>
      <c r="I213">
        <v>9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4.0999999999999979</v>
      </c>
      <c r="P213" s="1">
        <v>0.16578696343402233</v>
      </c>
      <c r="Q213">
        <v>0</v>
      </c>
      <c r="R213">
        <v>1</v>
      </c>
      <c r="S213">
        <v>0</v>
      </c>
      <c r="T213">
        <v>63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35</v>
      </c>
      <c r="AB213">
        <v>2</v>
      </c>
      <c r="AC213" s="1">
        <v>1.2810810810810811</v>
      </c>
      <c r="AD213" s="1">
        <v>161.80000000000001</v>
      </c>
      <c r="AE213" s="1">
        <v>0</v>
      </c>
      <c r="AF213" s="1">
        <v>161.80000000000001</v>
      </c>
      <c r="AG213" s="1">
        <v>0.66823400000000011</v>
      </c>
      <c r="AH213" s="1">
        <v>0.59250000000000003</v>
      </c>
      <c r="AI213" s="1">
        <v>1.2451565217391307</v>
      </c>
    </row>
    <row r="214" spans="1:35" hidden="1">
      <c r="A214">
        <v>3</v>
      </c>
      <c r="B214">
        <v>14</v>
      </c>
      <c r="C214">
        <v>19.399999999999999</v>
      </c>
      <c r="D214">
        <v>3.73</v>
      </c>
      <c r="E214">
        <v>23.13</v>
      </c>
      <c r="F214">
        <v>7</v>
      </c>
      <c r="G214">
        <v>3.24</v>
      </c>
      <c r="H214">
        <v>14</v>
      </c>
      <c r="I214">
        <v>11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5.0999999999999979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35</v>
      </c>
      <c r="AB214">
        <v>1</v>
      </c>
      <c r="AC214" s="1">
        <v>1.2707774798927614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0.67714285714285716</v>
      </c>
      <c r="AI214" s="1">
        <v>1.2374703703703704</v>
      </c>
    </row>
    <row r="215" spans="1:35" hidden="1">
      <c r="A215">
        <v>3</v>
      </c>
      <c r="B215">
        <v>17</v>
      </c>
      <c r="C215">
        <v>19.7</v>
      </c>
      <c r="D215">
        <v>3.49</v>
      </c>
      <c r="E215">
        <v>23.189999999999998</v>
      </c>
      <c r="F215">
        <v>6</v>
      </c>
      <c r="G215">
        <v>3.45</v>
      </c>
      <c r="H215">
        <v>15</v>
      </c>
      <c r="I215">
        <v>11</v>
      </c>
      <c r="J215">
        <v>4</v>
      </c>
      <c r="K215">
        <v>0</v>
      </c>
      <c r="L215">
        <v>0</v>
      </c>
      <c r="M215">
        <v>0</v>
      </c>
      <c r="N215">
        <v>0</v>
      </c>
      <c r="O215">
        <v>5.3999999999999986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35</v>
      </c>
      <c r="AB215">
        <v>1</v>
      </c>
      <c r="AC215" s="1">
        <v>1.3581661891117478</v>
      </c>
      <c r="AD215" s="1">
        <v>161.80000000000001</v>
      </c>
      <c r="AE215" s="1">
        <v>0</v>
      </c>
      <c r="AF215" s="1">
        <v>161.80000000000001</v>
      </c>
      <c r="AG215" s="1">
        <v>0.66823400000000011</v>
      </c>
      <c r="AH215" s="1">
        <v>0.79</v>
      </c>
      <c r="AI215" s="1">
        <v>1.1621460869565219</v>
      </c>
    </row>
    <row r="216" spans="1:35" hidden="1">
      <c r="A216">
        <v>3</v>
      </c>
      <c r="B216">
        <v>22</v>
      </c>
      <c r="C216">
        <v>20.2</v>
      </c>
      <c r="D216">
        <v>3.49</v>
      </c>
      <c r="E216">
        <v>23.689999999999998</v>
      </c>
      <c r="F216">
        <v>6</v>
      </c>
      <c r="G216">
        <v>3.4</v>
      </c>
      <c r="H216">
        <v>16</v>
      </c>
      <c r="I216">
        <v>11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5.8999999999999986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35</v>
      </c>
      <c r="AB216">
        <v>1</v>
      </c>
      <c r="AC216" s="1">
        <v>1.3581661891117478</v>
      </c>
      <c r="AD216" s="1">
        <v>175.6</v>
      </c>
      <c r="AE216" s="1">
        <v>0</v>
      </c>
      <c r="AF216" s="1">
        <v>175.6</v>
      </c>
      <c r="AG216" s="1">
        <v>0.72522799999999987</v>
      </c>
      <c r="AH216" s="1">
        <v>0.79</v>
      </c>
      <c r="AI216" s="1">
        <v>1.2798141176470585</v>
      </c>
    </row>
    <row r="217" spans="1:35" hidden="1">
      <c r="A217">
        <v>3</v>
      </c>
      <c r="B217">
        <v>51</v>
      </c>
      <c r="C217">
        <v>23.1</v>
      </c>
      <c r="D217">
        <v>7</v>
      </c>
      <c r="E217">
        <v>30.1</v>
      </c>
      <c r="F217">
        <v>9</v>
      </c>
      <c r="G217">
        <v>4.9800000000000004</v>
      </c>
      <c r="H217">
        <v>17</v>
      </c>
      <c r="I217">
        <v>13</v>
      </c>
      <c r="J217">
        <v>4</v>
      </c>
      <c r="K217">
        <v>0</v>
      </c>
      <c r="L217">
        <v>0</v>
      </c>
      <c r="M217">
        <v>0</v>
      </c>
      <c r="N217">
        <v>0</v>
      </c>
      <c r="O217">
        <v>8.8000000000000007</v>
      </c>
      <c r="Q217">
        <v>0</v>
      </c>
      <c r="R217">
        <v>0</v>
      </c>
      <c r="S217">
        <v>0</v>
      </c>
      <c r="T217">
        <v>64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25</v>
      </c>
      <c r="AB217">
        <v>1</v>
      </c>
      <c r="AC217" s="1">
        <v>0.67714285714285716</v>
      </c>
      <c r="AD217" s="1">
        <v>161.80000000000001</v>
      </c>
      <c r="AE217" s="1">
        <v>0</v>
      </c>
      <c r="AF217" s="1">
        <v>161.80000000000001</v>
      </c>
      <c r="AG217" s="1">
        <v>0.66823400000000011</v>
      </c>
      <c r="AH217" s="1">
        <v>0.52666666666666673</v>
      </c>
      <c r="AI217" s="1">
        <v>0.80510120481927716</v>
      </c>
    </row>
    <row r="218" spans="1:35" hidden="1">
      <c r="A218">
        <v>3</v>
      </c>
      <c r="B218">
        <v>55</v>
      </c>
      <c r="C218">
        <v>23.5</v>
      </c>
      <c r="D218">
        <v>6</v>
      </c>
      <c r="E218">
        <v>29.5</v>
      </c>
      <c r="F218">
        <v>9</v>
      </c>
      <c r="G218">
        <v>4.66</v>
      </c>
      <c r="H218">
        <v>18</v>
      </c>
      <c r="I218">
        <v>15</v>
      </c>
      <c r="J218">
        <v>3</v>
      </c>
      <c r="K218">
        <v>0</v>
      </c>
      <c r="L218">
        <v>0</v>
      </c>
      <c r="M218">
        <v>1</v>
      </c>
      <c r="N218">
        <v>0</v>
      </c>
      <c r="O218">
        <v>9.1999999999999993</v>
      </c>
      <c r="Q218">
        <v>1</v>
      </c>
      <c r="R218">
        <v>0</v>
      </c>
      <c r="S218">
        <v>0</v>
      </c>
      <c r="T218">
        <v>64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25</v>
      </c>
      <c r="AB218">
        <v>3</v>
      </c>
      <c r="AC218" s="1">
        <v>0.79</v>
      </c>
      <c r="AD218" s="1">
        <v>175.6</v>
      </c>
      <c r="AE218" s="1">
        <v>0</v>
      </c>
      <c r="AF218" s="1">
        <v>175.6</v>
      </c>
      <c r="AG218" s="1">
        <v>0.72522799999999987</v>
      </c>
      <c r="AH218" s="1">
        <v>0.52666666666666673</v>
      </c>
      <c r="AI218" s="1">
        <v>0.93376995708154487</v>
      </c>
    </row>
    <row r="219" spans="1:35" hidden="1">
      <c r="A219">
        <v>9</v>
      </c>
      <c r="B219">
        <v>37</v>
      </c>
      <c r="C219">
        <v>57.7</v>
      </c>
      <c r="D219">
        <v>3.67</v>
      </c>
      <c r="E219">
        <v>61.370000000000005</v>
      </c>
      <c r="F219">
        <v>8</v>
      </c>
      <c r="G219">
        <v>2.8</v>
      </c>
      <c r="H219">
        <v>19</v>
      </c>
      <c r="I219">
        <v>18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25</v>
      </c>
      <c r="AB219">
        <v>3</v>
      </c>
      <c r="AC219" s="1">
        <v>1.2915531335149864</v>
      </c>
      <c r="AD219" s="1">
        <v>161.80000000000001</v>
      </c>
      <c r="AE219" s="1">
        <v>0</v>
      </c>
      <c r="AF219" s="1">
        <v>161.80000000000001</v>
      </c>
      <c r="AG219" s="1">
        <v>0.66823400000000011</v>
      </c>
      <c r="AH219" s="1">
        <v>0.59250000000000003</v>
      </c>
      <c r="AI219" s="1">
        <v>1.4319300000000004</v>
      </c>
    </row>
    <row r="220" spans="1:35">
      <c r="A220">
        <v>9</v>
      </c>
      <c r="B220">
        <v>58</v>
      </c>
      <c r="C220">
        <v>59.8</v>
      </c>
      <c r="D220">
        <v>4.32</v>
      </c>
      <c r="E220">
        <v>64.12</v>
      </c>
      <c r="F220">
        <v>7</v>
      </c>
      <c r="G220">
        <v>3.66</v>
      </c>
      <c r="H220">
        <v>20</v>
      </c>
      <c r="I220">
        <v>18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2.0999999999999943</v>
      </c>
      <c r="P220" s="1">
        <v>-0.19433091129276425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35</v>
      </c>
      <c r="AB220">
        <v>2</v>
      </c>
      <c r="AC220" s="1">
        <v>1.0972222222222221</v>
      </c>
      <c r="AD220" s="1">
        <v>175.6</v>
      </c>
      <c r="AE220" s="1">
        <v>0</v>
      </c>
      <c r="AF220" s="1">
        <v>175.6</v>
      </c>
      <c r="AG220" s="1">
        <v>0.72522799999999987</v>
      </c>
      <c r="AH220" s="1">
        <v>0.67714285714285716</v>
      </c>
      <c r="AI220" s="1">
        <v>1.1888983606557373</v>
      </c>
    </row>
    <row r="221" spans="1:35" hidden="1">
      <c r="A221">
        <v>12</v>
      </c>
      <c r="B221">
        <v>22</v>
      </c>
      <c r="C221">
        <v>74.2</v>
      </c>
      <c r="D221">
        <v>2.82</v>
      </c>
      <c r="E221">
        <v>77.02</v>
      </c>
      <c r="F221">
        <v>6</v>
      </c>
      <c r="G221">
        <v>2.93</v>
      </c>
      <c r="H221">
        <v>22</v>
      </c>
      <c r="I221">
        <v>21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1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30</v>
      </c>
      <c r="AB221">
        <v>1</v>
      </c>
      <c r="AC221" s="1">
        <v>1.6808510638297873</v>
      </c>
      <c r="AD221" s="1">
        <v>175.6</v>
      </c>
      <c r="AE221" s="1">
        <v>0</v>
      </c>
      <c r="AF221" s="1">
        <v>175.6</v>
      </c>
      <c r="AG221" s="1">
        <v>0.72522799999999987</v>
      </c>
      <c r="AH221" s="1">
        <v>0.79</v>
      </c>
      <c r="AI221" s="1">
        <v>1.4851085324232078</v>
      </c>
    </row>
    <row r="222" spans="1:35" hidden="1">
      <c r="A222">
        <v>13</v>
      </c>
      <c r="B222">
        <v>36</v>
      </c>
      <c r="C222">
        <v>81.599999999999994</v>
      </c>
      <c r="D222">
        <v>3.85</v>
      </c>
      <c r="E222">
        <v>85.449999999999989</v>
      </c>
      <c r="F222">
        <v>7</v>
      </c>
      <c r="G222">
        <v>3.12</v>
      </c>
      <c r="H222">
        <v>25</v>
      </c>
      <c r="I222">
        <v>24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40</v>
      </c>
      <c r="AB222">
        <v>1</v>
      </c>
      <c r="AC222" s="1">
        <v>1.2311688311688311</v>
      </c>
      <c r="AD222" s="1">
        <v>175.6</v>
      </c>
      <c r="AE222" s="1">
        <v>0</v>
      </c>
      <c r="AF222" s="1">
        <v>175.6</v>
      </c>
      <c r="AG222" s="1">
        <v>0.72522799999999987</v>
      </c>
      <c r="AH222" s="1">
        <v>0.67714285714285716</v>
      </c>
      <c r="AI222" s="1">
        <v>1.3946692307692303</v>
      </c>
    </row>
    <row r="223" spans="1:35" hidden="1">
      <c r="A223">
        <v>14</v>
      </c>
      <c r="B223">
        <v>58</v>
      </c>
      <c r="C223">
        <v>89.8</v>
      </c>
      <c r="D223">
        <v>3.47</v>
      </c>
      <c r="E223">
        <v>93.27</v>
      </c>
      <c r="F223">
        <v>7</v>
      </c>
      <c r="G223">
        <v>3.46</v>
      </c>
      <c r="H223">
        <v>27</v>
      </c>
      <c r="I223">
        <v>26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50</v>
      </c>
      <c r="AB223">
        <v>1</v>
      </c>
      <c r="AC223" s="1">
        <v>1.3659942363112392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0.67714285714285716</v>
      </c>
      <c r="AI223" s="1">
        <v>1.1587872832369945</v>
      </c>
    </row>
    <row r="224" spans="1:35" hidden="1">
      <c r="A224">
        <v>15</v>
      </c>
      <c r="B224">
        <v>4</v>
      </c>
      <c r="C224">
        <v>90.4</v>
      </c>
      <c r="D224">
        <v>3.37</v>
      </c>
      <c r="E224">
        <v>93.77000000000001</v>
      </c>
      <c r="F224">
        <v>6</v>
      </c>
      <c r="G224">
        <v>3.37</v>
      </c>
      <c r="H224">
        <v>28</v>
      </c>
      <c r="I224">
        <v>26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1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25</v>
      </c>
      <c r="AB224">
        <v>1</v>
      </c>
      <c r="AC224" s="1">
        <v>1.4065281899109792</v>
      </c>
      <c r="AD224" s="1">
        <v>175.6</v>
      </c>
      <c r="AE224" s="1">
        <v>0</v>
      </c>
      <c r="AF224" s="1">
        <v>175.6</v>
      </c>
      <c r="AG224" s="1">
        <v>0.72522799999999987</v>
      </c>
      <c r="AH224" s="1">
        <v>0.79</v>
      </c>
      <c r="AI224" s="1">
        <v>1.2912071216617207</v>
      </c>
    </row>
    <row r="225" spans="1:35" hidden="1">
      <c r="A225">
        <v>15</v>
      </c>
      <c r="B225">
        <v>33</v>
      </c>
      <c r="C225">
        <v>93.3</v>
      </c>
      <c r="D225">
        <v>3.93</v>
      </c>
      <c r="E225">
        <v>97.23</v>
      </c>
      <c r="F225">
        <v>7</v>
      </c>
      <c r="G225">
        <v>3.37</v>
      </c>
      <c r="H225">
        <v>29</v>
      </c>
      <c r="I225">
        <v>27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20</v>
      </c>
      <c r="AB225">
        <v>1</v>
      </c>
      <c r="AC225" s="1">
        <v>1.2061068702290076</v>
      </c>
      <c r="AD225" s="1">
        <v>161.80000000000001</v>
      </c>
      <c r="AE225" s="1">
        <v>0</v>
      </c>
      <c r="AF225" s="1">
        <v>161.80000000000001</v>
      </c>
      <c r="AG225" s="1">
        <v>0.66823400000000011</v>
      </c>
      <c r="AH225" s="1">
        <v>0.67714285714285716</v>
      </c>
      <c r="AI225" s="1">
        <v>1.1897341246290802</v>
      </c>
    </row>
    <row r="226" spans="1:35" hidden="1">
      <c r="A226">
        <v>17</v>
      </c>
      <c r="B226">
        <v>51</v>
      </c>
      <c r="C226">
        <v>107.1</v>
      </c>
      <c r="D226">
        <v>3.64</v>
      </c>
      <c r="E226">
        <v>110.74</v>
      </c>
      <c r="F226">
        <v>6</v>
      </c>
      <c r="G226">
        <v>3.45</v>
      </c>
      <c r="H226">
        <v>33</v>
      </c>
      <c r="I226">
        <v>31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45</v>
      </c>
      <c r="AB226">
        <v>1</v>
      </c>
      <c r="AC226" s="1">
        <v>1.3021978021978022</v>
      </c>
      <c r="AD226" s="1">
        <v>175.6</v>
      </c>
      <c r="AE226" s="1">
        <v>0</v>
      </c>
      <c r="AF226" s="1">
        <v>175.6</v>
      </c>
      <c r="AG226" s="1">
        <v>0.72522799999999987</v>
      </c>
      <c r="AH226" s="1">
        <v>0.79</v>
      </c>
      <c r="AI226" s="1">
        <v>1.2612660869565213</v>
      </c>
    </row>
    <row r="227" spans="1:35" hidden="1">
      <c r="A227">
        <v>19</v>
      </c>
      <c r="B227">
        <v>26</v>
      </c>
      <c r="C227">
        <v>116.6</v>
      </c>
      <c r="D227">
        <v>2.92</v>
      </c>
      <c r="E227">
        <v>119.52</v>
      </c>
      <c r="F227">
        <v>6</v>
      </c>
      <c r="G227">
        <v>3.18</v>
      </c>
      <c r="H227">
        <v>41</v>
      </c>
      <c r="I227">
        <v>38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30</v>
      </c>
      <c r="AB227">
        <v>1</v>
      </c>
      <c r="AC227" s="1">
        <v>1.6232876712328768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0.79</v>
      </c>
      <c r="AI227" s="1">
        <v>1.2608188679245285</v>
      </c>
    </row>
    <row r="228" spans="1:35" hidden="1">
      <c r="A228">
        <v>21</v>
      </c>
      <c r="B228">
        <v>20</v>
      </c>
      <c r="C228">
        <v>128</v>
      </c>
      <c r="D228">
        <v>4.12</v>
      </c>
      <c r="E228">
        <v>132.12</v>
      </c>
      <c r="F228">
        <v>8</v>
      </c>
      <c r="G228">
        <v>3.6</v>
      </c>
      <c r="H228">
        <v>42</v>
      </c>
      <c r="I228">
        <v>41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66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25</v>
      </c>
      <c r="AB228">
        <v>1</v>
      </c>
      <c r="AC228" s="1">
        <v>1.1504854368932038</v>
      </c>
      <c r="AD228" s="1">
        <v>161.80000000000001</v>
      </c>
      <c r="AE228" s="1">
        <v>0</v>
      </c>
      <c r="AF228" s="1">
        <v>161.80000000000001</v>
      </c>
      <c r="AG228" s="1">
        <v>0.66823400000000011</v>
      </c>
      <c r="AH228" s="1">
        <v>0.59250000000000003</v>
      </c>
      <c r="AI228" s="1">
        <v>1.1137233333333336</v>
      </c>
    </row>
    <row r="229" spans="1:35" hidden="1">
      <c r="A229">
        <v>21</v>
      </c>
      <c r="B229">
        <v>21</v>
      </c>
      <c r="C229">
        <v>128.1</v>
      </c>
      <c r="D229">
        <v>4.26</v>
      </c>
      <c r="E229">
        <v>132.35999999999999</v>
      </c>
      <c r="F229">
        <v>8</v>
      </c>
      <c r="G229">
        <v>3.11</v>
      </c>
      <c r="H229">
        <v>43</v>
      </c>
      <c r="I229">
        <v>41</v>
      </c>
      <c r="J229">
        <v>2</v>
      </c>
      <c r="K229">
        <v>0</v>
      </c>
      <c r="L229">
        <v>0</v>
      </c>
      <c r="M229">
        <v>1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66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>
        <v>3</v>
      </c>
      <c r="AC229" s="1">
        <v>1.1126760563380282</v>
      </c>
      <c r="AD229" s="1">
        <v>161.80000000000001</v>
      </c>
      <c r="AE229" s="1">
        <v>0</v>
      </c>
      <c r="AF229" s="1">
        <v>161.80000000000001</v>
      </c>
      <c r="AG229" s="1">
        <v>0.66823400000000011</v>
      </c>
      <c r="AH229" s="1">
        <v>0.59250000000000003</v>
      </c>
      <c r="AI229" s="1">
        <v>1.2891974276527334</v>
      </c>
    </row>
    <row r="230" spans="1:35" hidden="1">
      <c r="A230">
        <v>26</v>
      </c>
      <c r="B230">
        <v>1</v>
      </c>
      <c r="C230">
        <v>156.1</v>
      </c>
      <c r="D230">
        <v>3.03</v>
      </c>
      <c r="E230">
        <v>159.13</v>
      </c>
      <c r="F230">
        <v>6</v>
      </c>
      <c r="G230">
        <v>2.67</v>
      </c>
      <c r="H230">
        <v>44</v>
      </c>
      <c r="I230">
        <v>43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25</v>
      </c>
      <c r="AB230">
        <v>1</v>
      </c>
      <c r="AC230" s="1">
        <v>1.5643564356435646</v>
      </c>
      <c r="AD230" s="1">
        <v>161.80000000000001</v>
      </c>
      <c r="AE230" s="1">
        <v>0</v>
      </c>
      <c r="AF230" s="1">
        <v>161.80000000000001</v>
      </c>
      <c r="AG230" s="1">
        <v>0.66823400000000011</v>
      </c>
      <c r="AH230" s="1">
        <v>0.79</v>
      </c>
      <c r="AI230" s="1">
        <v>1.5016494382022476</v>
      </c>
    </row>
    <row r="231" spans="1:35" hidden="1">
      <c r="A231">
        <v>27</v>
      </c>
      <c r="B231">
        <v>8</v>
      </c>
      <c r="C231">
        <v>162.80000000000001</v>
      </c>
      <c r="D231">
        <v>3.09</v>
      </c>
      <c r="E231">
        <v>165.89000000000001</v>
      </c>
      <c r="F231">
        <v>6</v>
      </c>
      <c r="G231">
        <v>3.12</v>
      </c>
      <c r="H231">
        <v>46</v>
      </c>
      <c r="I231">
        <v>44</v>
      </c>
      <c r="J231">
        <v>2</v>
      </c>
      <c r="K231">
        <v>0</v>
      </c>
      <c r="L231">
        <v>0</v>
      </c>
      <c r="M231">
        <v>1</v>
      </c>
      <c r="N231">
        <v>0</v>
      </c>
      <c r="O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25</v>
      </c>
      <c r="AB231">
        <v>3</v>
      </c>
      <c r="AC231" s="1">
        <v>1.5339805825242721</v>
      </c>
      <c r="AD231" s="1">
        <v>175.6</v>
      </c>
      <c r="AE231" s="1">
        <v>0</v>
      </c>
      <c r="AF231" s="1">
        <v>175.6</v>
      </c>
      <c r="AG231" s="1">
        <v>0.72522799999999987</v>
      </c>
      <c r="AH231" s="1">
        <v>0.79</v>
      </c>
      <c r="AI231" s="1">
        <v>1.3946692307692303</v>
      </c>
    </row>
    <row r="232" spans="1:35" hidden="1">
      <c r="A232">
        <v>28</v>
      </c>
      <c r="B232">
        <v>11</v>
      </c>
      <c r="C232">
        <v>169.1</v>
      </c>
      <c r="D232">
        <v>4.47</v>
      </c>
      <c r="E232">
        <v>173.57</v>
      </c>
      <c r="F232">
        <v>7</v>
      </c>
      <c r="G232">
        <v>3.77</v>
      </c>
      <c r="H232">
        <v>57</v>
      </c>
      <c r="I232">
        <v>50</v>
      </c>
      <c r="J232">
        <v>7</v>
      </c>
      <c r="K232">
        <v>0</v>
      </c>
      <c r="L232">
        <v>0</v>
      </c>
      <c r="M232">
        <v>0</v>
      </c>
      <c r="N232">
        <v>0</v>
      </c>
      <c r="O232">
        <v>6.2999999999999829</v>
      </c>
      <c r="Q232">
        <v>0</v>
      </c>
      <c r="R232">
        <v>0</v>
      </c>
      <c r="S232">
        <v>0</v>
      </c>
      <c r="T232">
        <v>68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25</v>
      </c>
      <c r="AB232">
        <v>1</v>
      </c>
      <c r="AC232" s="1">
        <v>1.0604026845637584</v>
      </c>
      <c r="AD232" s="1">
        <v>161.80000000000001</v>
      </c>
      <c r="AE232" s="1">
        <v>0</v>
      </c>
      <c r="AF232" s="1">
        <v>161.80000000000001</v>
      </c>
      <c r="AG232" s="1">
        <v>0.66823400000000011</v>
      </c>
      <c r="AH232" s="1">
        <v>0.67714285714285716</v>
      </c>
      <c r="AI232" s="1">
        <v>1.0635023872679048</v>
      </c>
    </row>
    <row r="233" spans="1:35" hidden="1">
      <c r="A233">
        <v>28</v>
      </c>
      <c r="B233">
        <v>11</v>
      </c>
      <c r="C233">
        <v>169.1</v>
      </c>
      <c r="D233">
        <v>4.38</v>
      </c>
      <c r="E233">
        <v>173.48</v>
      </c>
      <c r="F233">
        <v>7</v>
      </c>
      <c r="G233">
        <v>3.81</v>
      </c>
      <c r="H233">
        <v>58</v>
      </c>
      <c r="I233">
        <v>50</v>
      </c>
      <c r="J233">
        <v>8</v>
      </c>
      <c r="K233">
        <v>0</v>
      </c>
      <c r="L233">
        <v>0</v>
      </c>
      <c r="M233">
        <v>0</v>
      </c>
      <c r="N233">
        <v>0</v>
      </c>
      <c r="O233">
        <v>6.2999999999999829</v>
      </c>
      <c r="Q233">
        <v>0</v>
      </c>
      <c r="R233">
        <v>0</v>
      </c>
      <c r="S233">
        <v>0</v>
      </c>
      <c r="T233">
        <v>68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25</v>
      </c>
      <c r="AB233">
        <v>1</v>
      </c>
      <c r="AC233" s="1">
        <v>1.0821917808219179</v>
      </c>
      <c r="AD233" s="1">
        <v>161.80000000000001</v>
      </c>
      <c r="AE233" s="1">
        <v>0</v>
      </c>
      <c r="AF233" s="1">
        <v>161.80000000000001</v>
      </c>
      <c r="AG233" s="1">
        <v>0.66823400000000011</v>
      </c>
      <c r="AH233" s="1">
        <v>0.67714285714285716</v>
      </c>
      <c r="AI233" s="1">
        <v>1.052337007874016</v>
      </c>
    </row>
    <row r="234" spans="1:35" hidden="1">
      <c r="A234">
        <v>28</v>
      </c>
      <c r="B234">
        <v>54</v>
      </c>
      <c r="C234">
        <v>173.4</v>
      </c>
      <c r="D234">
        <v>3.39</v>
      </c>
      <c r="E234">
        <v>176.79</v>
      </c>
      <c r="F234">
        <v>7</v>
      </c>
      <c r="G234">
        <v>2.98</v>
      </c>
      <c r="H234">
        <v>59</v>
      </c>
      <c r="I234">
        <v>56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25</v>
      </c>
      <c r="AB234">
        <v>1</v>
      </c>
      <c r="AC234" s="1">
        <v>1.3982300884955752</v>
      </c>
      <c r="AD234" s="1">
        <v>161.80000000000001</v>
      </c>
      <c r="AE234" s="1">
        <v>0</v>
      </c>
      <c r="AF234" s="1">
        <v>161.80000000000001</v>
      </c>
      <c r="AG234" s="1">
        <v>0.66823400000000011</v>
      </c>
      <c r="AH234" s="1">
        <v>0.67714285714285716</v>
      </c>
      <c r="AI234" s="1">
        <v>1.3454375838926178</v>
      </c>
    </row>
    <row r="235" spans="1:35" hidden="1">
      <c r="A235">
        <v>31</v>
      </c>
      <c r="B235">
        <v>6</v>
      </c>
      <c r="C235">
        <v>186.6</v>
      </c>
      <c r="D235">
        <v>2.97</v>
      </c>
      <c r="E235">
        <v>189.57</v>
      </c>
      <c r="F235">
        <v>6</v>
      </c>
      <c r="G235">
        <v>3.28</v>
      </c>
      <c r="H235">
        <v>63</v>
      </c>
      <c r="I235">
        <v>61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30</v>
      </c>
      <c r="AB235">
        <v>1</v>
      </c>
      <c r="AC235" s="1">
        <v>1.595959595959596</v>
      </c>
      <c r="AD235" s="1">
        <v>175.6</v>
      </c>
      <c r="AE235" s="1">
        <v>0</v>
      </c>
      <c r="AF235" s="1">
        <v>175.6</v>
      </c>
      <c r="AG235" s="1">
        <v>0.72522799999999987</v>
      </c>
      <c r="AH235" s="1">
        <v>0.79</v>
      </c>
      <c r="AI235" s="1">
        <v>1.3266365853658535</v>
      </c>
    </row>
    <row r="236" spans="1:35" hidden="1">
      <c r="A236">
        <v>31</v>
      </c>
      <c r="B236">
        <v>57</v>
      </c>
      <c r="C236">
        <v>191.7</v>
      </c>
      <c r="D236">
        <v>2.56</v>
      </c>
      <c r="E236">
        <v>194.26</v>
      </c>
      <c r="F236">
        <v>6</v>
      </c>
      <c r="G236">
        <v>3.25</v>
      </c>
      <c r="H236">
        <v>65</v>
      </c>
      <c r="I236">
        <v>63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35</v>
      </c>
      <c r="AB236">
        <v>1</v>
      </c>
      <c r="AC236" s="1">
        <v>1.8515625</v>
      </c>
      <c r="AD236" s="1">
        <v>161.80000000000001</v>
      </c>
      <c r="AE236" s="1">
        <v>0</v>
      </c>
      <c r="AF236" s="1">
        <v>161.80000000000001</v>
      </c>
      <c r="AG236" s="1">
        <v>0.66823400000000011</v>
      </c>
      <c r="AH236" s="1">
        <v>0.79</v>
      </c>
      <c r="AI236" s="1">
        <v>1.2336627692307696</v>
      </c>
    </row>
    <row r="237" spans="1:35" hidden="1">
      <c r="A237">
        <v>32</v>
      </c>
      <c r="B237">
        <v>20</v>
      </c>
      <c r="C237">
        <v>194</v>
      </c>
      <c r="D237">
        <v>3.45</v>
      </c>
      <c r="E237">
        <v>197.45</v>
      </c>
      <c r="F237">
        <v>6</v>
      </c>
      <c r="G237">
        <v>3.61</v>
      </c>
      <c r="H237">
        <v>66</v>
      </c>
      <c r="I237">
        <v>64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1</v>
      </c>
      <c r="R237">
        <v>0</v>
      </c>
      <c r="S237">
        <v>0</v>
      </c>
      <c r="T237">
        <v>70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30</v>
      </c>
      <c r="AB237">
        <v>1</v>
      </c>
      <c r="AC237" s="1">
        <v>1.3739130434782609</v>
      </c>
      <c r="AD237" s="1">
        <v>175.6</v>
      </c>
      <c r="AE237" s="1">
        <v>0</v>
      </c>
      <c r="AF237" s="1">
        <v>175.6</v>
      </c>
      <c r="AG237" s="1">
        <v>0.72522799999999987</v>
      </c>
      <c r="AH237" s="1">
        <v>0.79</v>
      </c>
      <c r="AI237" s="1">
        <v>1.2053650969529084</v>
      </c>
    </row>
    <row r="238" spans="1:35" hidden="1">
      <c r="A238">
        <v>32</v>
      </c>
      <c r="B238">
        <v>22</v>
      </c>
      <c r="C238">
        <v>194.2</v>
      </c>
      <c r="D238">
        <v>3.42</v>
      </c>
      <c r="E238">
        <v>197.61999999999998</v>
      </c>
      <c r="F238">
        <v>7</v>
      </c>
      <c r="G238">
        <v>3.19</v>
      </c>
      <c r="H238">
        <v>67</v>
      </c>
      <c r="I238">
        <v>64</v>
      </c>
      <c r="J238">
        <v>3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70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25</v>
      </c>
      <c r="AB238">
        <v>1</v>
      </c>
      <c r="AC238" s="1">
        <v>1.3859649122807018</v>
      </c>
      <c r="AD238" s="1">
        <v>161.80000000000001</v>
      </c>
      <c r="AE238" s="1">
        <v>0</v>
      </c>
      <c r="AF238" s="1">
        <v>161.80000000000001</v>
      </c>
      <c r="AG238" s="1">
        <v>0.66823400000000011</v>
      </c>
      <c r="AH238" s="1">
        <v>0.67714285714285716</v>
      </c>
      <c r="AI238" s="1">
        <v>1.2568664576802511</v>
      </c>
    </row>
    <row r="239" spans="1:35" hidden="1">
      <c r="A239">
        <v>36</v>
      </c>
      <c r="B239">
        <v>19</v>
      </c>
      <c r="C239">
        <v>217.9</v>
      </c>
      <c r="D239">
        <v>4</v>
      </c>
      <c r="E239">
        <v>221.9</v>
      </c>
      <c r="F239">
        <v>7</v>
      </c>
      <c r="G239">
        <v>3.41</v>
      </c>
      <c r="H239">
        <v>68</v>
      </c>
      <c r="I239">
        <v>67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25</v>
      </c>
      <c r="AB239">
        <v>1</v>
      </c>
      <c r="AC239" s="1">
        <v>1.1850000000000001</v>
      </c>
      <c r="AD239" s="1">
        <v>161.80000000000001</v>
      </c>
      <c r="AE239" s="1">
        <v>0</v>
      </c>
      <c r="AF239" s="1">
        <v>161.80000000000001</v>
      </c>
      <c r="AG239" s="1">
        <v>0.66823400000000011</v>
      </c>
      <c r="AH239" s="1">
        <v>0.67714285714285716</v>
      </c>
      <c r="AI239" s="1">
        <v>1.1757782991202348</v>
      </c>
    </row>
    <row r="240" spans="1:35" hidden="1">
      <c r="A240">
        <v>36</v>
      </c>
      <c r="B240">
        <v>34</v>
      </c>
      <c r="C240">
        <v>219.4</v>
      </c>
      <c r="D240">
        <v>4.0599999999999996</v>
      </c>
      <c r="E240">
        <v>223.46</v>
      </c>
      <c r="F240">
        <v>7</v>
      </c>
      <c r="G240">
        <v>3.57</v>
      </c>
      <c r="H240">
        <v>70</v>
      </c>
      <c r="I240">
        <v>67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0</v>
      </c>
      <c r="Q240">
        <v>1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30</v>
      </c>
      <c r="AB240">
        <v>1</v>
      </c>
      <c r="AC240" s="1">
        <v>1.1674876847290643</v>
      </c>
      <c r="AD240" s="1">
        <v>175.6</v>
      </c>
      <c r="AE240" s="1">
        <v>0</v>
      </c>
      <c r="AF240" s="1">
        <v>175.6</v>
      </c>
      <c r="AG240" s="1">
        <v>0.72522799999999987</v>
      </c>
      <c r="AH240" s="1">
        <v>0.67714285714285716</v>
      </c>
      <c r="AI240" s="1">
        <v>1.2188705882352939</v>
      </c>
    </row>
    <row r="241" spans="1:35" hidden="1">
      <c r="A241">
        <v>36</v>
      </c>
      <c r="B241">
        <v>57</v>
      </c>
      <c r="C241">
        <v>221.7</v>
      </c>
      <c r="D241">
        <v>3.1</v>
      </c>
      <c r="E241">
        <v>224.79999999999998</v>
      </c>
      <c r="F241">
        <v>6</v>
      </c>
      <c r="G241">
        <v>3.07</v>
      </c>
      <c r="H241">
        <v>73</v>
      </c>
      <c r="I241">
        <v>67</v>
      </c>
      <c r="J241">
        <v>6</v>
      </c>
      <c r="K241">
        <v>0</v>
      </c>
      <c r="L241">
        <v>0</v>
      </c>
      <c r="M241">
        <v>0</v>
      </c>
      <c r="N241">
        <v>0</v>
      </c>
      <c r="O241">
        <v>0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30</v>
      </c>
      <c r="AB241">
        <v>1</v>
      </c>
      <c r="AC241" s="1">
        <v>1.5290322580645161</v>
      </c>
      <c r="AD241" s="1">
        <v>175.6</v>
      </c>
      <c r="AE241" s="1">
        <v>0</v>
      </c>
      <c r="AF241" s="1">
        <v>175.6</v>
      </c>
      <c r="AG241" s="1">
        <v>0.72522799999999987</v>
      </c>
      <c r="AH241" s="1">
        <v>0.79</v>
      </c>
      <c r="AI241" s="1">
        <v>1.4173837133550486</v>
      </c>
    </row>
    <row r="242" spans="1:35" hidden="1">
      <c r="A242">
        <v>37</v>
      </c>
      <c r="B242">
        <v>1</v>
      </c>
      <c r="C242">
        <v>222.1</v>
      </c>
      <c r="D242">
        <v>3.82</v>
      </c>
      <c r="E242">
        <v>225.92</v>
      </c>
      <c r="F242">
        <v>8</v>
      </c>
      <c r="G242">
        <v>3.13</v>
      </c>
      <c r="H242">
        <v>74</v>
      </c>
      <c r="I242">
        <v>68</v>
      </c>
      <c r="J242">
        <v>6</v>
      </c>
      <c r="K242">
        <v>0</v>
      </c>
      <c r="L242">
        <v>0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30</v>
      </c>
      <c r="AB242">
        <v>1</v>
      </c>
      <c r="AC242" s="1">
        <v>1.2408376963350787</v>
      </c>
      <c r="AD242" s="1">
        <v>161.80000000000001</v>
      </c>
      <c r="AE242" s="1">
        <v>0</v>
      </c>
      <c r="AF242" s="1">
        <v>161.80000000000001</v>
      </c>
      <c r="AG242" s="1">
        <v>0.66823400000000011</v>
      </c>
      <c r="AH242" s="1">
        <v>0.59250000000000003</v>
      </c>
      <c r="AI242" s="1">
        <v>1.280959744408946</v>
      </c>
    </row>
    <row r="243" spans="1:35" hidden="1">
      <c r="A243">
        <v>37</v>
      </c>
      <c r="B243">
        <v>9</v>
      </c>
      <c r="C243">
        <v>222.9</v>
      </c>
      <c r="D243">
        <v>4.45</v>
      </c>
      <c r="E243">
        <v>227.35</v>
      </c>
      <c r="F243">
        <v>8</v>
      </c>
      <c r="G243">
        <v>3.77</v>
      </c>
      <c r="H243">
        <v>75</v>
      </c>
      <c r="I243">
        <v>69</v>
      </c>
      <c r="J243">
        <v>6</v>
      </c>
      <c r="K243">
        <v>0</v>
      </c>
      <c r="L243">
        <v>0</v>
      </c>
      <c r="M243">
        <v>1</v>
      </c>
      <c r="N243">
        <v>0</v>
      </c>
      <c r="O243">
        <v>0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30</v>
      </c>
      <c r="AB243">
        <v>3</v>
      </c>
      <c r="AC243" s="1">
        <v>1.0651685393258428</v>
      </c>
      <c r="AD243" s="1">
        <v>175.6</v>
      </c>
      <c r="AE243" s="1">
        <v>0</v>
      </c>
      <c r="AF243" s="1">
        <v>175.6</v>
      </c>
      <c r="AG243" s="1">
        <v>0.72522799999999987</v>
      </c>
      <c r="AH243" s="1">
        <v>0.59250000000000003</v>
      </c>
      <c r="AI243" s="1">
        <v>1.154209018567639</v>
      </c>
    </row>
    <row r="244" spans="1:35" hidden="1">
      <c r="A244">
        <v>38</v>
      </c>
      <c r="B244">
        <v>7</v>
      </c>
      <c r="C244">
        <v>228.7</v>
      </c>
      <c r="D244">
        <v>3.57</v>
      </c>
      <c r="E244">
        <v>232.26999999999998</v>
      </c>
      <c r="F244">
        <v>7</v>
      </c>
      <c r="G244">
        <v>2.86</v>
      </c>
      <c r="H244">
        <v>82</v>
      </c>
      <c r="I244">
        <v>78</v>
      </c>
      <c r="J244">
        <v>4</v>
      </c>
      <c r="K244">
        <v>0</v>
      </c>
      <c r="L244">
        <v>0</v>
      </c>
      <c r="M244">
        <v>1</v>
      </c>
      <c r="N244">
        <v>0</v>
      </c>
      <c r="O244">
        <v>5.7999999999999829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30</v>
      </c>
      <c r="AB244">
        <v>3</v>
      </c>
      <c r="AC244" s="1">
        <v>1.327731092436975</v>
      </c>
      <c r="AD244" s="1">
        <v>161.80000000000001</v>
      </c>
      <c r="AE244" s="1">
        <v>0</v>
      </c>
      <c r="AF244" s="1">
        <v>161.80000000000001</v>
      </c>
      <c r="AG244" s="1">
        <v>0.66823400000000011</v>
      </c>
      <c r="AH244" s="1">
        <v>0.67714285714285716</v>
      </c>
      <c r="AI244" s="1">
        <v>1.4018895104895108</v>
      </c>
    </row>
    <row r="245" spans="1:35" hidden="1">
      <c r="A245">
        <v>39</v>
      </c>
      <c r="B245">
        <v>39</v>
      </c>
      <c r="C245">
        <v>237.9</v>
      </c>
      <c r="D245">
        <v>3.15</v>
      </c>
      <c r="E245">
        <v>241.05</v>
      </c>
      <c r="F245">
        <v>6</v>
      </c>
      <c r="G245">
        <v>3.1</v>
      </c>
      <c r="H245">
        <v>89</v>
      </c>
      <c r="I245">
        <v>86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9.2000000000000171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30</v>
      </c>
      <c r="AB245">
        <v>1</v>
      </c>
      <c r="AC245" s="1">
        <v>1.504761904761905</v>
      </c>
      <c r="AD245" s="1">
        <v>175.6</v>
      </c>
      <c r="AE245" s="1">
        <v>0</v>
      </c>
      <c r="AF245" s="1">
        <v>175.6</v>
      </c>
      <c r="AG245" s="1">
        <v>0.72522799999999987</v>
      </c>
      <c r="AH245" s="1">
        <v>0.79</v>
      </c>
      <c r="AI245" s="1">
        <v>1.4036670967741931</v>
      </c>
    </row>
    <row r="246" spans="1:35" hidden="1">
      <c r="A246">
        <v>41</v>
      </c>
      <c r="B246">
        <v>48</v>
      </c>
      <c r="C246">
        <v>250.8</v>
      </c>
      <c r="D246">
        <v>2.66</v>
      </c>
      <c r="E246">
        <v>253.46</v>
      </c>
      <c r="F246">
        <v>6</v>
      </c>
      <c r="G246">
        <v>2.69</v>
      </c>
      <c r="H246">
        <v>91</v>
      </c>
      <c r="I246">
        <v>90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35</v>
      </c>
      <c r="AB246">
        <v>1</v>
      </c>
      <c r="AC246" s="1">
        <v>1.7819548872180451</v>
      </c>
      <c r="AD246" s="1">
        <v>161.80000000000001</v>
      </c>
      <c r="AE246" s="1">
        <v>0</v>
      </c>
      <c r="AF246" s="1">
        <v>161.80000000000001</v>
      </c>
      <c r="AG246" s="1">
        <v>0.66823400000000011</v>
      </c>
      <c r="AH246" s="1">
        <v>0.79</v>
      </c>
      <c r="AI246" s="1">
        <v>1.4904847583643126</v>
      </c>
    </row>
    <row r="247" spans="1:35" hidden="1">
      <c r="A247">
        <v>42</v>
      </c>
      <c r="B247">
        <v>14</v>
      </c>
      <c r="C247">
        <v>253.4</v>
      </c>
      <c r="D247">
        <v>3.87</v>
      </c>
      <c r="E247">
        <v>257.27</v>
      </c>
      <c r="F247">
        <v>8</v>
      </c>
      <c r="G247">
        <v>3.44</v>
      </c>
      <c r="H247">
        <v>92</v>
      </c>
      <c r="I247">
        <v>90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40</v>
      </c>
      <c r="AB247">
        <v>1</v>
      </c>
      <c r="AC247" s="1">
        <v>1.2248062015503876</v>
      </c>
      <c r="AD247" s="1">
        <v>161.80000000000001</v>
      </c>
      <c r="AE247" s="1">
        <v>0</v>
      </c>
      <c r="AF247" s="1">
        <v>161.80000000000001</v>
      </c>
      <c r="AG247" s="1">
        <v>0.66823400000000011</v>
      </c>
      <c r="AH247" s="1">
        <v>0.59250000000000003</v>
      </c>
      <c r="AI247" s="1">
        <v>1.1655244186046514</v>
      </c>
    </row>
    <row r="248" spans="1:35" hidden="1">
      <c r="A248">
        <v>43</v>
      </c>
      <c r="B248">
        <v>36</v>
      </c>
      <c r="C248">
        <v>261.60000000000002</v>
      </c>
      <c r="D248">
        <v>4.45</v>
      </c>
      <c r="E248">
        <v>266.05</v>
      </c>
      <c r="F248">
        <v>8</v>
      </c>
      <c r="G248">
        <v>3.76</v>
      </c>
      <c r="H248">
        <v>93</v>
      </c>
      <c r="I248">
        <v>92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74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30</v>
      </c>
      <c r="AB248">
        <v>1</v>
      </c>
      <c r="AC248" s="1">
        <v>1.0651685393258428</v>
      </c>
      <c r="AD248" s="1">
        <v>175.6</v>
      </c>
      <c r="AE248" s="1">
        <v>0</v>
      </c>
      <c r="AF248" s="1">
        <v>175.6</v>
      </c>
      <c r="AG248" s="1">
        <v>0.72522799999999987</v>
      </c>
      <c r="AH248" s="1">
        <v>0.59250000000000003</v>
      </c>
      <c r="AI248" s="1">
        <v>1.1572787234042552</v>
      </c>
    </row>
    <row r="249" spans="1:35" hidden="1">
      <c r="A249">
        <v>43</v>
      </c>
      <c r="B249">
        <v>36</v>
      </c>
      <c r="C249">
        <v>261.60000000000002</v>
      </c>
      <c r="D249">
        <v>4.79</v>
      </c>
      <c r="E249">
        <v>266.39000000000004</v>
      </c>
      <c r="F249">
        <v>7</v>
      </c>
      <c r="G249">
        <v>3.8</v>
      </c>
      <c r="H249">
        <v>94</v>
      </c>
      <c r="I249">
        <v>92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74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25</v>
      </c>
      <c r="AB249">
        <v>1</v>
      </c>
      <c r="AC249" s="1">
        <v>0.98956158663883098</v>
      </c>
      <c r="AD249" s="1">
        <v>161.80000000000001</v>
      </c>
      <c r="AE249" s="1">
        <v>0</v>
      </c>
      <c r="AF249" s="1">
        <v>161.80000000000001</v>
      </c>
      <c r="AG249" s="1">
        <v>0.66823400000000011</v>
      </c>
      <c r="AH249" s="1">
        <v>0.67714285714285716</v>
      </c>
      <c r="AI249" s="1">
        <v>1.055106315789474</v>
      </c>
    </row>
    <row r="252" spans="1:35">
      <c r="AB252" t="s">
        <v>64</v>
      </c>
      <c r="AC252" s="7">
        <f>AVERAGE(AC2:AC249)</f>
        <v>1.3231443135527008</v>
      </c>
      <c r="AD252" s="7">
        <f t="shared" ref="AD252:AI252" si="0">AVERAGE(AD2:AD249)</f>
        <v>167.9209677419353</v>
      </c>
      <c r="AE252" s="7">
        <f t="shared" si="0"/>
        <v>0.16129032258064516</v>
      </c>
      <c r="AF252" s="7">
        <f t="shared" si="0"/>
        <v>168.08225806451597</v>
      </c>
      <c r="AG252" s="7">
        <f t="shared" si="0"/>
        <v>0.69417972580645226</v>
      </c>
      <c r="AH252" s="7">
        <f t="shared" si="0"/>
        <v>0.70416017316017254</v>
      </c>
      <c r="AI252" s="7">
        <f t="shared" si="0"/>
        <v>1.2850054197865755</v>
      </c>
    </row>
    <row r="253" spans="1:35">
      <c r="AB253" t="s">
        <v>65</v>
      </c>
      <c r="AC253" s="7">
        <f>VAR(AC2:AC249)</f>
        <v>7.0449398332002436E-2</v>
      </c>
      <c r="AD253" s="7">
        <f t="shared" ref="AD253:AI253" si="1">VAR(AD2:AD249)</f>
        <v>47.193404727700063</v>
      </c>
      <c r="AE253" s="7">
        <f t="shared" si="1"/>
        <v>27.504244482173178</v>
      </c>
      <c r="AF253" s="7">
        <f t="shared" si="1"/>
        <v>90.593692046492819</v>
      </c>
      <c r="AG253" s="7">
        <f t="shared" si="1"/>
        <v>1.5452475458678295E-3</v>
      </c>
      <c r="AH253" s="7">
        <f t="shared" si="1"/>
        <v>8.48617887831081E-3</v>
      </c>
      <c r="AI253" s="7">
        <f t="shared" si="1"/>
        <v>2.1312999992521377E-2</v>
      </c>
    </row>
  </sheetData>
  <autoFilter ref="A1:AJ249" xr:uid="{E3EC3210-75FE-AC42-B469-B2D10DFA4BF7}">
    <filterColumn colId="27">
      <filters>
        <filter val="2"/>
      </filters>
    </filterColumn>
  </autoFilter>
  <conditionalFormatting sqref="AB1:AB249">
    <cfRule type="cellIs" dxfId="583" priority="15" operator="equal">
      <formula>3</formula>
    </cfRule>
    <cfRule type="cellIs" dxfId="582" priority="16" operator="equal">
      <formula>2</formula>
    </cfRule>
    <cfRule type="cellIs" dxfId="581" priority="17" operator="equal">
      <formula>1</formula>
    </cfRule>
  </conditionalFormatting>
  <conditionalFormatting sqref="P221:P249 P214:P219 P189:P210 P123:P187 P1:P120">
    <cfRule type="cellIs" dxfId="580" priority="14" operator="equal">
      <formula>" "</formula>
    </cfRule>
  </conditionalFormatting>
  <conditionalFormatting sqref="P221:P249 P214:P219 P189:P210 P123:P187 P1:P120">
    <cfRule type="containsBlanks" dxfId="579" priority="13">
      <formula>LEN(TRIM(P1))=0</formula>
    </cfRule>
  </conditionalFormatting>
  <conditionalFormatting sqref="Q154:AA249 O142:O187 O123:O139 K117:N249 O117:O120 K103:O116 O97:O101 K97:N102 Q22:Z153 Z2 K2:O96 Q2:X21">
    <cfRule type="cellIs" dxfId="578" priority="11" operator="equal">
      <formula>1</formula>
    </cfRule>
    <cfRule type="cellIs" dxfId="577" priority="12" operator="equal">
      <formula>0</formula>
    </cfRule>
  </conditionalFormatting>
  <conditionalFormatting sqref="Q154:AA249 O142:O187 O123:O139 K117:N249 O117:O120 K103:O116 O97:O101 K97:N102 Q22:Z153 AA21:AA63 Q3:Y21 K2:O96 Q2:Z2">
    <cfRule type="cellIs" dxfId="576" priority="9" operator="equal">
      <formula>0</formula>
    </cfRule>
    <cfRule type="cellIs" dxfId="575" priority="10" operator="equal">
      <formula>1</formula>
    </cfRule>
  </conditionalFormatting>
  <conditionalFormatting sqref="C208:C249 E208:E249 H208:J249 A97:J207 O142:O187 O123:O139 K117:N249 O117:O120 K103:O116 K97:O101 K102:N102 A2:O96 AC2:AI249 Q2:AA249">
    <cfRule type="cellIs" dxfId="574" priority="7" operator="equal">
      <formula>"CM"</formula>
    </cfRule>
    <cfRule type="containsText" dxfId="573" priority="8" operator="containsText" text="DK">
      <formula>NOT(ISERROR(SEARCH("DK",A2)))</formula>
    </cfRule>
  </conditionalFormatting>
  <conditionalFormatting sqref="P211:P213 P220 P188 O2:O249">
    <cfRule type="cellIs" dxfId="572" priority="6" operator="greaterThan">
      <formula>5</formula>
    </cfRule>
  </conditionalFormatting>
  <conditionalFormatting sqref="Q154:AA249 O142:O187 O123:O139 K117:N249 O117:O120 K103:O116 K102:N102 AA21:AA63 K3:O101 Q3:Z153">
    <cfRule type="cellIs" dxfId="571" priority="4" operator="equal">
      <formula>1</formula>
    </cfRule>
    <cfRule type="cellIs" dxfId="570" priority="5" operator="equal">
      <formula>0</formula>
    </cfRule>
  </conditionalFormatting>
  <conditionalFormatting sqref="P211:P213 P220 O189:O249">
    <cfRule type="cellIs" dxfId="569" priority="3" operator="equal">
      <formula>0</formula>
    </cfRule>
  </conditionalFormatting>
  <conditionalFormatting sqref="AJ207">
    <cfRule type="cellIs" dxfId="568" priority="1" operator="equal">
      <formula>"CM"</formula>
    </cfRule>
    <cfRule type="containsText" dxfId="567" priority="2" operator="containsText" text="DK">
      <formula>NOT(ISERROR(SEARCH("DK",AJ207)))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0436-26DE-B04F-AB3C-49580C0F33B5}">
  <sheetPr filterMode="1"/>
  <dimension ref="A1:AN234"/>
  <sheetViews>
    <sheetView workbookViewId="0">
      <selection activeCell="J1" sqref="J1:J223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idden="1">
      <c r="A2">
        <v>0</v>
      </c>
      <c r="B2">
        <v>26</v>
      </c>
      <c r="C2">
        <v>2.6</v>
      </c>
      <c r="D2">
        <v>3.51</v>
      </c>
      <c r="E2">
        <v>6.1099999999999994</v>
      </c>
      <c r="F2">
        <v>7</v>
      </c>
      <c r="G2">
        <v>3.23</v>
      </c>
      <c r="H2">
        <v>6</v>
      </c>
      <c r="I2">
        <v>0</v>
      </c>
      <c r="J2">
        <v>6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35</v>
      </c>
      <c r="AB2">
        <v>1</v>
      </c>
      <c r="AC2" s="1">
        <v>1.3504273504273505</v>
      </c>
      <c r="AD2" s="1">
        <v>161.80000000000001</v>
      </c>
      <c r="AE2" s="1">
        <v>10</v>
      </c>
      <c r="AF2" s="1">
        <v>171.8</v>
      </c>
      <c r="AG2" s="1">
        <v>0.709534</v>
      </c>
      <c r="AH2" s="1">
        <v>0.67714285714285716</v>
      </c>
      <c r="AI2" s="1">
        <v>1.3180198142414861</v>
      </c>
    </row>
    <row r="3" spans="1:36" hidden="1">
      <c r="A3">
        <v>0</v>
      </c>
      <c r="B3">
        <v>37</v>
      </c>
      <c r="C3">
        <v>3.7</v>
      </c>
      <c r="D3">
        <v>3.08</v>
      </c>
      <c r="E3">
        <v>6.78</v>
      </c>
      <c r="F3">
        <v>6</v>
      </c>
      <c r="G3">
        <v>3.22</v>
      </c>
      <c r="H3">
        <v>7</v>
      </c>
      <c r="I3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1.5389610389610391</v>
      </c>
      <c r="AD3" s="1">
        <v>175.6</v>
      </c>
      <c r="AE3" s="1">
        <v>10</v>
      </c>
      <c r="AF3" s="1">
        <v>185.6</v>
      </c>
      <c r="AG3" s="1">
        <v>0.76652799999999999</v>
      </c>
      <c r="AH3" s="1">
        <v>0.79</v>
      </c>
      <c r="AI3" s="1">
        <v>1.4283130434782607</v>
      </c>
    </row>
    <row r="4" spans="1:36" hidden="1">
      <c r="A4">
        <v>4</v>
      </c>
      <c r="B4">
        <v>8</v>
      </c>
      <c r="C4">
        <v>24.8</v>
      </c>
      <c r="D4">
        <v>3.75</v>
      </c>
      <c r="E4">
        <v>28.55</v>
      </c>
      <c r="F4">
        <v>8</v>
      </c>
      <c r="G4">
        <v>2.83</v>
      </c>
      <c r="H4">
        <v>12</v>
      </c>
      <c r="I4">
        <v>5</v>
      </c>
      <c r="J4">
        <v>7</v>
      </c>
      <c r="K4">
        <v>0</v>
      </c>
      <c r="L4">
        <v>1</v>
      </c>
      <c r="M4">
        <v>0</v>
      </c>
      <c r="N4">
        <v>0</v>
      </c>
      <c r="O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25</v>
      </c>
      <c r="AB4">
        <v>1</v>
      </c>
      <c r="AC4" s="1">
        <v>1.264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0.59250000000000003</v>
      </c>
      <c r="AI4" s="1">
        <v>1.3291886925795056</v>
      </c>
    </row>
    <row r="5" spans="1:36" hidden="1">
      <c r="A5">
        <v>8</v>
      </c>
      <c r="B5">
        <v>48</v>
      </c>
      <c r="C5">
        <v>52.8</v>
      </c>
      <c r="D5">
        <v>3.41</v>
      </c>
      <c r="E5">
        <v>56.209999999999994</v>
      </c>
      <c r="F5">
        <v>7</v>
      </c>
      <c r="G5">
        <v>2.97</v>
      </c>
      <c r="H5">
        <v>25</v>
      </c>
      <c r="I5">
        <v>20</v>
      </c>
      <c r="J5">
        <v>5</v>
      </c>
      <c r="K5">
        <v>0</v>
      </c>
      <c r="L5">
        <v>1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15</v>
      </c>
      <c r="AB5">
        <v>1</v>
      </c>
      <c r="AC5" s="1">
        <v>1.3900293255131966</v>
      </c>
      <c r="AD5" s="1">
        <v>161.80000000000001</v>
      </c>
      <c r="AE5" s="1">
        <v>0</v>
      </c>
      <c r="AF5" s="1">
        <v>161.80000000000001</v>
      </c>
      <c r="AG5" s="1">
        <v>0.66823400000000011</v>
      </c>
      <c r="AH5" s="1">
        <v>0.67714285714285716</v>
      </c>
      <c r="AI5" s="1">
        <v>1.3499676767676769</v>
      </c>
    </row>
    <row r="6" spans="1:36" hidden="1">
      <c r="A6">
        <v>9</v>
      </c>
      <c r="B6">
        <v>4</v>
      </c>
      <c r="C6">
        <v>54.4</v>
      </c>
      <c r="D6">
        <v>3.5</v>
      </c>
      <c r="E6">
        <v>57.9</v>
      </c>
      <c r="F6">
        <v>8</v>
      </c>
      <c r="G6">
        <v>2.63</v>
      </c>
      <c r="H6">
        <v>27</v>
      </c>
      <c r="I6">
        <v>20</v>
      </c>
      <c r="J6">
        <v>7</v>
      </c>
      <c r="K6">
        <v>0</v>
      </c>
      <c r="L6">
        <v>1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30</v>
      </c>
      <c r="AB6">
        <v>1</v>
      </c>
      <c r="AC6" s="1">
        <v>1.3542857142857143</v>
      </c>
      <c r="AD6" s="1">
        <v>161.80000000000001</v>
      </c>
      <c r="AE6" s="1">
        <v>-10</v>
      </c>
      <c r="AF6" s="1">
        <v>151.80000000000001</v>
      </c>
      <c r="AG6" s="1">
        <v>0.6269340000000001</v>
      </c>
      <c r="AH6" s="1">
        <v>0.59250000000000003</v>
      </c>
      <c r="AI6" s="1">
        <v>1.4302676806083654</v>
      </c>
    </row>
    <row r="7" spans="1:36" hidden="1">
      <c r="A7">
        <v>9</v>
      </c>
      <c r="B7">
        <v>12</v>
      </c>
      <c r="C7">
        <v>55.2</v>
      </c>
      <c r="D7">
        <v>3.61</v>
      </c>
      <c r="E7">
        <v>58.81</v>
      </c>
      <c r="F7">
        <v>7</v>
      </c>
      <c r="G7">
        <v>3.02</v>
      </c>
      <c r="H7">
        <v>28</v>
      </c>
      <c r="I7">
        <v>20</v>
      </c>
      <c r="J7">
        <v>8</v>
      </c>
      <c r="K7">
        <v>0</v>
      </c>
      <c r="L7">
        <v>1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30</v>
      </c>
      <c r="AB7">
        <v>1</v>
      </c>
      <c r="AC7" s="1">
        <v>1.3130193905817176</v>
      </c>
      <c r="AD7" s="1">
        <v>175.6</v>
      </c>
      <c r="AE7" s="1">
        <v>-10</v>
      </c>
      <c r="AF7" s="1">
        <v>165.6</v>
      </c>
      <c r="AG7" s="1">
        <v>0.68392799999999998</v>
      </c>
      <c r="AH7" s="1">
        <v>0.67714285714285716</v>
      </c>
      <c r="AI7" s="1">
        <v>1.3587973509933775</v>
      </c>
    </row>
    <row r="8" spans="1:36" hidden="1">
      <c r="A8">
        <v>9</v>
      </c>
      <c r="B8">
        <v>19</v>
      </c>
      <c r="C8">
        <v>55.9</v>
      </c>
      <c r="D8">
        <v>3.68</v>
      </c>
      <c r="E8">
        <v>59.58</v>
      </c>
      <c r="F8">
        <v>7</v>
      </c>
      <c r="G8">
        <v>3.17</v>
      </c>
      <c r="H8">
        <v>30</v>
      </c>
      <c r="I8">
        <v>20</v>
      </c>
      <c r="J8">
        <v>10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20</v>
      </c>
      <c r="AB8">
        <v>1</v>
      </c>
      <c r="AC8" s="1">
        <v>1.2880434782608696</v>
      </c>
      <c r="AD8" s="1">
        <v>161.80000000000001</v>
      </c>
      <c r="AE8" s="1">
        <v>0</v>
      </c>
      <c r="AF8" s="1">
        <v>161.80000000000001</v>
      </c>
      <c r="AG8" s="1">
        <v>0.66823400000000011</v>
      </c>
      <c r="AH8" s="1">
        <v>0.67714285714285716</v>
      </c>
      <c r="AI8" s="1">
        <v>1.2647962145110414</v>
      </c>
    </row>
    <row r="9" spans="1:36" hidden="1">
      <c r="A9">
        <v>9</v>
      </c>
      <c r="B9">
        <v>30</v>
      </c>
      <c r="C9">
        <v>57</v>
      </c>
      <c r="D9">
        <v>3.92</v>
      </c>
      <c r="E9">
        <v>60.92</v>
      </c>
      <c r="F9">
        <v>7</v>
      </c>
      <c r="G9">
        <v>3.13</v>
      </c>
      <c r="H9">
        <v>31</v>
      </c>
      <c r="I9">
        <v>22</v>
      </c>
      <c r="J9">
        <v>9</v>
      </c>
      <c r="K9">
        <v>0</v>
      </c>
      <c r="L9">
        <v>1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30</v>
      </c>
      <c r="AB9">
        <v>1</v>
      </c>
      <c r="AC9" s="1">
        <v>1.2091836734693879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1.280959744408946</v>
      </c>
    </row>
    <row r="10" spans="1:36" hidden="1">
      <c r="A10">
        <v>9</v>
      </c>
      <c r="B10">
        <v>50</v>
      </c>
      <c r="C10">
        <v>59</v>
      </c>
      <c r="D10">
        <v>3.55</v>
      </c>
      <c r="E10">
        <v>62.55</v>
      </c>
      <c r="F10">
        <v>7</v>
      </c>
      <c r="G10">
        <v>3.02</v>
      </c>
      <c r="H10">
        <v>33</v>
      </c>
      <c r="I10">
        <v>24</v>
      </c>
      <c r="J10">
        <v>9</v>
      </c>
      <c r="K10">
        <v>0</v>
      </c>
      <c r="L10">
        <v>1</v>
      </c>
      <c r="M10">
        <v>0</v>
      </c>
      <c r="N10">
        <v>0</v>
      </c>
      <c r="O10">
        <v>0</v>
      </c>
      <c r="Q10">
        <v>1</v>
      </c>
      <c r="R10">
        <v>0</v>
      </c>
      <c r="S10">
        <v>0</v>
      </c>
      <c r="T10">
        <v>5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25</v>
      </c>
      <c r="AB10">
        <v>1</v>
      </c>
      <c r="AC10" s="1">
        <v>1.335211267605634</v>
      </c>
      <c r="AD10" s="1">
        <v>175.6</v>
      </c>
      <c r="AE10" s="1">
        <v>-10</v>
      </c>
      <c r="AF10" s="1">
        <v>165.6</v>
      </c>
      <c r="AG10" s="1">
        <v>0.68392799999999998</v>
      </c>
      <c r="AH10" s="1">
        <v>0.67714285714285716</v>
      </c>
      <c r="AI10" s="1">
        <v>1.3587973509933775</v>
      </c>
    </row>
    <row r="11" spans="1:36" hidden="1">
      <c r="A11">
        <v>9</v>
      </c>
      <c r="B11">
        <v>52</v>
      </c>
      <c r="C11">
        <v>59.2</v>
      </c>
      <c r="D11">
        <v>3.48</v>
      </c>
      <c r="E11">
        <v>62.68</v>
      </c>
      <c r="F11">
        <v>7</v>
      </c>
      <c r="G11">
        <v>3.02</v>
      </c>
      <c r="H11">
        <v>34</v>
      </c>
      <c r="I11">
        <v>24</v>
      </c>
      <c r="J11">
        <v>10</v>
      </c>
      <c r="K11">
        <v>0</v>
      </c>
      <c r="L11">
        <v>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5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25</v>
      </c>
      <c r="AB11">
        <v>1</v>
      </c>
      <c r="AC11" s="1">
        <v>1.3620689655172415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0.67714285714285716</v>
      </c>
      <c r="AI11" s="1">
        <v>1.3276172185430466</v>
      </c>
    </row>
    <row r="12" spans="1:36" hidden="1">
      <c r="A12">
        <v>10</v>
      </c>
      <c r="B12">
        <v>1</v>
      </c>
      <c r="C12">
        <v>60.1</v>
      </c>
      <c r="D12">
        <v>4.1900000000000004</v>
      </c>
      <c r="E12">
        <v>64.290000000000006</v>
      </c>
      <c r="F12">
        <v>7</v>
      </c>
      <c r="G12">
        <v>3.31</v>
      </c>
      <c r="H12">
        <v>35</v>
      </c>
      <c r="I12">
        <v>26</v>
      </c>
      <c r="J12">
        <v>9</v>
      </c>
      <c r="K12">
        <v>0</v>
      </c>
      <c r="L12">
        <v>1</v>
      </c>
      <c r="M12">
        <v>0</v>
      </c>
      <c r="N12">
        <v>1</v>
      </c>
      <c r="O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30</v>
      </c>
      <c r="AB12">
        <v>1</v>
      </c>
      <c r="AC12" s="1">
        <v>1.1312649164677804</v>
      </c>
      <c r="AD12" s="1">
        <v>175.6</v>
      </c>
      <c r="AE12" s="1">
        <v>0</v>
      </c>
      <c r="AF12" s="1">
        <v>175.6</v>
      </c>
      <c r="AG12" s="1">
        <v>0.72522799999999987</v>
      </c>
      <c r="AH12" s="1">
        <v>0.67714285714285716</v>
      </c>
      <c r="AI12" s="1">
        <v>1.314612688821752</v>
      </c>
    </row>
    <row r="13" spans="1:36" hidden="1">
      <c r="A13">
        <v>10</v>
      </c>
      <c r="B13">
        <v>10</v>
      </c>
      <c r="C13">
        <v>61</v>
      </c>
      <c r="D13">
        <v>4.13</v>
      </c>
      <c r="E13">
        <v>65.13</v>
      </c>
      <c r="F13">
        <v>7</v>
      </c>
      <c r="G13">
        <v>3.12</v>
      </c>
      <c r="H13">
        <v>36</v>
      </c>
      <c r="I13">
        <v>27</v>
      </c>
      <c r="J13">
        <v>9</v>
      </c>
      <c r="K13">
        <v>0</v>
      </c>
      <c r="L13">
        <v>1</v>
      </c>
      <c r="M13">
        <v>0</v>
      </c>
      <c r="N13">
        <v>0</v>
      </c>
      <c r="O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25</v>
      </c>
      <c r="AB13">
        <v>1</v>
      </c>
      <c r="AC13" s="1">
        <v>1.1476997578692494</v>
      </c>
      <c r="AD13" s="1">
        <v>175.6</v>
      </c>
      <c r="AE13" s="1">
        <v>-10</v>
      </c>
      <c r="AF13" s="1">
        <v>165.6</v>
      </c>
      <c r="AG13" s="1">
        <v>0.68392799999999998</v>
      </c>
      <c r="AH13" s="1">
        <v>0.67714285714285716</v>
      </c>
      <c r="AI13" s="1">
        <v>1.3152461538461537</v>
      </c>
    </row>
    <row r="14" spans="1:36" hidden="1">
      <c r="A14">
        <v>10</v>
      </c>
      <c r="B14">
        <v>22</v>
      </c>
      <c r="C14">
        <v>62.2</v>
      </c>
      <c r="D14">
        <v>3.96</v>
      </c>
      <c r="E14">
        <v>66.16</v>
      </c>
      <c r="F14">
        <v>9</v>
      </c>
      <c r="G14">
        <v>2.71</v>
      </c>
      <c r="H14">
        <v>37</v>
      </c>
      <c r="I14">
        <v>27</v>
      </c>
      <c r="J14">
        <v>10</v>
      </c>
      <c r="K14">
        <v>0</v>
      </c>
      <c r="L14">
        <v>1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30</v>
      </c>
      <c r="AB14">
        <v>1</v>
      </c>
      <c r="AC14" s="1">
        <v>1.196969696969697</v>
      </c>
      <c r="AD14" s="1">
        <v>161.80000000000001</v>
      </c>
      <c r="AE14" s="1">
        <v>-10</v>
      </c>
      <c r="AF14" s="1">
        <v>151.80000000000001</v>
      </c>
      <c r="AG14" s="1">
        <v>0.6269340000000001</v>
      </c>
      <c r="AH14" s="1">
        <v>0.52666666666666673</v>
      </c>
      <c r="AI14" s="1">
        <v>1.3880457564575648</v>
      </c>
    </row>
    <row r="15" spans="1:36" hidden="1">
      <c r="A15">
        <v>10</v>
      </c>
      <c r="B15">
        <v>34</v>
      </c>
      <c r="C15">
        <v>63.4</v>
      </c>
      <c r="D15">
        <v>3.85</v>
      </c>
      <c r="E15">
        <v>67.25</v>
      </c>
      <c r="F15">
        <v>7</v>
      </c>
      <c r="G15">
        <v>3.13</v>
      </c>
      <c r="H15">
        <v>38</v>
      </c>
      <c r="I15">
        <v>30</v>
      </c>
      <c r="J15">
        <v>8</v>
      </c>
      <c r="K15">
        <v>0</v>
      </c>
      <c r="L15">
        <v>1</v>
      </c>
      <c r="M15">
        <v>1</v>
      </c>
      <c r="N15">
        <v>0</v>
      </c>
      <c r="O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30</v>
      </c>
      <c r="AB15">
        <v>3</v>
      </c>
      <c r="AC15" s="1">
        <v>1.2311688311688311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0.67714285714285716</v>
      </c>
      <c r="AI15" s="1">
        <v>1.2017904153354635</v>
      </c>
    </row>
    <row r="16" spans="1:36">
      <c r="A16">
        <v>10</v>
      </c>
      <c r="B16">
        <v>52</v>
      </c>
      <c r="C16">
        <v>65.2</v>
      </c>
      <c r="D16">
        <v>5</v>
      </c>
      <c r="E16">
        <v>70.2</v>
      </c>
      <c r="F16">
        <v>10</v>
      </c>
      <c r="G16">
        <v>3.07</v>
      </c>
      <c r="H16">
        <v>40</v>
      </c>
      <c r="I16">
        <v>32</v>
      </c>
      <c r="J16">
        <v>8</v>
      </c>
      <c r="K16">
        <v>0</v>
      </c>
      <c r="L16">
        <v>1</v>
      </c>
      <c r="M16">
        <v>0</v>
      </c>
      <c r="N16">
        <v>0</v>
      </c>
      <c r="O16">
        <v>1.8000000000000043</v>
      </c>
      <c r="P16" s="1">
        <v>-0.28316883116883107</v>
      </c>
      <c r="Q16">
        <v>0</v>
      </c>
      <c r="R16">
        <v>0</v>
      </c>
      <c r="S16">
        <v>0</v>
      </c>
      <c r="T16">
        <v>6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60</v>
      </c>
      <c r="AB16">
        <v>2</v>
      </c>
      <c r="AC16" s="1">
        <v>0.94800000000000006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0.47400000000000003</v>
      </c>
      <c r="AI16" s="1">
        <v>1.305994788273616</v>
      </c>
    </row>
    <row r="17" spans="1:40">
      <c r="A17">
        <v>10</v>
      </c>
      <c r="B17">
        <v>56</v>
      </c>
      <c r="C17">
        <v>65.599999999999994</v>
      </c>
      <c r="D17">
        <v>3.97</v>
      </c>
      <c r="E17">
        <v>69.569999999999993</v>
      </c>
      <c r="F17">
        <v>8</v>
      </c>
      <c r="G17">
        <v>3.12</v>
      </c>
      <c r="H17">
        <v>41</v>
      </c>
      <c r="I17">
        <v>32</v>
      </c>
      <c r="J17">
        <v>9</v>
      </c>
      <c r="K17">
        <v>0</v>
      </c>
      <c r="L17">
        <v>1</v>
      </c>
      <c r="M17">
        <v>0</v>
      </c>
      <c r="N17">
        <v>0</v>
      </c>
      <c r="O17">
        <v>2.1999999999999957</v>
      </c>
      <c r="P17" s="1">
        <v>-3.7214171219208891E-2</v>
      </c>
      <c r="Q17">
        <v>0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  <c r="AA17">
        <v>25</v>
      </c>
      <c r="AB17">
        <v>2</v>
      </c>
      <c r="AC17" s="1">
        <v>1.1939546599496222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0.59250000000000003</v>
      </c>
      <c r="AI17" s="1">
        <v>1.205642307692308</v>
      </c>
    </row>
    <row r="18" spans="1:40">
      <c r="A18">
        <v>10</v>
      </c>
      <c r="B18">
        <v>56</v>
      </c>
      <c r="C18">
        <v>65.599999999999994</v>
      </c>
      <c r="D18">
        <v>4.74</v>
      </c>
      <c r="E18">
        <v>70.339999999999989</v>
      </c>
      <c r="F18">
        <v>8</v>
      </c>
      <c r="G18">
        <v>3.02</v>
      </c>
      <c r="H18">
        <v>42</v>
      </c>
      <c r="I18">
        <v>32</v>
      </c>
      <c r="J18">
        <v>10</v>
      </c>
      <c r="K18">
        <v>0</v>
      </c>
      <c r="L18">
        <v>1</v>
      </c>
      <c r="M18">
        <v>0</v>
      </c>
      <c r="N18">
        <v>0</v>
      </c>
      <c r="O18">
        <v>2.1999999999999957</v>
      </c>
      <c r="P18" s="1">
        <v>-0.23116883116883113</v>
      </c>
      <c r="Q18">
        <v>1</v>
      </c>
      <c r="R18">
        <v>0</v>
      </c>
      <c r="S18">
        <v>0</v>
      </c>
      <c r="T18">
        <v>6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65</v>
      </c>
      <c r="AB18">
        <v>2</v>
      </c>
      <c r="AC18" s="1">
        <v>1</v>
      </c>
      <c r="AD18" s="1">
        <v>175.6</v>
      </c>
      <c r="AE18" s="1">
        <v>-10</v>
      </c>
      <c r="AF18" s="1">
        <v>165.6</v>
      </c>
      <c r="AG18" s="1">
        <v>0.68392799999999998</v>
      </c>
      <c r="AH18" s="1">
        <v>0.59250000000000003</v>
      </c>
      <c r="AI18" s="1">
        <v>1.3587973509933775</v>
      </c>
    </row>
    <row r="19" spans="1:40">
      <c r="A19">
        <v>11</v>
      </c>
      <c r="B19">
        <v>5</v>
      </c>
      <c r="C19">
        <v>66.5</v>
      </c>
      <c r="D19">
        <v>4.96</v>
      </c>
      <c r="E19">
        <v>71.459999999999994</v>
      </c>
      <c r="F19">
        <v>9</v>
      </c>
      <c r="G19">
        <v>3.3</v>
      </c>
      <c r="H19">
        <v>43</v>
      </c>
      <c r="I19">
        <v>33</v>
      </c>
      <c r="J19">
        <v>10</v>
      </c>
      <c r="K19">
        <v>0</v>
      </c>
      <c r="L19">
        <v>1</v>
      </c>
      <c r="M19">
        <v>0</v>
      </c>
      <c r="N19">
        <v>0</v>
      </c>
      <c r="O19">
        <v>3.1000000000000014</v>
      </c>
      <c r="P19" s="1">
        <v>-0.27552366987850851</v>
      </c>
      <c r="Q19">
        <v>0</v>
      </c>
      <c r="R19">
        <v>0</v>
      </c>
      <c r="S19">
        <v>0</v>
      </c>
      <c r="T19">
        <v>7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25</v>
      </c>
      <c r="AB19">
        <v>2</v>
      </c>
      <c r="AC19" s="1">
        <v>0.95564516129032262</v>
      </c>
      <c r="AD19" s="1">
        <v>161.80000000000001</v>
      </c>
      <c r="AE19" s="1">
        <v>-10</v>
      </c>
      <c r="AF19" s="1">
        <v>151.80000000000001</v>
      </c>
      <c r="AG19" s="1">
        <v>0.6269340000000001</v>
      </c>
      <c r="AH19" s="1">
        <v>0.52666666666666673</v>
      </c>
      <c r="AI19" s="1">
        <v>1.1398800000000002</v>
      </c>
    </row>
    <row r="20" spans="1:40">
      <c r="A20">
        <v>11</v>
      </c>
      <c r="B20">
        <v>5</v>
      </c>
      <c r="C20">
        <v>66.5</v>
      </c>
      <c r="D20">
        <v>4.96</v>
      </c>
      <c r="E20">
        <v>71.459999999999994</v>
      </c>
      <c r="F20">
        <v>9</v>
      </c>
      <c r="G20">
        <v>3.3</v>
      </c>
      <c r="H20">
        <v>44</v>
      </c>
      <c r="I20">
        <v>33</v>
      </c>
      <c r="J20">
        <v>11</v>
      </c>
      <c r="K20">
        <v>0</v>
      </c>
      <c r="L20">
        <v>1</v>
      </c>
      <c r="M20">
        <v>0</v>
      </c>
      <c r="N20">
        <v>0</v>
      </c>
      <c r="O20">
        <v>3.1000000000000014</v>
      </c>
      <c r="P20" s="1">
        <v>-0.27552366987850851</v>
      </c>
      <c r="Q20">
        <v>0</v>
      </c>
      <c r="R20">
        <v>0</v>
      </c>
      <c r="S20">
        <v>0</v>
      </c>
      <c r="T20">
        <v>7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25</v>
      </c>
      <c r="AB20">
        <v>2</v>
      </c>
      <c r="AC20" s="1">
        <v>0.95564516129032262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0.52666666666666673</v>
      </c>
      <c r="AI20" s="1">
        <v>1.1398800000000002</v>
      </c>
    </row>
    <row r="21" spans="1:40">
      <c r="A21">
        <v>11</v>
      </c>
      <c r="B21">
        <v>9</v>
      </c>
      <c r="C21">
        <v>66.900000000000006</v>
      </c>
      <c r="D21">
        <v>3.91</v>
      </c>
      <c r="E21">
        <v>70.81</v>
      </c>
      <c r="F21">
        <v>7</v>
      </c>
      <c r="G21">
        <v>3.4</v>
      </c>
      <c r="H21">
        <v>45</v>
      </c>
      <c r="I21">
        <v>33</v>
      </c>
      <c r="J21">
        <v>12</v>
      </c>
      <c r="K21">
        <v>0</v>
      </c>
      <c r="L21">
        <v>1</v>
      </c>
      <c r="M21">
        <v>0</v>
      </c>
      <c r="N21">
        <v>0</v>
      </c>
      <c r="O21">
        <v>3.5000000000000071</v>
      </c>
      <c r="P21" s="1">
        <v>-1.8892616335071555E-2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25</v>
      </c>
      <c r="AB21">
        <v>2</v>
      </c>
      <c r="AC21" s="1">
        <v>1.2122762148337596</v>
      </c>
      <c r="AD21" s="1">
        <v>175.6</v>
      </c>
      <c r="AE21" s="1">
        <v>0</v>
      </c>
      <c r="AF21" s="1">
        <v>175.6</v>
      </c>
      <c r="AG21" s="1">
        <v>0.72522799999999987</v>
      </c>
      <c r="AH21" s="1">
        <v>0.67714285714285716</v>
      </c>
      <c r="AI21" s="1">
        <v>1.2798141176470585</v>
      </c>
    </row>
    <row r="22" spans="1:40" hidden="1">
      <c r="A22">
        <v>11</v>
      </c>
      <c r="B22">
        <v>34</v>
      </c>
      <c r="C22">
        <v>69.400000000000006</v>
      </c>
      <c r="D22">
        <v>4.97</v>
      </c>
      <c r="E22">
        <v>74.37</v>
      </c>
      <c r="F22">
        <v>9</v>
      </c>
      <c r="G22">
        <v>2.94</v>
      </c>
      <c r="H22">
        <v>46</v>
      </c>
      <c r="I22">
        <v>35</v>
      </c>
      <c r="J22">
        <v>11</v>
      </c>
      <c r="K22">
        <v>0</v>
      </c>
      <c r="L22">
        <v>1</v>
      </c>
      <c r="M22">
        <v>0</v>
      </c>
      <c r="N22">
        <v>0</v>
      </c>
      <c r="O22">
        <v>6.0000000000000071</v>
      </c>
      <c r="P22" s="1">
        <v>-0.27744649716480685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60</v>
      </c>
      <c r="AB22">
        <v>1</v>
      </c>
      <c r="AC22" s="1">
        <v>0.95372233400402429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0.52666666666666673</v>
      </c>
      <c r="AI22" s="1">
        <v>1.2794571428571431</v>
      </c>
      <c r="AM22">
        <v>6</v>
      </c>
      <c r="AN22">
        <v>6</v>
      </c>
    </row>
    <row r="23" spans="1:40" hidden="1">
      <c r="A23">
        <v>11</v>
      </c>
      <c r="B23">
        <v>35</v>
      </c>
      <c r="C23">
        <v>69.5</v>
      </c>
      <c r="D23">
        <v>3.5</v>
      </c>
      <c r="E23">
        <v>73</v>
      </c>
      <c r="F23">
        <v>8</v>
      </c>
      <c r="G23">
        <v>2.84</v>
      </c>
      <c r="H23">
        <v>47</v>
      </c>
      <c r="I23">
        <v>35</v>
      </c>
      <c r="J23">
        <v>12</v>
      </c>
      <c r="K23">
        <v>0</v>
      </c>
      <c r="L23">
        <v>1</v>
      </c>
      <c r="M23">
        <v>0</v>
      </c>
      <c r="N23">
        <v>0</v>
      </c>
      <c r="O23">
        <v>6.1000000000000014</v>
      </c>
      <c r="P23" s="1">
        <v>0.12311688311688318</v>
      </c>
      <c r="Q23">
        <v>0</v>
      </c>
      <c r="R23">
        <v>0</v>
      </c>
      <c r="S23">
        <v>0</v>
      </c>
      <c r="T23">
        <v>8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30</v>
      </c>
      <c r="AB23">
        <v>1</v>
      </c>
      <c r="AC23" s="1">
        <v>1.3542857142857143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0.59250000000000003</v>
      </c>
      <c r="AI23" s="1">
        <v>1.4117619718309864</v>
      </c>
      <c r="AM23">
        <v>3</v>
      </c>
      <c r="AN23">
        <v>3</v>
      </c>
    </row>
    <row r="24" spans="1:40" hidden="1">
      <c r="A24">
        <v>11</v>
      </c>
      <c r="B24">
        <v>35</v>
      </c>
      <c r="C24">
        <v>69.5</v>
      </c>
      <c r="D24">
        <v>3.52</v>
      </c>
      <c r="E24">
        <v>73.02</v>
      </c>
      <c r="F24">
        <v>8</v>
      </c>
      <c r="G24">
        <v>2.89</v>
      </c>
      <c r="H24">
        <v>48</v>
      </c>
      <c r="I24">
        <v>35</v>
      </c>
      <c r="J24">
        <v>13</v>
      </c>
      <c r="K24">
        <v>0</v>
      </c>
      <c r="L24">
        <v>1</v>
      </c>
      <c r="M24">
        <v>0</v>
      </c>
      <c r="N24">
        <v>0</v>
      </c>
      <c r="O24">
        <v>6.1000000000000014</v>
      </c>
      <c r="P24" s="1">
        <v>0.11542207792207804</v>
      </c>
      <c r="Q24">
        <v>0</v>
      </c>
      <c r="R24">
        <v>0</v>
      </c>
      <c r="S24">
        <v>0</v>
      </c>
      <c r="T24">
        <v>8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30</v>
      </c>
      <c r="AB24">
        <v>1</v>
      </c>
      <c r="AC24" s="1">
        <v>1.3465909090909092</v>
      </c>
      <c r="AD24" s="1">
        <v>161.80000000000001</v>
      </c>
      <c r="AE24" s="1">
        <v>0</v>
      </c>
      <c r="AF24" s="1">
        <v>161.80000000000001</v>
      </c>
      <c r="AG24" s="1">
        <v>0.66823400000000011</v>
      </c>
      <c r="AH24" s="1">
        <v>0.59250000000000003</v>
      </c>
      <c r="AI24" s="1">
        <v>1.3873370242214536</v>
      </c>
      <c r="AM24">
        <v>3</v>
      </c>
      <c r="AN24">
        <v>3</v>
      </c>
    </row>
    <row r="25" spans="1:40" hidden="1">
      <c r="A25">
        <v>11</v>
      </c>
      <c r="B25">
        <v>47</v>
      </c>
      <c r="C25">
        <v>70.7</v>
      </c>
      <c r="D25">
        <v>4.8</v>
      </c>
      <c r="E25">
        <v>75.5</v>
      </c>
      <c r="F25">
        <v>8</v>
      </c>
      <c r="G25">
        <v>3.64</v>
      </c>
      <c r="H25">
        <v>49</v>
      </c>
      <c r="I25">
        <v>38</v>
      </c>
      <c r="J25">
        <v>11</v>
      </c>
      <c r="K25">
        <v>0</v>
      </c>
      <c r="L25">
        <v>1</v>
      </c>
      <c r="M25">
        <v>0</v>
      </c>
      <c r="N25">
        <v>0</v>
      </c>
      <c r="O25">
        <v>7.3000000000000043</v>
      </c>
      <c r="P25" s="1">
        <v>-0.24366883116883109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30</v>
      </c>
      <c r="AB25">
        <v>1</v>
      </c>
      <c r="AC25" s="1">
        <v>0.98750000000000004</v>
      </c>
      <c r="AD25" s="1">
        <v>161.80000000000001</v>
      </c>
      <c r="AE25" s="1">
        <v>-10</v>
      </c>
      <c r="AF25" s="1">
        <v>151.80000000000001</v>
      </c>
      <c r="AG25" s="1">
        <v>0.6269340000000001</v>
      </c>
      <c r="AH25" s="1">
        <v>0.59250000000000003</v>
      </c>
      <c r="AI25" s="1">
        <v>1.0334076923076925</v>
      </c>
      <c r="AM25">
        <v>2</v>
      </c>
      <c r="AN25">
        <v>2</v>
      </c>
    </row>
    <row r="26" spans="1:40" hidden="1">
      <c r="A26">
        <v>11</v>
      </c>
      <c r="B26">
        <v>56</v>
      </c>
      <c r="C26">
        <v>71.599999999999994</v>
      </c>
      <c r="D26">
        <v>5.26</v>
      </c>
      <c r="E26">
        <v>76.86</v>
      </c>
      <c r="F26">
        <v>9</v>
      </c>
      <c r="G26">
        <v>3.6</v>
      </c>
      <c r="H26">
        <v>50</v>
      </c>
      <c r="I26">
        <v>41</v>
      </c>
      <c r="J26">
        <v>9</v>
      </c>
      <c r="K26">
        <v>0</v>
      </c>
      <c r="L26">
        <v>1</v>
      </c>
      <c r="M26">
        <v>1</v>
      </c>
      <c r="N26">
        <v>0</v>
      </c>
      <c r="O26">
        <v>8.1999999999999957</v>
      </c>
      <c r="P26" s="1">
        <v>-0.3300281467581847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25</v>
      </c>
      <c r="AB26">
        <v>3</v>
      </c>
      <c r="AC26" s="1">
        <v>0.90114068441064643</v>
      </c>
      <c r="AD26" s="1">
        <v>175.6</v>
      </c>
      <c r="AE26" s="1">
        <v>0</v>
      </c>
      <c r="AF26" s="1">
        <v>175.6</v>
      </c>
      <c r="AG26" s="1">
        <v>0.72522799999999987</v>
      </c>
      <c r="AH26" s="1">
        <v>0.52666666666666673</v>
      </c>
      <c r="AI26" s="1">
        <v>1.2087133333333331</v>
      </c>
      <c r="AM26">
        <v>3</v>
      </c>
      <c r="AN26">
        <v>3</v>
      </c>
    </row>
    <row r="27" spans="1:40" hidden="1">
      <c r="A27">
        <v>13</v>
      </c>
      <c r="B27">
        <v>41</v>
      </c>
      <c r="C27">
        <v>82.1</v>
      </c>
      <c r="D27">
        <v>4.43</v>
      </c>
      <c r="E27">
        <v>86.53</v>
      </c>
      <c r="F27">
        <v>9</v>
      </c>
      <c r="G27">
        <v>3</v>
      </c>
      <c r="H27">
        <v>58</v>
      </c>
      <c r="I27">
        <v>51</v>
      </c>
      <c r="J27">
        <v>7</v>
      </c>
      <c r="K27">
        <v>0</v>
      </c>
      <c r="L27">
        <v>1</v>
      </c>
      <c r="M27">
        <v>0</v>
      </c>
      <c r="N27">
        <v>0</v>
      </c>
      <c r="O27">
        <v>0</v>
      </c>
      <c r="P27" s="1"/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  <c r="Z27">
        <v>1</v>
      </c>
      <c r="AA27">
        <v>30</v>
      </c>
      <c r="AB27">
        <v>1</v>
      </c>
      <c r="AC27" s="1">
        <v>1.0699774266365689</v>
      </c>
      <c r="AD27" s="1">
        <v>161.80000000000001</v>
      </c>
      <c r="AE27" s="1">
        <v>-10</v>
      </c>
      <c r="AF27" s="1">
        <v>151.80000000000001</v>
      </c>
      <c r="AG27" s="1">
        <v>0.6269340000000001</v>
      </c>
      <c r="AH27" s="1">
        <v>0.52666666666666673</v>
      </c>
      <c r="AI27" s="1">
        <v>1.2538680000000002</v>
      </c>
      <c r="AJ27" t="s">
        <v>45</v>
      </c>
      <c r="AM27">
        <v>4</v>
      </c>
      <c r="AN27">
        <v>4</v>
      </c>
    </row>
    <row r="28" spans="1:40" hidden="1">
      <c r="A28">
        <v>13</v>
      </c>
      <c r="B28">
        <v>52</v>
      </c>
      <c r="C28">
        <v>83.2</v>
      </c>
      <c r="D28">
        <v>3.93</v>
      </c>
      <c r="E28">
        <v>87.13000000000001</v>
      </c>
      <c r="F28">
        <v>7</v>
      </c>
      <c r="G28">
        <v>3.28</v>
      </c>
      <c r="H28">
        <v>60</v>
      </c>
      <c r="I28">
        <v>52</v>
      </c>
      <c r="J28">
        <v>8</v>
      </c>
      <c r="K28">
        <v>0</v>
      </c>
      <c r="L28">
        <v>1</v>
      </c>
      <c r="M28">
        <v>0</v>
      </c>
      <c r="N28">
        <v>0</v>
      </c>
      <c r="O28">
        <v>0</v>
      </c>
      <c r="P28" s="1"/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50</v>
      </c>
      <c r="AB28">
        <v>1</v>
      </c>
      <c r="AC28" s="1">
        <v>1.2061068702290076</v>
      </c>
      <c r="AD28" s="1">
        <v>161.80000000000001</v>
      </c>
      <c r="AE28" s="1">
        <v>0</v>
      </c>
      <c r="AF28" s="1">
        <v>161.80000000000001</v>
      </c>
      <c r="AG28" s="1">
        <v>0.66823400000000011</v>
      </c>
      <c r="AH28" s="1">
        <v>0.67714285714285716</v>
      </c>
      <c r="AI28" s="1">
        <v>1.2223792682926833</v>
      </c>
      <c r="AM28">
        <v>5</v>
      </c>
      <c r="AN28">
        <v>5</v>
      </c>
    </row>
    <row r="29" spans="1:40" hidden="1">
      <c r="A29">
        <v>20</v>
      </c>
      <c r="B29">
        <v>19</v>
      </c>
      <c r="C29">
        <v>121.9</v>
      </c>
      <c r="D29">
        <v>4.21</v>
      </c>
      <c r="E29">
        <v>126.11</v>
      </c>
      <c r="F29">
        <v>8</v>
      </c>
      <c r="G29">
        <v>3.06</v>
      </c>
      <c r="H29">
        <v>74</v>
      </c>
      <c r="I29">
        <v>67</v>
      </c>
      <c r="J29">
        <v>7</v>
      </c>
      <c r="K29">
        <v>0</v>
      </c>
      <c r="L29">
        <v>1</v>
      </c>
      <c r="M29">
        <v>0</v>
      </c>
      <c r="N29">
        <v>0</v>
      </c>
      <c r="O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60</v>
      </c>
      <c r="AB29">
        <v>1</v>
      </c>
      <c r="AC29" s="1">
        <v>1.1258907363420427</v>
      </c>
      <c r="AD29" s="1">
        <v>175.6</v>
      </c>
      <c r="AE29" s="1">
        <v>-10</v>
      </c>
      <c r="AF29" s="1">
        <v>165.6</v>
      </c>
      <c r="AG29" s="1">
        <v>0.68392799999999998</v>
      </c>
      <c r="AH29" s="1">
        <v>0.59250000000000003</v>
      </c>
      <c r="AI29" s="1">
        <v>1.3410352941176471</v>
      </c>
      <c r="AM29">
        <v>5</v>
      </c>
      <c r="AN29">
        <v>5</v>
      </c>
    </row>
    <row r="30" spans="1:40" hidden="1">
      <c r="A30">
        <v>23</v>
      </c>
      <c r="B30">
        <v>53</v>
      </c>
      <c r="C30">
        <v>143.30000000000001</v>
      </c>
      <c r="D30">
        <v>6.02</v>
      </c>
      <c r="E30">
        <v>149.32000000000002</v>
      </c>
      <c r="F30">
        <v>10</v>
      </c>
      <c r="G30">
        <v>3.58</v>
      </c>
      <c r="H30">
        <v>82</v>
      </c>
      <c r="I30">
        <v>76</v>
      </c>
      <c r="J30">
        <v>6</v>
      </c>
      <c r="K30">
        <v>0</v>
      </c>
      <c r="L30">
        <v>1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14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30</v>
      </c>
      <c r="AB30">
        <v>1</v>
      </c>
      <c r="AC30" s="1">
        <v>0.78737541528239208</v>
      </c>
      <c r="AD30" s="1">
        <v>161.80000000000001</v>
      </c>
      <c r="AE30" s="1">
        <v>-10</v>
      </c>
      <c r="AF30" s="1">
        <v>151.80000000000001</v>
      </c>
      <c r="AG30" s="1">
        <v>0.6269340000000001</v>
      </c>
      <c r="AH30" s="1">
        <v>0.47400000000000003</v>
      </c>
      <c r="AI30" s="1">
        <v>1.0507273743016761</v>
      </c>
      <c r="AM30">
        <v>5</v>
      </c>
      <c r="AN30">
        <v>5</v>
      </c>
    </row>
    <row r="31" spans="1:40" hidden="1">
      <c r="A31">
        <v>23</v>
      </c>
      <c r="B31">
        <v>58</v>
      </c>
      <c r="C31">
        <v>143.80000000000001</v>
      </c>
      <c r="D31">
        <v>5.95</v>
      </c>
      <c r="E31">
        <v>149.75</v>
      </c>
      <c r="F31">
        <v>10</v>
      </c>
      <c r="G31">
        <v>3.57</v>
      </c>
      <c r="H31">
        <v>83</v>
      </c>
      <c r="I31">
        <v>76</v>
      </c>
      <c r="J31">
        <v>7</v>
      </c>
      <c r="K31">
        <v>0</v>
      </c>
      <c r="L31">
        <v>1</v>
      </c>
      <c r="M31">
        <v>0</v>
      </c>
      <c r="N31">
        <v>0</v>
      </c>
      <c r="O31">
        <v>0</v>
      </c>
      <c r="Q31">
        <v>1</v>
      </c>
      <c r="R31">
        <v>0</v>
      </c>
      <c r="S31">
        <v>0</v>
      </c>
      <c r="T31">
        <v>14</v>
      </c>
      <c r="U31">
        <v>1</v>
      </c>
      <c r="V31">
        <v>1</v>
      </c>
      <c r="W31">
        <v>0</v>
      </c>
      <c r="X31">
        <v>0</v>
      </c>
      <c r="Y31">
        <v>0</v>
      </c>
      <c r="Z31">
        <v>1</v>
      </c>
      <c r="AA31">
        <v>30</v>
      </c>
      <c r="AB31">
        <v>1</v>
      </c>
      <c r="AC31" s="1">
        <v>0.79663865546218493</v>
      </c>
      <c r="AD31" s="1">
        <v>175.6</v>
      </c>
      <c r="AE31" s="1">
        <v>-10</v>
      </c>
      <c r="AF31" s="1">
        <v>165.6</v>
      </c>
      <c r="AG31" s="1">
        <v>0.68392799999999998</v>
      </c>
      <c r="AH31" s="1">
        <v>0.47400000000000003</v>
      </c>
      <c r="AI31" s="1">
        <v>1.1494588235294119</v>
      </c>
      <c r="AJ31" t="s">
        <v>46</v>
      </c>
      <c r="AM31">
        <v>4</v>
      </c>
      <c r="AN31">
        <v>4</v>
      </c>
    </row>
    <row r="32" spans="1:40" hidden="1">
      <c r="A32">
        <v>28</v>
      </c>
      <c r="B32">
        <v>8</v>
      </c>
      <c r="C32">
        <v>168.8</v>
      </c>
      <c r="D32">
        <v>2.98</v>
      </c>
      <c r="E32">
        <v>171.78</v>
      </c>
      <c r="F32">
        <v>6</v>
      </c>
      <c r="G32">
        <v>2.92</v>
      </c>
      <c r="H32">
        <v>95</v>
      </c>
      <c r="I32">
        <v>91</v>
      </c>
      <c r="J32">
        <v>4</v>
      </c>
      <c r="K32">
        <v>0</v>
      </c>
      <c r="L32">
        <v>1</v>
      </c>
      <c r="M32">
        <v>0</v>
      </c>
      <c r="N32">
        <v>0</v>
      </c>
      <c r="O32">
        <v>0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35</v>
      </c>
      <c r="AB32">
        <v>1</v>
      </c>
      <c r="AC32" s="1">
        <v>1.5906040268456376</v>
      </c>
      <c r="AD32" s="1">
        <v>175.6</v>
      </c>
      <c r="AE32" s="1">
        <v>0</v>
      </c>
      <c r="AF32" s="1">
        <v>175.6</v>
      </c>
      <c r="AG32" s="1">
        <v>0.72522799999999987</v>
      </c>
      <c r="AH32" s="1">
        <v>0.79</v>
      </c>
      <c r="AI32" s="1">
        <v>1.490194520547945</v>
      </c>
      <c r="AM32">
        <v>5</v>
      </c>
      <c r="AN32">
        <v>5</v>
      </c>
    </row>
    <row r="33" spans="1:40" hidden="1">
      <c r="A33">
        <v>28</v>
      </c>
      <c r="B33">
        <v>13</v>
      </c>
      <c r="C33">
        <v>169.3</v>
      </c>
      <c r="D33">
        <v>3.04</v>
      </c>
      <c r="E33">
        <v>172.34</v>
      </c>
      <c r="F33">
        <v>6</v>
      </c>
      <c r="G33">
        <v>2.81</v>
      </c>
      <c r="H33">
        <v>96</v>
      </c>
      <c r="I33">
        <v>91</v>
      </c>
      <c r="J33">
        <v>5</v>
      </c>
      <c r="K33">
        <v>0</v>
      </c>
      <c r="L33">
        <v>1</v>
      </c>
      <c r="M33">
        <v>0</v>
      </c>
      <c r="N33">
        <v>0</v>
      </c>
      <c r="O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35</v>
      </c>
      <c r="AB33">
        <v>1</v>
      </c>
      <c r="AC33" s="1">
        <v>1.5592105263157896</v>
      </c>
      <c r="AD33" s="1">
        <v>175.6</v>
      </c>
      <c r="AE33" s="1">
        <v>0</v>
      </c>
      <c r="AF33" s="1">
        <v>175.6</v>
      </c>
      <c r="AG33" s="1">
        <v>0.72522799999999987</v>
      </c>
      <c r="AH33" s="1">
        <v>0.79</v>
      </c>
      <c r="AI33" s="1">
        <v>1.5485295373665477</v>
      </c>
      <c r="AM33">
        <v>4</v>
      </c>
      <c r="AN33">
        <v>4</v>
      </c>
    </row>
    <row r="34" spans="1:40" hidden="1">
      <c r="A34">
        <v>28</v>
      </c>
      <c r="B34">
        <v>54</v>
      </c>
      <c r="C34">
        <v>173.4</v>
      </c>
      <c r="D34">
        <v>3.31</v>
      </c>
      <c r="E34">
        <v>176.71</v>
      </c>
      <c r="F34">
        <v>7</v>
      </c>
      <c r="G34">
        <v>3.09</v>
      </c>
      <c r="H34">
        <v>99</v>
      </c>
      <c r="I34">
        <v>96</v>
      </c>
      <c r="J34">
        <v>3</v>
      </c>
      <c r="K34">
        <v>0</v>
      </c>
      <c r="L34">
        <v>1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25</v>
      </c>
      <c r="AB34">
        <v>1</v>
      </c>
      <c r="AC34" s="1">
        <v>1.4320241691842901</v>
      </c>
      <c r="AD34" s="1">
        <v>161.80000000000001</v>
      </c>
      <c r="AE34" s="1">
        <v>10</v>
      </c>
      <c r="AF34" s="1">
        <v>171.8</v>
      </c>
      <c r="AG34" s="1">
        <v>0.709534</v>
      </c>
      <c r="AH34" s="1">
        <v>0.67714285714285716</v>
      </c>
      <c r="AI34" s="1">
        <v>1.3777359223300971</v>
      </c>
      <c r="AM34">
        <v>6</v>
      </c>
      <c r="AN34">
        <v>6</v>
      </c>
    </row>
    <row r="35" spans="1:40" hidden="1">
      <c r="A35">
        <v>30</v>
      </c>
      <c r="B35">
        <v>24</v>
      </c>
      <c r="C35">
        <v>182.4</v>
      </c>
      <c r="D35">
        <v>3.41</v>
      </c>
      <c r="E35">
        <v>185.81</v>
      </c>
      <c r="F35">
        <v>7</v>
      </c>
      <c r="G35">
        <v>2.96</v>
      </c>
      <c r="H35">
        <v>103</v>
      </c>
      <c r="I35">
        <v>101</v>
      </c>
      <c r="J35">
        <v>2</v>
      </c>
      <c r="K35">
        <v>0</v>
      </c>
      <c r="L35">
        <v>1</v>
      </c>
      <c r="M35">
        <v>0</v>
      </c>
      <c r="N35">
        <v>0</v>
      </c>
      <c r="O35">
        <v>5.5</v>
      </c>
      <c r="P35" s="1">
        <v>0.1491916291781179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35</v>
      </c>
      <c r="AB35">
        <v>1</v>
      </c>
      <c r="AC35" s="1">
        <v>1.3900293255131966</v>
      </c>
      <c r="AD35" s="1">
        <v>175.6</v>
      </c>
      <c r="AE35" s="1">
        <v>-10</v>
      </c>
      <c r="AF35" s="1">
        <v>165.6</v>
      </c>
      <c r="AG35" s="1">
        <v>0.68392799999999998</v>
      </c>
      <c r="AH35" s="1">
        <v>0.67714285714285716</v>
      </c>
      <c r="AI35" s="1">
        <v>1.3863405405405407</v>
      </c>
      <c r="AM35">
        <v>5</v>
      </c>
      <c r="AN35">
        <v>5</v>
      </c>
    </row>
    <row r="36" spans="1:40" hidden="1">
      <c r="A36">
        <v>30</v>
      </c>
      <c r="B36">
        <v>57</v>
      </c>
      <c r="C36">
        <v>185.7</v>
      </c>
      <c r="D36">
        <v>3.04</v>
      </c>
      <c r="E36">
        <v>188.73999999999998</v>
      </c>
      <c r="F36">
        <v>7</v>
      </c>
      <c r="G36">
        <v>2.67</v>
      </c>
      <c r="H36">
        <v>104</v>
      </c>
      <c r="I36">
        <v>101</v>
      </c>
      <c r="J36">
        <v>3</v>
      </c>
      <c r="K36">
        <v>0</v>
      </c>
      <c r="L36">
        <v>1</v>
      </c>
      <c r="M36">
        <v>0</v>
      </c>
      <c r="N36">
        <v>0</v>
      </c>
      <c r="O36">
        <v>8.7999999999999829</v>
      </c>
      <c r="P36" s="1">
        <v>0.31837282998071093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20</v>
      </c>
      <c r="AB36">
        <v>1</v>
      </c>
      <c r="AC36" s="1">
        <v>1.5592105263157896</v>
      </c>
      <c r="AD36" s="1">
        <v>161.80000000000001</v>
      </c>
      <c r="AE36" s="1">
        <v>0</v>
      </c>
      <c r="AF36" s="1">
        <v>161.80000000000001</v>
      </c>
      <c r="AG36" s="1">
        <v>0.66823400000000011</v>
      </c>
      <c r="AH36" s="1">
        <v>0.67714285714285716</v>
      </c>
      <c r="AI36" s="1">
        <v>1.5016494382022476</v>
      </c>
      <c r="AM36">
        <v>6</v>
      </c>
      <c r="AN36">
        <v>6</v>
      </c>
    </row>
    <row r="37" spans="1:40" hidden="1">
      <c r="A37">
        <v>31</v>
      </c>
      <c r="B37">
        <v>5</v>
      </c>
      <c r="C37">
        <v>186.5</v>
      </c>
      <c r="D37">
        <v>4.17</v>
      </c>
      <c r="E37">
        <v>190.67</v>
      </c>
      <c r="F37">
        <v>7</v>
      </c>
      <c r="G37">
        <v>3.2</v>
      </c>
      <c r="H37">
        <v>105</v>
      </c>
      <c r="I37">
        <v>103</v>
      </c>
      <c r="J37">
        <v>2</v>
      </c>
      <c r="K37">
        <v>0</v>
      </c>
      <c r="L37">
        <v>1</v>
      </c>
      <c r="M37">
        <v>0</v>
      </c>
      <c r="N37">
        <v>0</v>
      </c>
      <c r="O37">
        <v>9.5999999999999943</v>
      </c>
      <c r="P37" s="1">
        <v>-0.10414704885306425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20</v>
      </c>
      <c r="AB37">
        <v>1</v>
      </c>
      <c r="AC37" s="1">
        <v>1.1366906474820144</v>
      </c>
      <c r="AD37" s="1">
        <v>161.80000000000001</v>
      </c>
      <c r="AE37" s="1">
        <v>0</v>
      </c>
      <c r="AF37" s="1">
        <v>161.80000000000001</v>
      </c>
      <c r="AG37" s="1">
        <v>0.66823400000000011</v>
      </c>
      <c r="AH37" s="1">
        <v>0.67714285714285716</v>
      </c>
      <c r="AI37" s="1">
        <v>1.2529387500000002</v>
      </c>
      <c r="AM37">
        <v>5</v>
      </c>
      <c r="AN37">
        <v>5</v>
      </c>
    </row>
    <row r="38" spans="1:40" hidden="1">
      <c r="A38">
        <v>31</v>
      </c>
      <c r="B38">
        <v>54</v>
      </c>
      <c r="C38">
        <v>191.4</v>
      </c>
      <c r="D38">
        <v>4.32</v>
      </c>
      <c r="E38">
        <v>195.72</v>
      </c>
      <c r="F38">
        <v>7</v>
      </c>
      <c r="G38">
        <v>3.49</v>
      </c>
      <c r="H38">
        <v>107</v>
      </c>
      <c r="I38">
        <v>106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20</v>
      </c>
      <c r="AB38">
        <v>3</v>
      </c>
      <c r="AC38" s="1">
        <v>1.0972222222222221</v>
      </c>
      <c r="AD38" s="1">
        <v>161.80000000000001</v>
      </c>
      <c r="AE38" s="1">
        <v>-10</v>
      </c>
      <c r="AF38" s="1">
        <v>151.80000000000001</v>
      </c>
      <c r="AG38" s="1">
        <v>0.6269340000000001</v>
      </c>
      <c r="AH38" s="1">
        <v>0.67714285714285716</v>
      </c>
      <c r="AI38" s="1">
        <v>1.0778234957020059</v>
      </c>
      <c r="AM38">
        <v>6</v>
      </c>
      <c r="AN38">
        <v>6</v>
      </c>
    </row>
    <row r="39" spans="1:40" hidden="1">
      <c r="A39">
        <v>32</v>
      </c>
      <c r="B39">
        <v>43</v>
      </c>
      <c r="C39">
        <v>196.3</v>
      </c>
      <c r="D39">
        <v>3.75</v>
      </c>
      <c r="E39">
        <v>200.05</v>
      </c>
      <c r="F39">
        <v>7</v>
      </c>
      <c r="G39">
        <v>3.29</v>
      </c>
      <c r="H39">
        <v>112</v>
      </c>
      <c r="I39">
        <v>107</v>
      </c>
      <c r="J39">
        <v>5</v>
      </c>
      <c r="K39">
        <v>0</v>
      </c>
      <c r="L39">
        <v>1</v>
      </c>
      <c r="M39">
        <v>0</v>
      </c>
      <c r="N39">
        <v>0</v>
      </c>
      <c r="O39">
        <v>0</v>
      </c>
      <c r="Q39">
        <v>1</v>
      </c>
      <c r="R39">
        <v>0</v>
      </c>
      <c r="S39">
        <v>0</v>
      </c>
      <c r="T39">
        <v>19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25</v>
      </c>
      <c r="AB39">
        <v>1</v>
      </c>
      <c r="AC39" s="1">
        <v>1.264</v>
      </c>
      <c r="AD39" s="1">
        <v>175.6</v>
      </c>
      <c r="AE39" s="1">
        <v>0</v>
      </c>
      <c r="AF39" s="1">
        <v>175.6</v>
      </c>
      <c r="AG39" s="1">
        <v>0.72522799999999987</v>
      </c>
      <c r="AH39" s="1">
        <v>0.67714285714285716</v>
      </c>
      <c r="AI39" s="1">
        <v>1.3226042553191486</v>
      </c>
      <c r="AM39">
        <v>7</v>
      </c>
      <c r="AN39">
        <v>7</v>
      </c>
    </row>
    <row r="40" spans="1:40" hidden="1">
      <c r="A40">
        <v>32</v>
      </c>
      <c r="B40">
        <v>43</v>
      </c>
      <c r="C40">
        <v>196.3</v>
      </c>
      <c r="D40">
        <v>3.8</v>
      </c>
      <c r="E40">
        <v>200.10000000000002</v>
      </c>
      <c r="F40">
        <v>7</v>
      </c>
      <c r="G40">
        <v>3.27</v>
      </c>
      <c r="H40">
        <v>113</v>
      </c>
      <c r="I40">
        <v>107</v>
      </c>
      <c r="J40">
        <v>6</v>
      </c>
      <c r="K40">
        <v>0</v>
      </c>
      <c r="L40">
        <v>1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19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25</v>
      </c>
      <c r="AB40">
        <v>1</v>
      </c>
      <c r="AC40" s="1">
        <v>1.2473684210526317</v>
      </c>
      <c r="AD40" s="1">
        <v>161.80000000000001</v>
      </c>
      <c r="AE40" s="1">
        <v>0</v>
      </c>
      <c r="AF40" s="1">
        <v>161.80000000000001</v>
      </c>
      <c r="AG40" s="1">
        <v>0.66823400000000011</v>
      </c>
      <c r="AH40" s="1">
        <v>0.67714285714285716</v>
      </c>
      <c r="AI40" s="1">
        <v>1.2261174311926608</v>
      </c>
      <c r="AM40">
        <v>1</v>
      </c>
      <c r="AN40">
        <v>1</v>
      </c>
    </row>
    <row r="41" spans="1:40" hidden="1">
      <c r="A41">
        <v>38</v>
      </c>
      <c r="B41">
        <v>25</v>
      </c>
      <c r="C41">
        <v>230.5</v>
      </c>
      <c r="D41">
        <v>4.18</v>
      </c>
      <c r="E41">
        <v>234.68</v>
      </c>
      <c r="F41">
        <v>8</v>
      </c>
      <c r="G41">
        <v>3.65</v>
      </c>
      <c r="H41">
        <v>123</v>
      </c>
      <c r="I41">
        <v>121</v>
      </c>
      <c r="J41">
        <v>2</v>
      </c>
      <c r="K41">
        <v>0</v>
      </c>
      <c r="L41">
        <v>1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21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25</v>
      </c>
      <c r="AB41">
        <v>1</v>
      </c>
      <c r="AC41" s="1">
        <v>1.1339712918660287</v>
      </c>
      <c r="AD41" s="1">
        <v>161.80000000000001</v>
      </c>
      <c r="AE41" s="1">
        <v>0</v>
      </c>
      <c r="AF41" s="1">
        <v>161.80000000000001</v>
      </c>
      <c r="AG41" s="1">
        <v>0.66823400000000011</v>
      </c>
      <c r="AH41" s="1">
        <v>0.59250000000000003</v>
      </c>
      <c r="AI41" s="1">
        <v>1.0984668493150687</v>
      </c>
      <c r="AM41">
        <v>2</v>
      </c>
      <c r="AN41">
        <v>2</v>
      </c>
    </row>
    <row r="42" spans="1:40" hidden="1">
      <c r="A42">
        <v>38</v>
      </c>
      <c r="B42">
        <v>25</v>
      </c>
      <c r="C42">
        <v>230.5</v>
      </c>
      <c r="D42">
        <v>4.41</v>
      </c>
      <c r="E42">
        <v>234.91</v>
      </c>
      <c r="F42">
        <v>8</v>
      </c>
      <c r="G42">
        <v>3.28</v>
      </c>
      <c r="H42">
        <v>124</v>
      </c>
      <c r="I42">
        <v>121</v>
      </c>
      <c r="J42">
        <v>3</v>
      </c>
      <c r="K42">
        <v>0</v>
      </c>
      <c r="L42">
        <v>1</v>
      </c>
      <c r="M42">
        <v>0</v>
      </c>
      <c r="N42">
        <v>0</v>
      </c>
      <c r="O42">
        <v>0</v>
      </c>
      <c r="Q42">
        <v>1</v>
      </c>
      <c r="R42">
        <v>0</v>
      </c>
      <c r="S42">
        <v>0</v>
      </c>
      <c r="T42">
        <v>21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25</v>
      </c>
      <c r="AB42">
        <v>1</v>
      </c>
      <c r="AC42" s="1">
        <v>1.0748299319727892</v>
      </c>
      <c r="AD42" s="1">
        <v>175.6</v>
      </c>
      <c r="AE42" s="1">
        <v>0</v>
      </c>
      <c r="AF42" s="1">
        <v>175.6</v>
      </c>
      <c r="AG42" s="1">
        <v>0.72522799999999987</v>
      </c>
      <c r="AH42" s="1">
        <v>0.59250000000000003</v>
      </c>
      <c r="AI42" s="1">
        <v>1.3266365853658535</v>
      </c>
      <c r="AM42">
        <v>3</v>
      </c>
      <c r="AN42">
        <v>3</v>
      </c>
    </row>
    <row r="43" spans="1:40" hidden="1">
      <c r="A43">
        <v>41</v>
      </c>
      <c r="B43">
        <v>26</v>
      </c>
      <c r="C43">
        <v>248.6</v>
      </c>
      <c r="D43">
        <v>4.38</v>
      </c>
      <c r="E43">
        <v>252.98</v>
      </c>
      <c r="F43">
        <v>7</v>
      </c>
      <c r="G43">
        <v>3.48</v>
      </c>
      <c r="H43">
        <v>128</v>
      </c>
      <c r="I43">
        <v>127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Q43">
        <v>1</v>
      </c>
      <c r="R43">
        <v>0</v>
      </c>
      <c r="S43">
        <v>0</v>
      </c>
      <c r="T43">
        <v>22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20</v>
      </c>
      <c r="AB43">
        <v>1</v>
      </c>
      <c r="AC43" s="1">
        <v>1.0821917808219179</v>
      </c>
      <c r="AD43" s="1">
        <v>175.6</v>
      </c>
      <c r="AE43" s="1">
        <v>0</v>
      </c>
      <c r="AF43" s="1">
        <v>175.6</v>
      </c>
      <c r="AG43" s="1">
        <v>0.72522799999999987</v>
      </c>
      <c r="AH43" s="1">
        <v>0.67714285714285716</v>
      </c>
      <c r="AI43" s="1">
        <v>1.2503931034482756</v>
      </c>
      <c r="AM43">
        <v>4</v>
      </c>
      <c r="AN43">
        <v>4</v>
      </c>
    </row>
    <row r="44" spans="1:40" hidden="1">
      <c r="A44">
        <v>41</v>
      </c>
      <c r="B44">
        <v>31</v>
      </c>
      <c r="C44">
        <v>249.1</v>
      </c>
      <c r="D44">
        <v>4.22</v>
      </c>
      <c r="E44">
        <v>253.32</v>
      </c>
      <c r="F44">
        <v>8</v>
      </c>
      <c r="G44">
        <v>3.17</v>
      </c>
      <c r="H44">
        <v>129</v>
      </c>
      <c r="I44">
        <v>127</v>
      </c>
      <c r="J44">
        <v>2</v>
      </c>
      <c r="K44">
        <v>0</v>
      </c>
      <c r="L44">
        <v>1</v>
      </c>
      <c r="M44">
        <v>0</v>
      </c>
      <c r="N44">
        <v>0</v>
      </c>
      <c r="O44">
        <v>0</v>
      </c>
      <c r="Q44">
        <v>1</v>
      </c>
      <c r="R44">
        <v>0</v>
      </c>
      <c r="S44">
        <v>0</v>
      </c>
      <c r="T44">
        <v>22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20</v>
      </c>
      <c r="AB44">
        <v>1</v>
      </c>
      <c r="AC44" s="1">
        <v>1.123222748815166</v>
      </c>
      <c r="AD44" s="1">
        <v>175.6</v>
      </c>
      <c r="AE44" s="1">
        <v>0</v>
      </c>
      <c r="AF44" s="1">
        <v>175.6</v>
      </c>
      <c r="AG44" s="1">
        <v>0.72522799999999987</v>
      </c>
      <c r="AH44" s="1">
        <v>0.59250000000000003</v>
      </c>
      <c r="AI44" s="1">
        <v>1.372671293375394</v>
      </c>
      <c r="AM44">
        <v>3</v>
      </c>
      <c r="AN44">
        <v>3</v>
      </c>
    </row>
    <row r="45" spans="1:40" hidden="1">
      <c r="A45">
        <v>41</v>
      </c>
      <c r="B45">
        <v>33</v>
      </c>
      <c r="C45">
        <v>249.3</v>
      </c>
      <c r="D45">
        <v>4.2</v>
      </c>
      <c r="E45">
        <v>253.5</v>
      </c>
      <c r="F45">
        <v>8</v>
      </c>
      <c r="G45">
        <v>2.83</v>
      </c>
      <c r="H45">
        <v>130</v>
      </c>
      <c r="I45">
        <v>127</v>
      </c>
      <c r="J45">
        <v>3</v>
      </c>
      <c r="K45">
        <v>0</v>
      </c>
      <c r="L45">
        <v>1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22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20</v>
      </c>
      <c r="AB45">
        <v>1</v>
      </c>
      <c r="AC45" s="1">
        <v>1.1285714285714286</v>
      </c>
      <c r="AD45" s="1">
        <v>161.80000000000001</v>
      </c>
      <c r="AE45" s="1">
        <v>-10</v>
      </c>
      <c r="AF45" s="1">
        <v>151.80000000000001</v>
      </c>
      <c r="AG45" s="1">
        <v>0.6269340000000001</v>
      </c>
      <c r="AH45" s="1">
        <v>0.59250000000000003</v>
      </c>
      <c r="AI45" s="1">
        <v>1.3291886925795056</v>
      </c>
      <c r="AM45">
        <v>4</v>
      </c>
      <c r="AN45">
        <v>4</v>
      </c>
    </row>
    <row r="46" spans="1:40" hidden="1">
      <c r="A46">
        <v>42</v>
      </c>
      <c r="B46">
        <v>17</v>
      </c>
      <c r="C46">
        <v>253.7</v>
      </c>
      <c r="D46">
        <v>3.08</v>
      </c>
      <c r="E46">
        <v>256.77999999999997</v>
      </c>
      <c r="F46">
        <v>6</v>
      </c>
      <c r="G46">
        <v>3.11</v>
      </c>
      <c r="H46">
        <v>136</v>
      </c>
      <c r="I46">
        <v>131</v>
      </c>
      <c r="J46">
        <v>5</v>
      </c>
      <c r="K46">
        <v>0</v>
      </c>
      <c r="L46">
        <v>1</v>
      </c>
      <c r="M46">
        <v>0</v>
      </c>
      <c r="N46">
        <v>0</v>
      </c>
      <c r="O46">
        <v>0</v>
      </c>
      <c r="Q46">
        <v>0</v>
      </c>
      <c r="R46">
        <v>1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30</v>
      </c>
      <c r="AB46">
        <v>1</v>
      </c>
      <c r="AC46" s="1">
        <v>1.5389610389610391</v>
      </c>
      <c r="AD46" s="1">
        <v>161.80000000000001</v>
      </c>
      <c r="AE46" s="1">
        <v>10</v>
      </c>
      <c r="AF46" s="1">
        <v>171.8</v>
      </c>
      <c r="AG46" s="1">
        <v>0.709534</v>
      </c>
      <c r="AH46" s="1">
        <v>0.79</v>
      </c>
      <c r="AI46" s="1">
        <v>1.3688758842443729</v>
      </c>
      <c r="AM46">
        <v>2</v>
      </c>
      <c r="AN46">
        <v>2</v>
      </c>
    </row>
    <row r="47" spans="1:40" hidden="1">
      <c r="A47">
        <v>44</v>
      </c>
      <c r="B47">
        <v>26</v>
      </c>
      <c r="C47">
        <v>266.60000000000002</v>
      </c>
      <c r="D47">
        <v>4.1100000000000003</v>
      </c>
      <c r="E47">
        <v>270.71000000000004</v>
      </c>
      <c r="F47">
        <v>7</v>
      </c>
      <c r="G47">
        <v>3.41</v>
      </c>
      <c r="H47">
        <v>143</v>
      </c>
      <c r="I47">
        <v>142</v>
      </c>
      <c r="J47">
        <v>1</v>
      </c>
      <c r="K47">
        <v>0</v>
      </c>
      <c r="L47">
        <v>1</v>
      </c>
      <c r="M47">
        <v>0</v>
      </c>
      <c r="N47">
        <v>0</v>
      </c>
      <c r="O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35</v>
      </c>
      <c r="AB47">
        <v>1</v>
      </c>
      <c r="AC47" s="1">
        <v>1.1532846715328466</v>
      </c>
      <c r="AD47" s="1">
        <v>161.80000000000001</v>
      </c>
      <c r="AE47" s="1">
        <v>0</v>
      </c>
      <c r="AF47" s="1">
        <v>161.80000000000001</v>
      </c>
      <c r="AG47" s="1">
        <v>0.66823400000000011</v>
      </c>
      <c r="AH47" s="1">
        <v>0.67714285714285716</v>
      </c>
      <c r="AI47" s="1">
        <v>1.1757782991202348</v>
      </c>
      <c r="AM47">
        <v>6</v>
      </c>
      <c r="AN47">
        <v>6</v>
      </c>
    </row>
    <row r="48" spans="1:40" hidden="1">
      <c r="A48">
        <v>44</v>
      </c>
      <c r="B48">
        <v>58</v>
      </c>
      <c r="C48">
        <v>269.8</v>
      </c>
      <c r="D48">
        <v>1.65</v>
      </c>
      <c r="E48">
        <v>271.45</v>
      </c>
      <c r="F48">
        <v>5</v>
      </c>
      <c r="G48">
        <v>1.19</v>
      </c>
      <c r="H48">
        <v>145</v>
      </c>
      <c r="I48">
        <v>142</v>
      </c>
      <c r="J48">
        <v>3</v>
      </c>
      <c r="K48">
        <v>0</v>
      </c>
      <c r="L48">
        <v>1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25</v>
      </c>
      <c r="AB48">
        <v>1</v>
      </c>
      <c r="AC48" s="1">
        <v>2.872727272727273</v>
      </c>
      <c r="AD48" s="1">
        <v>161.80000000000001</v>
      </c>
      <c r="AE48" s="1">
        <v>0</v>
      </c>
      <c r="AF48" s="1">
        <v>161.80000000000001</v>
      </c>
      <c r="AG48" s="1">
        <v>0.66823400000000011</v>
      </c>
      <c r="AH48" s="1">
        <v>0.94800000000000006</v>
      </c>
      <c r="AI48" s="1">
        <v>3.3692470588235301</v>
      </c>
      <c r="AJ48" t="s">
        <v>51</v>
      </c>
      <c r="AM48">
        <v>7</v>
      </c>
      <c r="AN48">
        <v>7</v>
      </c>
    </row>
    <row r="49" spans="1:40" hidden="1">
      <c r="A49">
        <v>46</v>
      </c>
      <c r="B49">
        <v>40</v>
      </c>
      <c r="C49">
        <v>280</v>
      </c>
      <c r="D49">
        <v>4.6100000000000003</v>
      </c>
      <c r="E49">
        <v>284.61</v>
      </c>
      <c r="F49">
        <v>8</v>
      </c>
      <c r="G49">
        <v>3.44</v>
      </c>
      <c r="H49">
        <v>152</v>
      </c>
      <c r="I49">
        <v>150</v>
      </c>
      <c r="J49">
        <v>2</v>
      </c>
      <c r="K49">
        <v>0</v>
      </c>
      <c r="L49">
        <v>1</v>
      </c>
      <c r="M49">
        <v>0</v>
      </c>
      <c r="N49">
        <v>0</v>
      </c>
      <c r="O49">
        <v>0</v>
      </c>
      <c r="Q49">
        <v>1</v>
      </c>
      <c r="R49">
        <v>0</v>
      </c>
      <c r="S49">
        <v>0</v>
      </c>
      <c r="T49">
        <v>25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25</v>
      </c>
      <c r="AB49">
        <v>1</v>
      </c>
      <c r="AC49" s="1">
        <v>1.0281995661605206</v>
      </c>
      <c r="AD49" s="1">
        <v>175.6</v>
      </c>
      <c r="AE49" s="1">
        <v>0</v>
      </c>
      <c r="AF49" s="1">
        <v>175.6</v>
      </c>
      <c r="AG49" s="1">
        <v>0.72522799999999987</v>
      </c>
      <c r="AH49" s="1">
        <v>0.59250000000000003</v>
      </c>
      <c r="AI49" s="1">
        <v>1.2649325581395345</v>
      </c>
      <c r="AM49">
        <v>5</v>
      </c>
      <c r="AN49">
        <v>5</v>
      </c>
    </row>
    <row r="50" spans="1:40" hidden="1">
      <c r="A50">
        <v>49</v>
      </c>
      <c r="B50">
        <v>24</v>
      </c>
      <c r="C50">
        <v>296.39999999999998</v>
      </c>
      <c r="D50">
        <v>3.88</v>
      </c>
      <c r="E50">
        <v>300.27999999999997</v>
      </c>
      <c r="F50">
        <v>6</v>
      </c>
      <c r="G50">
        <v>3.16</v>
      </c>
      <c r="H50">
        <v>161</v>
      </c>
      <c r="I50">
        <v>157</v>
      </c>
      <c r="J50">
        <v>4</v>
      </c>
      <c r="K50">
        <v>0</v>
      </c>
      <c r="L50">
        <v>1</v>
      </c>
      <c r="M50">
        <v>0</v>
      </c>
      <c r="N50">
        <v>0</v>
      </c>
      <c r="O50">
        <v>0</v>
      </c>
      <c r="P50" s="1"/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35</v>
      </c>
      <c r="AB50">
        <v>1</v>
      </c>
      <c r="AC50" s="1">
        <v>1.2216494845360826</v>
      </c>
      <c r="AD50" s="1">
        <v>161.80000000000001</v>
      </c>
      <c r="AE50" s="1">
        <v>0</v>
      </c>
      <c r="AF50" s="1">
        <v>161.80000000000001</v>
      </c>
      <c r="AG50" s="1">
        <v>0.66823400000000011</v>
      </c>
      <c r="AH50" s="1">
        <v>0.79</v>
      </c>
      <c r="AI50" s="1">
        <v>1.2687987341772153</v>
      </c>
      <c r="AM50">
        <v>2</v>
      </c>
      <c r="AN50">
        <v>2</v>
      </c>
    </row>
    <row r="51" spans="1:40" hidden="1">
      <c r="A51">
        <v>49</v>
      </c>
      <c r="B51">
        <v>36</v>
      </c>
      <c r="C51">
        <v>297.60000000000002</v>
      </c>
      <c r="D51">
        <v>3.15</v>
      </c>
      <c r="E51">
        <v>300.75</v>
      </c>
      <c r="F51">
        <v>6</v>
      </c>
      <c r="G51">
        <v>3.16</v>
      </c>
      <c r="H51">
        <v>162</v>
      </c>
      <c r="I51">
        <v>159</v>
      </c>
      <c r="J51">
        <v>3</v>
      </c>
      <c r="K51">
        <v>0</v>
      </c>
      <c r="L51">
        <v>1</v>
      </c>
      <c r="M51">
        <v>0</v>
      </c>
      <c r="N51">
        <v>0</v>
      </c>
      <c r="O51">
        <v>0</v>
      </c>
      <c r="P51" s="1"/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25</v>
      </c>
      <c r="AB51">
        <v>1</v>
      </c>
      <c r="AC51" s="1">
        <v>1.504761904761905</v>
      </c>
      <c r="AD51" s="1">
        <v>161.80000000000001</v>
      </c>
      <c r="AE51" s="1">
        <v>10</v>
      </c>
      <c r="AF51" s="1">
        <v>171.8</v>
      </c>
      <c r="AG51" s="1">
        <v>0.709534</v>
      </c>
      <c r="AH51" s="1">
        <v>0.79</v>
      </c>
      <c r="AI51" s="1">
        <v>1.3472164556962023</v>
      </c>
      <c r="AM51">
        <v>3</v>
      </c>
      <c r="AN51">
        <v>3</v>
      </c>
    </row>
    <row r="52" spans="1:40" hidden="1">
      <c r="A52">
        <v>49</v>
      </c>
      <c r="B52">
        <v>46</v>
      </c>
      <c r="C52">
        <v>298.60000000000002</v>
      </c>
      <c r="D52">
        <v>3.65</v>
      </c>
      <c r="E52">
        <v>302.25</v>
      </c>
      <c r="F52">
        <v>7</v>
      </c>
      <c r="G52">
        <v>3.18</v>
      </c>
      <c r="H52">
        <v>163</v>
      </c>
      <c r="I52">
        <v>159</v>
      </c>
      <c r="J52">
        <v>4</v>
      </c>
      <c r="K52">
        <v>0</v>
      </c>
      <c r="L52">
        <v>1</v>
      </c>
      <c r="M52">
        <v>0</v>
      </c>
      <c r="N52">
        <v>0</v>
      </c>
      <c r="O52">
        <v>0</v>
      </c>
      <c r="P52" s="1"/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30</v>
      </c>
      <c r="AB52">
        <v>1</v>
      </c>
      <c r="AC52" s="1">
        <v>1.2986301369863014</v>
      </c>
      <c r="AD52" s="1">
        <v>175.6</v>
      </c>
      <c r="AE52" s="1">
        <v>-10</v>
      </c>
      <c r="AF52" s="1">
        <v>165.6</v>
      </c>
      <c r="AG52" s="1">
        <v>0.68392799999999998</v>
      </c>
      <c r="AH52" s="1">
        <v>0.67714285714285716</v>
      </c>
      <c r="AI52" s="1">
        <v>1.2904301886792453</v>
      </c>
    </row>
    <row r="53" spans="1:40" hidden="1">
      <c r="A53">
        <v>50</v>
      </c>
      <c r="B53">
        <v>0</v>
      </c>
      <c r="C53">
        <v>300</v>
      </c>
      <c r="D53">
        <v>3.72</v>
      </c>
      <c r="E53">
        <v>303.72000000000003</v>
      </c>
      <c r="F53">
        <v>7</v>
      </c>
      <c r="G53">
        <v>2.98</v>
      </c>
      <c r="H53">
        <v>165</v>
      </c>
      <c r="I53">
        <v>160</v>
      </c>
      <c r="J53">
        <v>5</v>
      </c>
      <c r="K53">
        <v>0</v>
      </c>
      <c r="L53">
        <v>1</v>
      </c>
      <c r="M53">
        <v>0</v>
      </c>
      <c r="N53">
        <v>0</v>
      </c>
      <c r="O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55</v>
      </c>
      <c r="AB53">
        <v>1</v>
      </c>
      <c r="AC53" s="1">
        <v>1.2741935483870968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0.67714285714285716</v>
      </c>
      <c r="AI53" s="1">
        <v>1.4601906040268453</v>
      </c>
    </row>
    <row r="54" spans="1:40" hidden="1">
      <c r="A54">
        <v>50</v>
      </c>
      <c r="B54">
        <v>12</v>
      </c>
      <c r="C54">
        <v>301.2</v>
      </c>
      <c r="D54">
        <v>3.28</v>
      </c>
      <c r="E54">
        <v>304.47999999999996</v>
      </c>
      <c r="F54">
        <v>7</v>
      </c>
      <c r="G54">
        <v>2.88</v>
      </c>
      <c r="H54">
        <v>166</v>
      </c>
      <c r="I54">
        <v>162</v>
      </c>
      <c r="J54">
        <v>4</v>
      </c>
      <c r="K54">
        <v>0</v>
      </c>
      <c r="L54">
        <v>1</v>
      </c>
      <c r="M54">
        <v>0</v>
      </c>
      <c r="N54">
        <v>0</v>
      </c>
      <c r="O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45</v>
      </c>
      <c r="AB54">
        <v>1</v>
      </c>
      <c r="AC54" s="1">
        <v>1.4451219512195124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0.67714285714285716</v>
      </c>
      <c r="AI54" s="1">
        <v>1.5108916666666663</v>
      </c>
    </row>
    <row r="55" spans="1:40" hidden="1">
      <c r="A55">
        <v>50</v>
      </c>
      <c r="B55">
        <v>42</v>
      </c>
      <c r="C55">
        <v>304.2</v>
      </c>
      <c r="D55">
        <v>3.58</v>
      </c>
      <c r="E55">
        <v>307.77999999999997</v>
      </c>
      <c r="F55">
        <v>7</v>
      </c>
      <c r="G55">
        <v>2.99</v>
      </c>
      <c r="H55">
        <v>167</v>
      </c>
      <c r="I55">
        <v>165</v>
      </c>
      <c r="J55">
        <v>2</v>
      </c>
      <c r="K55">
        <v>0</v>
      </c>
      <c r="L55">
        <v>1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28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25</v>
      </c>
      <c r="AB55">
        <v>1</v>
      </c>
      <c r="AC55" s="1">
        <v>1.3240223463687151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0.67714285714285716</v>
      </c>
      <c r="AI55" s="1">
        <v>1.3409377926421406</v>
      </c>
    </row>
    <row r="56" spans="1:40" hidden="1">
      <c r="A56">
        <v>50</v>
      </c>
      <c r="B56">
        <v>54</v>
      </c>
      <c r="C56">
        <v>305.39999999999998</v>
      </c>
      <c r="D56">
        <v>3.6</v>
      </c>
      <c r="E56">
        <v>309</v>
      </c>
      <c r="F56">
        <v>7</v>
      </c>
      <c r="G56">
        <v>3.15</v>
      </c>
      <c r="H56">
        <v>168</v>
      </c>
      <c r="I56">
        <v>166</v>
      </c>
      <c r="J56">
        <v>2</v>
      </c>
      <c r="K56">
        <v>0</v>
      </c>
      <c r="L56">
        <v>1</v>
      </c>
      <c r="M56">
        <v>0</v>
      </c>
      <c r="N56">
        <v>0</v>
      </c>
      <c r="O56">
        <v>0</v>
      </c>
      <c r="Q56">
        <v>1</v>
      </c>
      <c r="R56">
        <v>0</v>
      </c>
      <c r="S56">
        <v>0</v>
      </c>
      <c r="T56">
        <v>28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25</v>
      </c>
      <c r="AB56">
        <v>1</v>
      </c>
      <c r="AC56" s="1">
        <v>1.3166666666666667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0.67714285714285716</v>
      </c>
      <c r="AI56" s="1">
        <v>1.3813866666666663</v>
      </c>
    </row>
    <row r="57" spans="1:40" hidden="1">
      <c r="A57">
        <v>50</v>
      </c>
      <c r="B57">
        <v>47</v>
      </c>
      <c r="C57">
        <v>304.7</v>
      </c>
      <c r="D57">
        <v>3.4</v>
      </c>
      <c r="E57">
        <v>308.09999999999997</v>
      </c>
      <c r="F57">
        <v>7</v>
      </c>
      <c r="G57">
        <v>4</v>
      </c>
      <c r="H57">
        <v>169</v>
      </c>
      <c r="I57">
        <v>166</v>
      </c>
      <c r="J57">
        <v>3</v>
      </c>
      <c r="K57">
        <v>0</v>
      </c>
      <c r="L57">
        <v>1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28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25</v>
      </c>
      <c r="AB57">
        <v>1</v>
      </c>
      <c r="AC57" s="1">
        <v>1.3941176470588237</v>
      </c>
      <c r="AD57" s="1">
        <v>175.6</v>
      </c>
      <c r="AE57" s="1">
        <v>10</v>
      </c>
      <c r="AF57" s="1">
        <v>185.6</v>
      </c>
      <c r="AG57" s="1">
        <v>0.76652799999999999</v>
      </c>
      <c r="AH57" s="1">
        <v>0.67714285714285716</v>
      </c>
      <c r="AI57" s="1">
        <v>1.1497919999999999</v>
      </c>
    </row>
    <row r="58" spans="1:40" hidden="1">
      <c r="A58">
        <v>51</v>
      </c>
      <c r="B58">
        <v>11</v>
      </c>
      <c r="C58">
        <v>307.10000000000002</v>
      </c>
      <c r="D58">
        <v>3.82</v>
      </c>
      <c r="E58">
        <v>310.92</v>
      </c>
      <c r="F58">
        <v>8</v>
      </c>
      <c r="G58">
        <v>2.83</v>
      </c>
      <c r="H58">
        <v>170</v>
      </c>
      <c r="I58">
        <v>166</v>
      </c>
      <c r="J58">
        <v>4</v>
      </c>
      <c r="K58">
        <v>0</v>
      </c>
      <c r="L58">
        <v>1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40</v>
      </c>
      <c r="AB58">
        <v>1</v>
      </c>
      <c r="AC58" s="1">
        <v>1.2408376963350787</v>
      </c>
      <c r="AD58" s="1">
        <v>161.80000000000001</v>
      </c>
      <c r="AE58" s="1">
        <v>-10</v>
      </c>
      <c r="AF58" s="1">
        <v>151.80000000000001</v>
      </c>
      <c r="AG58" s="1">
        <v>0.6269340000000001</v>
      </c>
      <c r="AH58" s="1">
        <v>0.59250000000000003</v>
      </c>
      <c r="AI58" s="1">
        <v>1.3291886925795056</v>
      </c>
    </row>
    <row r="59" spans="1:40" hidden="1">
      <c r="A59">
        <v>51</v>
      </c>
      <c r="B59">
        <v>27</v>
      </c>
      <c r="C59">
        <v>308.7</v>
      </c>
      <c r="D59">
        <v>4.08</v>
      </c>
      <c r="E59">
        <v>312.77999999999997</v>
      </c>
      <c r="F59">
        <v>7</v>
      </c>
      <c r="G59">
        <v>3.39</v>
      </c>
      <c r="H59">
        <v>172</v>
      </c>
      <c r="I59">
        <v>168</v>
      </c>
      <c r="J59">
        <v>4</v>
      </c>
      <c r="K59">
        <v>0</v>
      </c>
      <c r="L59">
        <v>1</v>
      </c>
      <c r="M59">
        <v>0</v>
      </c>
      <c r="N59">
        <v>0</v>
      </c>
      <c r="O59">
        <v>0</v>
      </c>
      <c r="Q59">
        <v>1</v>
      </c>
      <c r="R59">
        <v>0</v>
      </c>
      <c r="S59">
        <v>0</v>
      </c>
      <c r="T59">
        <v>29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20</v>
      </c>
      <c r="AB59">
        <v>1</v>
      </c>
      <c r="AC59" s="1">
        <v>1.161764705882353</v>
      </c>
      <c r="AD59" s="1">
        <v>175.6</v>
      </c>
      <c r="AE59" s="1">
        <v>0</v>
      </c>
      <c r="AF59" s="1">
        <v>175.6</v>
      </c>
      <c r="AG59" s="1">
        <v>0.72522799999999987</v>
      </c>
      <c r="AH59" s="1">
        <v>0.67714285714285716</v>
      </c>
      <c r="AI59" s="1">
        <v>1.283589380530973</v>
      </c>
    </row>
    <row r="60" spans="1:40" hidden="1">
      <c r="A60">
        <v>51</v>
      </c>
      <c r="B60">
        <v>29</v>
      </c>
      <c r="C60">
        <v>308.89999999999998</v>
      </c>
      <c r="D60">
        <v>3.91</v>
      </c>
      <c r="E60">
        <v>312.81</v>
      </c>
      <c r="F60">
        <v>8</v>
      </c>
      <c r="G60">
        <v>2.98</v>
      </c>
      <c r="H60">
        <v>173</v>
      </c>
      <c r="I60">
        <v>168</v>
      </c>
      <c r="J60">
        <v>5</v>
      </c>
      <c r="K60">
        <v>0</v>
      </c>
      <c r="L60">
        <v>1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29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20</v>
      </c>
      <c r="AB60">
        <v>1</v>
      </c>
      <c r="AC60" s="1">
        <v>1.2122762148337596</v>
      </c>
      <c r="AD60" s="1">
        <v>161.80000000000001</v>
      </c>
      <c r="AE60" s="1">
        <v>-10</v>
      </c>
      <c r="AF60" s="1">
        <v>151.80000000000001</v>
      </c>
      <c r="AG60" s="1">
        <v>0.6269340000000001</v>
      </c>
      <c r="AH60" s="1">
        <v>0.59250000000000003</v>
      </c>
      <c r="AI60" s="1">
        <v>1.2622832214765103</v>
      </c>
    </row>
    <row r="61" spans="1:40" hidden="1">
      <c r="A61">
        <v>51</v>
      </c>
      <c r="B61">
        <v>38</v>
      </c>
      <c r="C61">
        <v>309.8</v>
      </c>
      <c r="D61">
        <v>4.17</v>
      </c>
      <c r="E61">
        <v>313.97000000000003</v>
      </c>
      <c r="F61">
        <v>8</v>
      </c>
      <c r="G61">
        <v>3.21</v>
      </c>
      <c r="H61">
        <v>174</v>
      </c>
      <c r="I61">
        <v>169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30</v>
      </c>
      <c r="AB61">
        <v>1</v>
      </c>
      <c r="AC61" s="1">
        <v>1.1366906474820144</v>
      </c>
      <c r="AD61" s="1">
        <v>161.80000000000001</v>
      </c>
      <c r="AE61" s="1">
        <v>-10</v>
      </c>
      <c r="AF61" s="1">
        <v>151.80000000000001</v>
      </c>
      <c r="AG61" s="1">
        <v>0.6269340000000001</v>
      </c>
      <c r="AH61" s="1">
        <v>0.59250000000000003</v>
      </c>
      <c r="AI61" s="1">
        <v>1.1718392523364487</v>
      </c>
    </row>
    <row r="62" spans="1:40" hidden="1">
      <c r="A62">
        <v>51</v>
      </c>
      <c r="B62">
        <v>46</v>
      </c>
      <c r="C62">
        <v>310.60000000000002</v>
      </c>
      <c r="D62">
        <v>4.4800000000000004</v>
      </c>
      <c r="E62">
        <v>315.08000000000004</v>
      </c>
      <c r="F62">
        <v>7</v>
      </c>
      <c r="G62">
        <v>3.81</v>
      </c>
      <c r="H62">
        <v>175</v>
      </c>
      <c r="I62">
        <v>169</v>
      </c>
      <c r="J62">
        <v>6</v>
      </c>
      <c r="K62">
        <v>0</v>
      </c>
      <c r="L62">
        <v>1</v>
      </c>
      <c r="M62">
        <v>0</v>
      </c>
      <c r="N62">
        <v>0</v>
      </c>
      <c r="O62">
        <v>0</v>
      </c>
      <c r="Q62">
        <v>1</v>
      </c>
      <c r="R62">
        <v>0</v>
      </c>
      <c r="S62">
        <v>0</v>
      </c>
      <c r="T62">
        <v>30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25</v>
      </c>
      <c r="AB62">
        <v>1</v>
      </c>
      <c r="AC62" s="1">
        <v>1.0580357142857142</v>
      </c>
      <c r="AD62" s="1">
        <v>175.6</v>
      </c>
      <c r="AE62" s="1">
        <v>0</v>
      </c>
      <c r="AF62" s="1">
        <v>175.6</v>
      </c>
      <c r="AG62" s="1">
        <v>0.72522799999999987</v>
      </c>
      <c r="AH62" s="1">
        <v>0.67714285714285716</v>
      </c>
      <c r="AI62" s="1">
        <v>1.142091338582677</v>
      </c>
    </row>
    <row r="63" spans="1:40" hidden="1">
      <c r="A63">
        <v>51</v>
      </c>
      <c r="B63">
        <v>47</v>
      </c>
      <c r="C63">
        <v>310.7</v>
      </c>
      <c r="D63">
        <v>3.07</v>
      </c>
      <c r="E63">
        <v>313.77</v>
      </c>
      <c r="F63">
        <v>6</v>
      </c>
      <c r="G63">
        <v>3.21</v>
      </c>
      <c r="H63">
        <v>176</v>
      </c>
      <c r="I63">
        <v>169</v>
      </c>
      <c r="J63">
        <v>7</v>
      </c>
      <c r="K63">
        <v>0</v>
      </c>
      <c r="L63">
        <v>1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18</v>
      </c>
      <c r="AB63">
        <v>1</v>
      </c>
      <c r="AC63" s="1">
        <v>1.5439739413680784</v>
      </c>
      <c r="AD63" s="1">
        <v>161.80000000000001</v>
      </c>
      <c r="AE63" s="1">
        <v>0</v>
      </c>
      <c r="AF63" s="1">
        <v>161.80000000000001</v>
      </c>
      <c r="AG63" s="1">
        <v>0.66823400000000011</v>
      </c>
      <c r="AH63" s="1">
        <v>0.79</v>
      </c>
      <c r="AI63" s="1">
        <v>1.249035514018692</v>
      </c>
    </row>
    <row r="64" spans="1:40" hidden="1">
      <c r="A64">
        <v>51</v>
      </c>
      <c r="B64">
        <v>51</v>
      </c>
      <c r="C64">
        <v>311.10000000000002</v>
      </c>
      <c r="D64">
        <v>4.12</v>
      </c>
      <c r="E64">
        <v>315.22000000000003</v>
      </c>
      <c r="F64">
        <v>8</v>
      </c>
      <c r="G64">
        <v>3.04</v>
      </c>
      <c r="H64">
        <v>177</v>
      </c>
      <c r="I64">
        <v>170</v>
      </c>
      <c r="J64">
        <v>7</v>
      </c>
      <c r="K64">
        <v>0</v>
      </c>
      <c r="L64">
        <v>1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30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18</v>
      </c>
      <c r="AB64">
        <v>1</v>
      </c>
      <c r="AC64" s="1">
        <v>1.1504854368932038</v>
      </c>
      <c r="AD64" s="1">
        <v>161.80000000000001</v>
      </c>
      <c r="AE64" s="1">
        <v>0</v>
      </c>
      <c r="AF64" s="1">
        <v>161.80000000000001</v>
      </c>
      <c r="AG64" s="1">
        <v>0.66823400000000011</v>
      </c>
      <c r="AH64" s="1">
        <v>0.59250000000000003</v>
      </c>
      <c r="AI64" s="1">
        <v>1.3188828947368423</v>
      </c>
    </row>
    <row r="65" spans="1:35" hidden="1">
      <c r="A65">
        <v>51</v>
      </c>
      <c r="B65">
        <v>53</v>
      </c>
      <c r="C65">
        <v>311.3</v>
      </c>
      <c r="D65">
        <v>4.41</v>
      </c>
      <c r="E65">
        <v>315.71000000000004</v>
      </c>
      <c r="F65">
        <v>7</v>
      </c>
      <c r="G65">
        <v>3.27</v>
      </c>
      <c r="H65">
        <v>178</v>
      </c>
      <c r="I65">
        <v>171</v>
      </c>
      <c r="J65">
        <v>7</v>
      </c>
      <c r="K65">
        <v>0</v>
      </c>
      <c r="L65">
        <v>1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30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18</v>
      </c>
      <c r="AB65">
        <v>1</v>
      </c>
      <c r="AC65" s="1">
        <v>1.0748299319727892</v>
      </c>
      <c r="AD65" s="1">
        <v>161.80000000000001</v>
      </c>
      <c r="AE65" s="1">
        <v>-10</v>
      </c>
      <c r="AF65" s="1">
        <v>151.80000000000001</v>
      </c>
      <c r="AG65" s="1">
        <v>0.6269340000000001</v>
      </c>
      <c r="AH65" s="1">
        <v>0.67714285714285716</v>
      </c>
      <c r="AI65" s="1">
        <v>1.1503376146788993</v>
      </c>
    </row>
    <row r="66" spans="1:35" hidden="1">
      <c r="A66">
        <v>52</v>
      </c>
      <c r="B66">
        <v>23</v>
      </c>
      <c r="C66">
        <v>314.3</v>
      </c>
      <c r="D66">
        <v>3.87</v>
      </c>
      <c r="E66">
        <v>318.17</v>
      </c>
      <c r="F66">
        <v>7</v>
      </c>
      <c r="G66">
        <v>3.48</v>
      </c>
      <c r="H66">
        <v>179</v>
      </c>
      <c r="I66">
        <v>175</v>
      </c>
      <c r="J66">
        <v>4</v>
      </c>
      <c r="K66">
        <v>0</v>
      </c>
      <c r="L66">
        <v>1</v>
      </c>
      <c r="M66">
        <v>0</v>
      </c>
      <c r="N66">
        <v>0</v>
      </c>
      <c r="O66">
        <v>0</v>
      </c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30</v>
      </c>
      <c r="AB66">
        <v>1</v>
      </c>
      <c r="AC66" s="1">
        <v>1.2248062015503876</v>
      </c>
      <c r="AD66" s="1">
        <v>175.6</v>
      </c>
      <c r="AE66" s="1">
        <v>0</v>
      </c>
      <c r="AF66" s="1">
        <v>175.6</v>
      </c>
      <c r="AG66" s="1">
        <v>0.72522799999999987</v>
      </c>
      <c r="AH66" s="1">
        <v>0.67714285714285716</v>
      </c>
      <c r="AI66" s="1">
        <v>1.2503931034482756</v>
      </c>
    </row>
    <row r="67" spans="1:35" hidden="1">
      <c r="A67">
        <v>52</v>
      </c>
      <c r="B67">
        <v>36</v>
      </c>
      <c r="C67">
        <v>315.60000000000002</v>
      </c>
      <c r="D67">
        <v>4.5599999999999996</v>
      </c>
      <c r="E67">
        <v>320.16000000000003</v>
      </c>
      <c r="F67">
        <v>8</v>
      </c>
      <c r="G67">
        <v>3.36</v>
      </c>
      <c r="H67">
        <v>180</v>
      </c>
      <c r="I67">
        <v>177</v>
      </c>
      <c r="J67">
        <v>3</v>
      </c>
      <c r="K67">
        <v>0</v>
      </c>
      <c r="L67">
        <v>1</v>
      </c>
      <c r="M67">
        <v>1</v>
      </c>
      <c r="N67">
        <v>0</v>
      </c>
      <c r="O67">
        <v>0</v>
      </c>
      <c r="Q67">
        <v>1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25</v>
      </c>
      <c r="AB67">
        <v>3</v>
      </c>
      <c r="AC67" s="1">
        <v>1.0394736842105265</v>
      </c>
      <c r="AD67" s="1">
        <v>175.6</v>
      </c>
      <c r="AE67" s="1">
        <v>0</v>
      </c>
      <c r="AF67" s="1">
        <v>175.6</v>
      </c>
      <c r="AG67" s="1">
        <v>0.72522799999999987</v>
      </c>
      <c r="AH67" s="1">
        <v>0.59250000000000003</v>
      </c>
      <c r="AI67" s="1">
        <v>1.2950499999999998</v>
      </c>
    </row>
    <row r="68" spans="1:35" hidden="1">
      <c r="A68">
        <v>52</v>
      </c>
      <c r="B68">
        <v>55</v>
      </c>
      <c r="C68">
        <v>317.5</v>
      </c>
      <c r="D68">
        <v>4.3899999999999997</v>
      </c>
      <c r="E68">
        <v>321.89</v>
      </c>
      <c r="F68">
        <v>7</v>
      </c>
      <c r="G68">
        <v>3.25</v>
      </c>
      <c r="H68">
        <v>181</v>
      </c>
      <c r="I68">
        <v>178</v>
      </c>
      <c r="J68">
        <v>3</v>
      </c>
      <c r="K68">
        <v>0</v>
      </c>
      <c r="L68">
        <v>1</v>
      </c>
      <c r="M68">
        <v>1</v>
      </c>
      <c r="N68">
        <v>0</v>
      </c>
      <c r="O68">
        <v>1.8999999999999773</v>
      </c>
      <c r="P68" s="1">
        <v>4.0252967270111295E-2</v>
      </c>
      <c r="Q68">
        <v>1</v>
      </c>
      <c r="R68">
        <v>0</v>
      </c>
      <c r="S68">
        <v>0</v>
      </c>
      <c r="T68">
        <v>31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20</v>
      </c>
      <c r="AB68">
        <v>3</v>
      </c>
      <c r="AC68" s="1">
        <v>1.0797266514806378</v>
      </c>
      <c r="AD68" s="1">
        <v>175.6</v>
      </c>
      <c r="AE68" s="1">
        <v>0</v>
      </c>
      <c r="AF68" s="1">
        <v>175.6</v>
      </c>
      <c r="AG68" s="1">
        <v>0.72522799999999987</v>
      </c>
      <c r="AH68" s="1">
        <v>0.67714285714285716</v>
      </c>
      <c r="AI68" s="1">
        <v>1.3388824615384611</v>
      </c>
    </row>
    <row r="69" spans="1:35" hidden="1">
      <c r="A69">
        <v>52</v>
      </c>
      <c r="B69">
        <v>59</v>
      </c>
      <c r="C69">
        <v>317.89999999999998</v>
      </c>
      <c r="D69">
        <v>4.4400000000000004</v>
      </c>
      <c r="E69">
        <v>322.33999999999997</v>
      </c>
      <c r="F69">
        <v>7</v>
      </c>
      <c r="G69">
        <v>3.27</v>
      </c>
      <c r="H69">
        <v>183</v>
      </c>
      <c r="I69">
        <v>178</v>
      </c>
      <c r="J69">
        <v>5</v>
      </c>
      <c r="K69">
        <v>0</v>
      </c>
      <c r="L69">
        <v>1</v>
      </c>
      <c r="M69">
        <v>1</v>
      </c>
      <c r="N69">
        <v>0</v>
      </c>
      <c r="O69">
        <v>0.39999999999997726</v>
      </c>
      <c r="P69" s="1">
        <v>-1.2159083913070301E-2</v>
      </c>
      <c r="Q69">
        <v>0</v>
      </c>
      <c r="R69">
        <v>0</v>
      </c>
      <c r="S69">
        <v>0</v>
      </c>
      <c r="T69">
        <v>31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20</v>
      </c>
      <c r="AB69">
        <v>3</v>
      </c>
      <c r="AC69" s="1">
        <v>1.0675675675675675</v>
      </c>
      <c r="AD69" s="1">
        <v>161.80000000000001</v>
      </c>
      <c r="AE69" s="1">
        <v>-10</v>
      </c>
      <c r="AF69" s="1">
        <v>151.80000000000001</v>
      </c>
      <c r="AG69" s="1">
        <v>0.6269340000000001</v>
      </c>
      <c r="AH69" s="1">
        <v>0.67714285714285716</v>
      </c>
      <c r="AI69" s="1">
        <v>1.1503376146788993</v>
      </c>
    </row>
    <row r="70" spans="1:35">
      <c r="A70">
        <v>53</v>
      </c>
      <c r="B70">
        <v>0</v>
      </c>
      <c r="C70">
        <v>318</v>
      </c>
      <c r="D70">
        <v>4.33</v>
      </c>
      <c r="E70">
        <v>322.33</v>
      </c>
      <c r="F70">
        <v>7</v>
      </c>
      <c r="G70">
        <v>3.27</v>
      </c>
      <c r="H70">
        <v>184</v>
      </c>
      <c r="I70">
        <v>178</v>
      </c>
      <c r="J70">
        <v>6</v>
      </c>
      <c r="K70">
        <v>0</v>
      </c>
      <c r="L70">
        <v>1</v>
      </c>
      <c r="M70">
        <v>0</v>
      </c>
      <c r="N70">
        <v>0</v>
      </c>
      <c r="O70">
        <v>0.10000000000002274</v>
      </c>
      <c r="P70" s="1">
        <v>2.7120654141439493E-2</v>
      </c>
      <c r="Q70">
        <v>0</v>
      </c>
      <c r="R70">
        <v>0</v>
      </c>
      <c r="S70">
        <v>0</v>
      </c>
      <c r="T70">
        <v>31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20</v>
      </c>
      <c r="AB70">
        <v>2</v>
      </c>
      <c r="AC70" s="1">
        <v>1.094688221709007</v>
      </c>
      <c r="AD70" s="1">
        <v>161.80000000000001</v>
      </c>
      <c r="AE70" s="1">
        <v>-10</v>
      </c>
      <c r="AF70" s="1">
        <v>151.80000000000001</v>
      </c>
      <c r="AG70" s="1">
        <v>0.6269340000000001</v>
      </c>
      <c r="AH70" s="1">
        <v>0.67714285714285716</v>
      </c>
      <c r="AI70" s="1">
        <v>1.1503376146788993</v>
      </c>
    </row>
    <row r="71" spans="1:35" hidden="1">
      <c r="A71">
        <v>53</v>
      </c>
      <c r="B71">
        <v>31</v>
      </c>
      <c r="C71">
        <v>321.10000000000002</v>
      </c>
      <c r="D71">
        <v>4.95</v>
      </c>
      <c r="E71">
        <v>326.05</v>
      </c>
      <c r="F71">
        <v>8</v>
      </c>
      <c r="G71">
        <v>3.27</v>
      </c>
      <c r="H71">
        <v>185</v>
      </c>
      <c r="I71">
        <v>180</v>
      </c>
      <c r="J71">
        <v>5</v>
      </c>
      <c r="K71">
        <v>0</v>
      </c>
      <c r="L71">
        <v>1</v>
      </c>
      <c r="M71">
        <v>1</v>
      </c>
      <c r="N71">
        <v>0</v>
      </c>
      <c r="O71">
        <v>3.2000000000000455</v>
      </c>
      <c r="P71" s="1">
        <v>-0.10999180999180991</v>
      </c>
      <c r="Q71">
        <v>0</v>
      </c>
      <c r="R71">
        <v>0</v>
      </c>
      <c r="S71">
        <v>0</v>
      </c>
      <c r="T71">
        <v>32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20</v>
      </c>
      <c r="AB71">
        <v>3</v>
      </c>
      <c r="AC71" s="1">
        <v>0.95757575757575764</v>
      </c>
      <c r="AD71" s="1">
        <v>161.80000000000001</v>
      </c>
      <c r="AE71" s="1">
        <v>-10</v>
      </c>
      <c r="AF71" s="1">
        <v>151.80000000000001</v>
      </c>
      <c r="AG71" s="1">
        <v>0.6269340000000001</v>
      </c>
      <c r="AH71" s="1">
        <v>0.59250000000000003</v>
      </c>
      <c r="AI71" s="1">
        <v>1.1503376146788993</v>
      </c>
    </row>
    <row r="72" spans="1:35" hidden="1">
      <c r="A72">
        <v>53</v>
      </c>
      <c r="B72">
        <v>33</v>
      </c>
      <c r="C72">
        <v>321.3</v>
      </c>
      <c r="D72">
        <v>4.95</v>
      </c>
      <c r="E72">
        <v>326.25</v>
      </c>
      <c r="F72">
        <v>7</v>
      </c>
      <c r="G72">
        <v>3.39</v>
      </c>
      <c r="H72">
        <v>186</v>
      </c>
      <c r="I72">
        <v>180</v>
      </c>
      <c r="J72">
        <v>6</v>
      </c>
      <c r="K72">
        <v>0</v>
      </c>
      <c r="L72">
        <v>1</v>
      </c>
      <c r="M72">
        <v>1</v>
      </c>
      <c r="N72">
        <v>0</v>
      </c>
      <c r="O72">
        <v>0.19999999999998863</v>
      </c>
      <c r="P72" s="1">
        <v>0</v>
      </c>
      <c r="Q72">
        <v>0</v>
      </c>
      <c r="R72">
        <v>0</v>
      </c>
      <c r="S72">
        <v>0</v>
      </c>
      <c r="T72">
        <v>32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20</v>
      </c>
      <c r="AB72">
        <v>3</v>
      </c>
      <c r="AC72" s="1">
        <v>0.95757575757575764</v>
      </c>
      <c r="AD72" s="1">
        <v>161.80000000000001</v>
      </c>
      <c r="AE72" s="1">
        <v>-10</v>
      </c>
      <c r="AF72" s="1">
        <v>151.80000000000001</v>
      </c>
      <c r="AG72" s="1">
        <v>0.6269340000000001</v>
      </c>
      <c r="AH72" s="1">
        <v>0.67714285714285716</v>
      </c>
      <c r="AI72" s="1">
        <v>1.1096176991150444</v>
      </c>
    </row>
    <row r="73" spans="1:35">
      <c r="A73">
        <v>53</v>
      </c>
      <c r="B73">
        <v>48</v>
      </c>
      <c r="C73">
        <v>322.8</v>
      </c>
      <c r="D73">
        <v>5.05</v>
      </c>
      <c r="E73">
        <v>327.85</v>
      </c>
      <c r="F73">
        <v>8</v>
      </c>
      <c r="G73">
        <v>3.43</v>
      </c>
      <c r="H73">
        <v>187</v>
      </c>
      <c r="I73">
        <v>184</v>
      </c>
      <c r="J73">
        <v>3</v>
      </c>
      <c r="K73">
        <v>0</v>
      </c>
      <c r="L73">
        <v>1</v>
      </c>
      <c r="M73">
        <v>0</v>
      </c>
      <c r="N73">
        <v>0</v>
      </c>
      <c r="O73">
        <v>1.5</v>
      </c>
      <c r="P73" s="1">
        <v>-1.8961896189618965E-2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20</v>
      </c>
      <c r="AB73">
        <v>2</v>
      </c>
      <c r="AC73" s="1">
        <v>0.93861386138613867</v>
      </c>
      <c r="AD73" s="1">
        <v>161.80000000000001</v>
      </c>
      <c r="AE73" s="1">
        <v>-10</v>
      </c>
      <c r="AF73" s="1">
        <v>151.80000000000001</v>
      </c>
      <c r="AG73" s="1">
        <v>0.6269340000000001</v>
      </c>
      <c r="AH73" s="1">
        <v>0.59250000000000003</v>
      </c>
      <c r="AI73" s="1">
        <v>1.0966775510204083</v>
      </c>
    </row>
    <row r="74" spans="1:35" hidden="1">
      <c r="A74">
        <v>56</v>
      </c>
      <c r="B74">
        <v>53</v>
      </c>
      <c r="C74">
        <v>341.3</v>
      </c>
      <c r="D74">
        <v>3.64</v>
      </c>
      <c r="E74">
        <v>344.94</v>
      </c>
      <c r="F74">
        <v>7</v>
      </c>
      <c r="G74">
        <v>3.12</v>
      </c>
      <c r="H74">
        <v>189</v>
      </c>
      <c r="I74">
        <v>188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55</v>
      </c>
      <c r="AB74">
        <v>1</v>
      </c>
      <c r="AC74" s="1">
        <v>1.3021978021978022</v>
      </c>
      <c r="AD74" s="1">
        <v>161.80000000000001</v>
      </c>
      <c r="AE74" s="1">
        <v>0</v>
      </c>
      <c r="AF74" s="1">
        <v>161.80000000000001</v>
      </c>
      <c r="AG74" s="1">
        <v>0.66823400000000011</v>
      </c>
      <c r="AH74" s="1">
        <v>0.67714285714285716</v>
      </c>
      <c r="AI74" s="1">
        <v>1.2850653846153848</v>
      </c>
    </row>
    <row r="75" spans="1:35" hidden="1">
      <c r="A75">
        <v>57</v>
      </c>
      <c r="B75">
        <v>37</v>
      </c>
      <c r="C75">
        <v>345.7</v>
      </c>
      <c r="D75">
        <v>3.55</v>
      </c>
      <c r="E75">
        <v>349.25</v>
      </c>
      <c r="F75">
        <v>7</v>
      </c>
      <c r="G75">
        <v>2.82</v>
      </c>
      <c r="H75">
        <v>190</v>
      </c>
      <c r="I75">
        <v>189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25</v>
      </c>
      <c r="AB75">
        <v>1</v>
      </c>
      <c r="AC75" s="1">
        <v>1.335211267605634</v>
      </c>
      <c r="AD75" s="1">
        <v>161.80000000000001</v>
      </c>
      <c r="AE75" s="1">
        <v>0</v>
      </c>
      <c r="AF75" s="1">
        <v>161.80000000000001</v>
      </c>
      <c r="AG75" s="1">
        <v>0.66823400000000011</v>
      </c>
      <c r="AH75" s="1">
        <v>0.67714285714285716</v>
      </c>
      <c r="AI75" s="1">
        <v>1.4217744680851068</v>
      </c>
    </row>
    <row r="76" spans="1:35" hidden="1">
      <c r="A76">
        <v>59</v>
      </c>
      <c r="B76">
        <v>50</v>
      </c>
      <c r="C76">
        <v>359</v>
      </c>
      <c r="D76">
        <v>3.31</v>
      </c>
      <c r="E76">
        <v>362.31</v>
      </c>
      <c r="F76">
        <v>6</v>
      </c>
      <c r="G76">
        <v>3.3</v>
      </c>
      <c r="H76">
        <v>195</v>
      </c>
      <c r="I76">
        <v>191</v>
      </c>
      <c r="J76">
        <v>4</v>
      </c>
      <c r="K76">
        <v>0</v>
      </c>
      <c r="L76">
        <v>1</v>
      </c>
      <c r="M76">
        <v>0</v>
      </c>
      <c r="N76">
        <v>0</v>
      </c>
      <c r="O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35</v>
      </c>
      <c r="AB76">
        <v>1</v>
      </c>
      <c r="AC76" s="1">
        <v>1.4320241691842901</v>
      </c>
      <c r="AD76" s="1">
        <v>175.6</v>
      </c>
      <c r="AE76" s="1">
        <v>10</v>
      </c>
      <c r="AF76" s="1">
        <v>185.6</v>
      </c>
      <c r="AG76" s="1">
        <v>0.76652799999999999</v>
      </c>
      <c r="AH76" s="1">
        <v>0.79</v>
      </c>
      <c r="AI76" s="1">
        <v>1.3936872727272727</v>
      </c>
    </row>
    <row r="77" spans="1:35" hidden="1">
      <c r="A77">
        <v>62</v>
      </c>
      <c r="B77">
        <v>12</v>
      </c>
      <c r="C77">
        <v>373.2</v>
      </c>
      <c r="D77">
        <v>2.88</v>
      </c>
      <c r="E77">
        <v>376.08</v>
      </c>
      <c r="F77">
        <v>6</v>
      </c>
      <c r="G77">
        <v>2.79</v>
      </c>
      <c r="H77">
        <v>197</v>
      </c>
      <c r="I77">
        <v>196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20</v>
      </c>
      <c r="AB77">
        <v>1</v>
      </c>
      <c r="AC77" s="1">
        <v>1.6458333333333335</v>
      </c>
      <c r="AD77" s="1">
        <v>161.80000000000001</v>
      </c>
      <c r="AE77" s="1">
        <v>0</v>
      </c>
      <c r="AF77" s="1">
        <v>161.80000000000001</v>
      </c>
      <c r="AG77" s="1">
        <v>0.66823400000000011</v>
      </c>
      <c r="AH77" s="1">
        <v>0.79</v>
      </c>
      <c r="AI77" s="1">
        <v>1.4370623655913981</v>
      </c>
    </row>
    <row r="78" spans="1:35" hidden="1">
      <c r="A78">
        <v>62</v>
      </c>
      <c r="B78">
        <v>40</v>
      </c>
      <c r="C78">
        <v>376</v>
      </c>
      <c r="D78">
        <v>3.12</v>
      </c>
      <c r="E78">
        <v>379.12</v>
      </c>
      <c r="F78">
        <v>6</v>
      </c>
      <c r="G78">
        <v>3.24</v>
      </c>
      <c r="H78">
        <v>198</v>
      </c>
      <c r="I78">
        <v>196</v>
      </c>
      <c r="J78">
        <v>2</v>
      </c>
      <c r="K78">
        <v>0</v>
      </c>
      <c r="L78">
        <v>1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30</v>
      </c>
      <c r="AB78">
        <v>1</v>
      </c>
      <c r="AC78" s="1">
        <v>1.5192307692307692</v>
      </c>
      <c r="AD78" s="1">
        <v>161.80000000000001</v>
      </c>
      <c r="AE78" s="1">
        <v>0</v>
      </c>
      <c r="AF78" s="1">
        <v>161.80000000000001</v>
      </c>
      <c r="AG78" s="1">
        <v>0.66823400000000011</v>
      </c>
      <c r="AH78" s="1">
        <v>0.79</v>
      </c>
      <c r="AI78" s="1">
        <v>1.2374703703703704</v>
      </c>
    </row>
    <row r="79" spans="1:35" hidden="1">
      <c r="A79">
        <v>63</v>
      </c>
      <c r="B79">
        <v>24</v>
      </c>
      <c r="C79">
        <v>380.4</v>
      </c>
      <c r="D79">
        <v>3.33</v>
      </c>
      <c r="E79">
        <v>383.72999999999996</v>
      </c>
      <c r="F79">
        <v>6</v>
      </c>
      <c r="G79">
        <v>2.89</v>
      </c>
      <c r="H79">
        <v>200</v>
      </c>
      <c r="I79">
        <v>198</v>
      </c>
      <c r="J79">
        <v>2</v>
      </c>
      <c r="K79">
        <v>0</v>
      </c>
      <c r="L79">
        <v>1</v>
      </c>
      <c r="M79">
        <v>0</v>
      </c>
      <c r="N79">
        <v>0</v>
      </c>
      <c r="O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25</v>
      </c>
      <c r="AB79">
        <v>1</v>
      </c>
      <c r="AC79" s="1">
        <v>1.4234234234234235</v>
      </c>
      <c r="AD79" s="1">
        <v>175.6</v>
      </c>
      <c r="AE79" s="1">
        <v>0</v>
      </c>
      <c r="AF79" s="1">
        <v>175.6</v>
      </c>
      <c r="AG79" s="1">
        <v>0.72522799999999987</v>
      </c>
      <c r="AH79" s="1">
        <v>0.79</v>
      </c>
      <c r="AI79" s="1">
        <v>1.5056636678200688</v>
      </c>
    </row>
    <row r="80" spans="1:35" hidden="1">
      <c r="A80">
        <v>63</v>
      </c>
      <c r="B80">
        <v>52</v>
      </c>
      <c r="C80">
        <v>383.2</v>
      </c>
      <c r="D80">
        <v>3.74</v>
      </c>
      <c r="E80">
        <v>386.94</v>
      </c>
      <c r="F80">
        <v>7</v>
      </c>
      <c r="G80">
        <v>2.95</v>
      </c>
      <c r="H80">
        <v>203</v>
      </c>
      <c r="I80">
        <v>199</v>
      </c>
      <c r="J80">
        <v>4</v>
      </c>
      <c r="K80">
        <v>0</v>
      </c>
      <c r="L80">
        <v>1</v>
      </c>
      <c r="M80">
        <v>1</v>
      </c>
      <c r="N80">
        <v>0</v>
      </c>
      <c r="O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25</v>
      </c>
      <c r="AB80">
        <v>3</v>
      </c>
      <c r="AC80" s="1">
        <v>1.267379679144385</v>
      </c>
      <c r="AD80" s="1">
        <v>161.80000000000001</v>
      </c>
      <c r="AE80" s="1">
        <v>0</v>
      </c>
      <c r="AF80" s="1">
        <v>161.80000000000001</v>
      </c>
      <c r="AG80" s="1">
        <v>0.66823400000000011</v>
      </c>
      <c r="AH80" s="1">
        <v>0.67714285714285716</v>
      </c>
      <c r="AI80" s="1">
        <v>1.3591200000000001</v>
      </c>
    </row>
    <row r="81" spans="1:35" hidden="1">
      <c r="A81">
        <v>65</v>
      </c>
      <c r="B81">
        <v>42</v>
      </c>
      <c r="C81">
        <v>394.2</v>
      </c>
      <c r="D81">
        <v>4.21</v>
      </c>
      <c r="E81">
        <v>398.40999999999997</v>
      </c>
      <c r="F81">
        <v>8</v>
      </c>
      <c r="G81">
        <v>3.13</v>
      </c>
      <c r="H81">
        <v>204</v>
      </c>
      <c r="I81">
        <v>203</v>
      </c>
      <c r="J81">
        <v>1</v>
      </c>
      <c r="K81">
        <v>0</v>
      </c>
      <c r="L81">
        <v>1</v>
      </c>
      <c r="M81">
        <v>1</v>
      </c>
      <c r="N81">
        <v>0</v>
      </c>
      <c r="O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20</v>
      </c>
      <c r="AB81">
        <v>3</v>
      </c>
      <c r="AC81" s="1">
        <v>1.1258907363420427</v>
      </c>
      <c r="AD81" s="1">
        <v>175.6</v>
      </c>
      <c r="AE81" s="1">
        <v>-10</v>
      </c>
      <c r="AF81" s="1">
        <v>165.6</v>
      </c>
      <c r="AG81" s="1">
        <v>0.68392799999999998</v>
      </c>
      <c r="AH81" s="1">
        <v>0.59250000000000003</v>
      </c>
      <c r="AI81" s="1">
        <v>1.3110440894568691</v>
      </c>
    </row>
    <row r="82" spans="1:35">
      <c r="A82">
        <v>66</v>
      </c>
      <c r="B82">
        <v>9</v>
      </c>
      <c r="C82">
        <v>396.9</v>
      </c>
      <c r="D82">
        <v>3.94</v>
      </c>
      <c r="E82">
        <v>400.84</v>
      </c>
      <c r="F82">
        <v>7</v>
      </c>
      <c r="G82">
        <v>3.28</v>
      </c>
      <c r="H82">
        <v>206</v>
      </c>
      <c r="I82">
        <v>203</v>
      </c>
      <c r="J82">
        <v>3</v>
      </c>
      <c r="K82">
        <v>0</v>
      </c>
      <c r="L82">
        <v>1</v>
      </c>
      <c r="M82">
        <v>0</v>
      </c>
      <c r="N82">
        <v>0</v>
      </c>
      <c r="O82">
        <v>2.6999999999999886</v>
      </c>
      <c r="P82" s="1">
        <v>7.7154948937145251E-2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55</v>
      </c>
      <c r="AB82">
        <v>2</v>
      </c>
      <c r="AC82" s="1">
        <v>1.203045685279188</v>
      </c>
      <c r="AD82" s="1">
        <v>175.6</v>
      </c>
      <c r="AE82" s="1">
        <v>-10</v>
      </c>
      <c r="AF82" s="1">
        <v>165.6</v>
      </c>
      <c r="AG82" s="1">
        <v>0.68392799999999998</v>
      </c>
      <c r="AH82" s="1">
        <v>0.67714285714285716</v>
      </c>
      <c r="AI82" s="1">
        <v>1.2510878048780489</v>
      </c>
    </row>
    <row r="83" spans="1:35" hidden="1">
      <c r="A83">
        <v>67</v>
      </c>
      <c r="B83">
        <v>26</v>
      </c>
      <c r="C83">
        <v>404.6</v>
      </c>
      <c r="D83">
        <v>3.1</v>
      </c>
      <c r="E83">
        <v>407.70000000000005</v>
      </c>
      <c r="F83">
        <v>6</v>
      </c>
      <c r="G83">
        <v>3.19</v>
      </c>
      <c r="H83">
        <v>213</v>
      </c>
      <c r="I83">
        <v>210</v>
      </c>
      <c r="J83">
        <v>3</v>
      </c>
      <c r="K83">
        <v>0</v>
      </c>
      <c r="L83">
        <v>1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34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25</v>
      </c>
      <c r="AB83">
        <v>1</v>
      </c>
      <c r="AC83" s="1">
        <v>1.5290322580645161</v>
      </c>
      <c r="AD83" s="1">
        <v>175.6</v>
      </c>
      <c r="AE83" s="1">
        <v>10</v>
      </c>
      <c r="AF83" s="1">
        <v>185.6</v>
      </c>
      <c r="AG83" s="1">
        <v>0.76652799999999999</v>
      </c>
      <c r="AH83" s="1">
        <v>0.79</v>
      </c>
      <c r="AI83" s="1">
        <v>1.4417454545454544</v>
      </c>
    </row>
    <row r="84" spans="1:35" hidden="1">
      <c r="A84">
        <v>67</v>
      </c>
      <c r="B84">
        <v>27</v>
      </c>
      <c r="C84">
        <v>404.7</v>
      </c>
      <c r="D84">
        <v>3.05</v>
      </c>
      <c r="E84">
        <v>407.75</v>
      </c>
      <c r="F84">
        <v>7</v>
      </c>
      <c r="G84">
        <v>2.71</v>
      </c>
      <c r="H84">
        <v>214</v>
      </c>
      <c r="I84">
        <v>211</v>
      </c>
      <c r="J84">
        <v>3</v>
      </c>
      <c r="K84">
        <v>0</v>
      </c>
      <c r="L84">
        <v>1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34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25</v>
      </c>
      <c r="AB84">
        <v>1</v>
      </c>
      <c r="AC84" s="1">
        <v>1.5540983606557379</v>
      </c>
      <c r="AD84" s="1">
        <v>161.80000000000001</v>
      </c>
      <c r="AE84" s="1">
        <v>0</v>
      </c>
      <c r="AF84" s="1">
        <v>161.80000000000001</v>
      </c>
      <c r="AG84" s="1">
        <v>0.66823400000000011</v>
      </c>
      <c r="AH84" s="1">
        <v>0.67714285714285716</v>
      </c>
      <c r="AI84" s="1">
        <v>1.4794848708487087</v>
      </c>
    </row>
    <row r="85" spans="1:35" hidden="1">
      <c r="A85">
        <v>67</v>
      </c>
      <c r="B85">
        <v>28</v>
      </c>
      <c r="C85">
        <v>404.8</v>
      </c>
      <c r="D85">
        <v>3.13</v>
      </c>
      <c r="E85">
        <v>407.93</v>
      </c>
      <c r="F85">
        <v>6</v>
      </c>
      <c r="G85">
        <v>3.06</v>
      </c>
      <c r="H85">
        <v>215</v>
      </c>
      <c r="I85">
        <v>211</v>
      </c>
      <c r="J85">
        <v>4</v>
      </c>
      <c r="K85">
        <v>0</v>
      </c>
      <c r="L85">
        <v>1</v>
      </c>
      <c r="M85">
        <v>0</v>
      </c>
      <c r="N85">
        <v>0</v>
      </c>
      <c r="O85">
        <v>0</v>
      </c>
      <c r="Q85">
        <v>1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25</v>
      </c>
      <c r="AB85">
        <v>1</v>
      </c>
      <c r="AC85" s="1">
        <v>1.514376996805112</v>
      </c>
      <c r="AD85" s="1">
        <v>175.6</v>
      </c>
      <c r="AE85" s="1">
        <v>10</v>
      </c>
      <c r="AF85" s="1">
        <v>185.6</v>
      </c>
      <c r="AG85" s="1">
        <v>0.76652799999999999</v>
      </c>
      <c r="AH85" s="1">
        <v>0.79</v>
      </c>
      <c r="AI85" s="1">
        <v>1.5029960784313725</v>
      </c>
    </row>
    <row r="86" spans="1:35" hidden="1">
      <c r="A86">
        <v>68</v>
      </c>
      <c r="B86">
        <v>5</v>
      </c>
      <c r="C86">
        <v>408.5</v>
      </c>
      <c r="D86">
        <v>3.64</v>
      </c>
      <c r="E86">
        <v>412.14</v>
      </c>
      <c r="F86">
        <v>7</v>
      </c>
      <c r="G86">
        <v>3.19</v>
      </c>
      <c r="H86">
        <v>216</v>
      </c>
      <c r="I86">
        <v>215</v>
      </c>
      <c r="J86">
        <v>1</v>
      </c>
      <c r="K86">
        <v>0</v>
      </c>
      <c r="L86">
        <v>1</v>
      </c>
      <c r="M86">
        <v>1</v>
      </c>
      <c r="N86">
        <v>0</v>
      </c>
      <c r="O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20</v>
      </c>
      <c r="AB86">
        <v>3</v>
      </c>
      <c r="AC86" s="1">
        <v>1.3021978021978022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0.67714285714285716</v>
      </c>
      <c r="AI86" s="1">
        <v>1.2568664576802511</v>
      </c>
    </row>
    <row r="87" spans="1:35">
      <c r="A87">
        <v>68</v>
      </c>
      <c r="B87">
        <v>22</v>
      </c>
      <c r="C87">
        <v>410.2</v>
      </c>
      <c r="D87">
        <v>3.37</v>
      </c>
      <c r="E87">
        <v>413.57</v>
      </c>
      <c r="F87">
        <v>6</v>
      </c>
      <c r="G87">
        <v>2.93</v>
      </c>
      <c r="H87">
        <v>217</v>
      </c>
      <c r="I87">
        <v>215</v>
      </c>
      <c r="J87">
        <v>2</v>
      </c>
      <c r="K87">
        <v>0</v>
      </c>
      <c r="L87">
        <v>1</v>
      </c>
      <c r="M87">
        <v>0</v>
      </c>
      <c r="N87">
        <v>0</v>
      </c>
      <c r="O87">
        <v>1.6999999999999886</v>
      </c>
      <c r="P87" s="1">
        <v>0.10433038771317693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25</v>
      </c>
      <c r="AB87">
        <v>2</v>
      </c>
      <c r="AC87" s="1">
        <v>1.4065281899109792</v>
      </c>
      <c r="AD87" s="1">
        <v>161.80000000000001</v>
      </c>
      <c r="AE87" s="1">
        <v>0</v>
      </c>
      <c r="AF87" s="1">
        <v>161.80000000000001</v>
      </c>
      <c r="AG87" s="1">
        <v>0.66823400000000011</v>
      </c>
      <c r="AH87" s="1">
        <v>0.79</v>
      </c>
      <c r="AI87" s="1">
        <v>1.3683972696245736</v>
      </c>
    </row>
    <row r="88" spans="1:35" hidden="1">
      <c r="A88">
        <v>68</v>
      </c>
      <c r="B88">
        <v>59</v>
      </c>
      <c r="C88">
        <v>413.9</v>
      </c>
      <c r="D88">
        <v>3.31</v>
      </c>
      <c r="E88">
        <v>417.21</v>
      </c>
      <c r="F88">
        <v>7</v>
      </c>
      <c r="G88">
        <v>2.87</v>
      </c>
      <c r="H88">
        <v>218</v>
      </c>
      <c r="I88">
        <v>217</v>
      </c>
      <c r="J88">
        <v>1</v>
      </c>
      <c r="K88">
        <v>0</v>
      </c>
      <c r="L88">
        <v>1</v>
      </c>
      <c r="M88">
        <v>0</v>
      </c>
      <c r="N88">
        <v>0</v>
      </c>
      <c r="O88">
        <v>5.3999999999999773</v>
      </c>
      <c r="P88" s="1">
        <v>0.12982636698648786</v>
      </c>
      <c r="Q88">
        <v>1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25</v>
      </c>
      <c r="AB88">
        <v>1</v>
      </c>
      <c r="AC88" s="1">
        <v>1.4320241691842901</v>
      </c>
      <c r="AD88" s="1">
        <v>175.6</v>
      </c>
      <c r="AE88" s="1">
        <v>0</v>
      </c>
      <c r="AF88" s="1">
        <v>175.6</v>
      </c>
      <c r="AG88" s="1">
        <v>0.72522799999999987</v>
      </c>
      <c r="AH88" s="1">
        <v>0.67714285714285716</v>
      </c>
      <c r="AI88" s="1">
        <v>1.5161560975609751</v>
      </c>
    </row>
    <row r="89" spans="1:35" hidden="1">
      <c r="A89">
        <v>69</v>
      </c>
      <c r="B89">
        <v>11</v>
      </c>
      <c r="C89">
        <v>415.1</v>
      </c>
      <c r="D89">
        <v>2.89</v>
      </c>
      <c r="E89">
        <v>417.99</v>
      </c>
      <c r="F89">
        <v>6</v>
      </c>
      <c r="G89">
        <v>2.76</v>
      </c>
      <c r="H89">
        <v>219</v>
      </c>
      <c r="I89">
        <v>217</v>
      </c>
      <c r="J89">
        <v>2</v>
      </c>
      <c r="K89">
        <v>0</v>
      </c>
      <c r="L89">
        <v>1</v>
      </c>
      <c r="M89">
        <v>1</v>
      </c>
      <c r="N89">
        <v>0</v>
      </c>
      <c r="O89">
        <v>6.6000000000000227</v>
      </c>
      <c r="P89" s="1">
        <v>0.33794060610669607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32</v>
      </c>
      <c r="AB89">
        <v>3</v>
      </c>
      <c r="AC89" s="1">
        <v>1.6401384083044983</v>
      </c>
      <c r="AD89" s="1">
        <v>175.6</v>
      </c>
      <c r="AE89" s="1">
        <v>10</v>
      </c>
      <c r="AF89" s="1">
        <v>185.6</v>
      </c>
      <c r="AG89" s="1">
        <v>0.76652799999999999</v>
      </c>
      <c r="AH89" s="1">
        <v>0.79</v>
      </c>
      <c r="AI89" s="1">
        <v>1.6663652173913044</v>
      </c>
    </row>
    <row r="90" spans="1:35">
      <c r="A90">
        <v>69</v>
      </c>
      <c r="B90">
        <v>20</v>
      </c>
      <c r="C90">
        <v>416</v>
      </c>
      <c r="D90">
        <v>4</v>
      </c>
      <c r="E90">
        <v>420</v>
      </c>
      <c r="F90">
        <v>8</v>
      </c>
      <c r="G90">
        <v>2.89</v>
      </c>
      <c r="H90">
        <v>220</v>
      </c>
      <c r="I90">
        <v>217</v>
      </c>
      <c r="J90">
        <v>3</v>
      </c>
      <c r="K90">
        <v>0</v>
      </c>
      <c r="L90">
        <v>1</v>
      </c>
      <c r="M90">
        <v>0</v>
      </c>
      <c r="N90">
        <v>0</v>
      </c>
      <c r="O90">
        <v>0.89999999999997726</v>
      </c>
      <c r="P90" s="1">
        <v>-0.45513840830449825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23</v>
      </c>
      <c r="AB90">
        <v>2</v>
      </c>
      <c r="AC90" s="1">
        <v>1.1850000000000001</v>
      </c>
      <c r="AD90" s="1">
        <v>161.80000000000001</v>
      </c>
      <c r="AE90" s="1">
        <v>-10</v>
      </c>
      <c r="AF90" s="1">
        <v>151.80000000000001</v>
      </c>
      <c r="AG90" s="1">
        <v>0.6269340000000001</v>
      </c>
      <c r="AH90" s="1">
        <v>0.59250000000000003</v>
      </c>
      <c r="AI90" s="1">
        <v>1.3015930795847752</v>
      </c>
    </row>
    <row r="91" spans="1:35">
      <c r="A91">
        <v>69</v>
      </c>
      <c r="B91">
        <v>24</v>
      </c>
      <c r="C91">
        <v>416.4</v>
      </c>
      <c r="D91">
        <v>2.97</v>
      </c>
      <c r="E91">
        <v>419.37</v>
      </c>
      <c r="F91">
        <v>6</v>
      </c>
      <c r="G91">
        <v>2.93</v>
      </c>
      <c r="H91">
        <v>221</v>
      </c>
      <c r="I91">
        <v>217</v>
      </c>
      <c r="J91">
        <v>4</v>
      </c>
      <c r="K91">
        <v>0</v>
      </c>
      <c r="L91">
        <v>1</v>
      </c>
      <c r="M91">
        <v>0</v>
      </c>
      <c r="N91">
        <v>0</v>
      </c>
      <c r="O91">
        <v>1.2999999999999545</v>
      </c>
      <c r="P91" s="1">
        <v>-4.4178812344902285E-2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23</v>
      </c>
      <c r="AB91">
        <v>2</v>
      </c>
      <c r="AC91" s="1">
        <v>1.595959595959596</v>
      </c>
      <c r="AD91" s="1">
        <v>161.80000000000001</v>
      </c>
      <c r="AE91" s="1">
        <v>0</v>
      </c>
      <c r="AF91" s="1">
        <v>161.80000000000001</v>
      </c>
      <c r="AG91" s="1">
        <v>0.66823400000000011</v>
      </c>
      <c r="AH91" s="1">
        <v>0.79</v>
      </c>
      <c r="AI91" s="1">
        <v>1.3683972696245736</v>
      </c>
    </row>
    <row r="92" spans="1:35" hidden="1">
      <c r="A92">
        <v>69</v>
      </c>
      <c r="B92">
        <v>34</v>
      </c>
      <c r="C92">
        <v>417.4</v>
      </c>
      <c r="D92">
        <v>4.26</v>
      </c>
      <c r="E92">
        <v>421.65999999999997</v>
      </c>
      <c r="F92">
        <v>7</v>
      </c>
      <c r="G92">
        <v>3.09</v>
      </c>
      <c r="H92">
        <v>222</v>
      </c>
      <c r="I92">
        <v>218</v>
      </c>
      <c r="J92">
        <v>4</v>
      </c>
      <c r="K92">
        <v>0</v>
      </c>
      <c r="L92">
        <v>1</v>
      </c>
      <c r="M92">
        <v>1</v>
      </c>
      <c r="N92">
        <v>0</v>
      </c>
      <c r="O92">
        <v>2.2999999999999545</v>
      </c>
      <c r="P92" s="1">
        <v>-0.52746235196647007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30</v>
      </c>
      <c r="AB92">
        <v>3</v>
      </c>
      <c r="AC92" s="1">
        <v>1.1126760563380282</v>
      </c>
      <c r="AD92" s="1">
        <v>175.6</v>
      </c>
      <c r="AE92" s="1">
        <v>10</v>
      </c>
      <c r="AF92" s="1">
        <v>185.6</v>
      </c>
      <c r="AG92" s="1">
        <v>0.76652799999999999</v>
      </c>
      <c r="AH92" s="1">
        <v>0.67714285714285716</v>
      </c>
      <c r="AI92" s="1">
        <v>1.4884038834951456</v>
      </c>
    </row>
    <row r="93" spans="1:35">
      <c r="A93">
        <v>69</v>
      </c>
      <c r="B93">
        <v>36</v>
      </c>
      <c r="C93">
        <v>417.6</v>
      </c>
      <c r="D93">
        <v>1.93</v>
      </c>
      <c r="E93">
        <v>419.53000000000003</v>
      </c>
      <c r="F93">
        <v>6</v>
      </c>
      <c r="G93">
        <v>1.89</v>
      </c>
      <c r="H93">
        <v>223</v>
      </c>
      <c r="I93">
        <v>218</v>
      </c>
      <c r="J93">
        <v>5</v>
      </c>
      <c r="K93">
        <v>0</v>
      </c>
      <c r="L93">
        <v>1</v>
      </c>
      <c r="M93">
        <v>0</v>
      </c>
      <c r="N93">
        <v>0</v>
      </c>
      <c r="O93">
        <v>0.20000000000004547</v>
      </c>
      <c r="P93" s="1">
        <v>1.34328249288477</v>
      </c>
      <c r="Q93">
        <v>0</v>
      </c>
      <c r="R93">
        <v>1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25</v>
      </c>
      <c r="AB93">
        <v>2</v>
      </c>
      <c r="AC93" s="1">
        <v>2.4559585492227982</v>
      </c>
      <c r="AD93" s="1">
        <v>161.80000000000001</v>
      </c>
      <c r="AE93" s="1">
        <v>0</v>
      </c>
      <c r="AF93" s="1">
        <v>161.80000000000001</v>
      </c>
      <c r="AG93" s="1">
        <v>0.66823400000000011</v>
      </c>
      <c r="AH93" s="1">
        <v>0.79</v>
      </c>
      <c r="AI93" s="1">
        <v>2.1213777777777785</v>
      </c>
    </row>
    <row r="94" spans="1:35">
      <c r="A94">
        <v>69</v>
      </c>
      <c r="B94">
        <v>42</v>
      </c>
      <c r="C94">
        <v>418.2</v>
      </c>
      <c r="D94">
        <v>3.04</v>
      </c>
      <c r="E94">
        <v>421.24</v>
      </c>
      <c r="F94">
        <v>6</v>
      </c>
      <c r="G94">
        <v>3.05</v>
      </c>
      <c r="H94">
        <v>224</v>
      </c>
      <c r="I94">
        <v>219</v>
      </c>
      <c r="J94">
        <v>5</v>
      </c>
      <c r="K94">
        <v>0</v>
      </c>
      <c r="L94">
        <v>1</v>
      </c>
      <c r="M94">
        <v>0</v>
      </c>
      <c r="N94">
        <v>0</v>
      </c>
      <c r="O94">
        <v>0.80000000000001137</v>
      </c>
      <c r="P94" s="1">
        <v>0.44653446997776136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45</v>
      </c>
      <c r="AB94">
        <v>2</v>
      </c>
      <c r="AC94" s="1">
        <v>1.5592105263157896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0.79</v>
      </c>
      <c r="AI94" s="1">
        <v>1.4266780327868851</v>
      </c>
    </row>
    <row r="95" spans="1:35">
      <c r="A95">
        <v>69</v>
      </c>
      <c r="B95">
        <v>54</v>
      </c>
      <c r="C95">
        <v>419.4</v>
      </c>
      <c r="D95">
        <v>3.31</v>
      </c>
      <c r="E95">
        <v>422.71</v>
      </c>
      <c r="F95">
        <v>7</v>
      </c>
      <c r="G95">
        <v>3.07</v>
      </c>
      <c r="H95">
        <v>225</v>
      </c>
      <c r="I95">
        <v>220</v>
      </c>
      <c r="J95">
        <v>5</v>
      </c>
      <c r="K95">
        <v>0</v>
      </c>
      <c r="L95">
        <v>1</v>
      </c>
      <c r="M95">
        <v>0</v>
      </c>
      <c r="N95">
        <v>0</v>
      </c>
      <c r="O95">
        <v>2</v>
      </c>
      <c r="P95" s="1">
        <v>0.31934811284626186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1</v>
      </c>
      <c r="AA95">
        <v>22</v>
      </c>
      <c r="AB95">
        <v>2</v>
      </c>
      <c r="AC95" s="1">
        <v>1.4320241691842901</v>
      </c>
      <c r="AD95" s="1">
        <v>161.80000000000001</v>
      </c>
      <c r="AE95" s="1">
        <v>-10</v>
      </c>
      <c r="AF95" s="1">
        <v>151.80000000000001</v>
      </c>
      <c r="AG95" s="1">
        <v>0.6269340000000001</v>
      </c>
      <c r="AH95" s="1">
        <v>0.67714285714285716</v>
      </c>
      <c r="AI95" s="1">
        <v>1.2252781758957658</v>
      </c>
    </row>
    <row r="96" spans="1:35">
      <c r="A96">
        <v>70</v>
      </c>
      <c r="B96">
        <v>5</v>
      </c>
      <c r="C96">
        <v>420.5</v>
      </c>
      <c r="D96">
        <v>3.67</v>
      </c>
      <c r="E96">
        <v>424.17</v>
      </c>
      <c r="F96">
        <v>7</v>
      </c>
      <c r="G96">
        <v>3.19</v>
      </c>
      <c r="H96">
        <v>226</v>
      </c>
      <c r="I96">
        <v>222</v>
      </c>
      <c r="J96">
        <v>4</v>
      </c>
      <c r="K96">
        <v>0</v>
      </c>
      <c r="L96">
        <v>1</v>
      </c>
      <c r="M96">
        <v>0</v>
      </c>
      <c r="N96">
        <v>0</v>
      </c>
      <c r="O96">
        <v>3.1000000000000227</v>
      </c>
      <c r="P96" s="1">
        <v>0.17887707717695811</v>
      </c>
      <c r="Q96">
        <v>1</v>
      </c>
      <c r="R96">
        <v>0</v>
      </c>
      <c r="S96">
        <v>0</v>
      </c>
      <c r="T96">
        <v>35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40</v>
      </c>
      <c r="AB96">
        <v>2</v>
      </c>
      <c r="AC96" s="1">
        <v>1.2915531335149864</v>
      </c>
      <c r="AD96" s="1">
        <v>175.6</v>
      </c>
      <c r="AE96" s="1">
        <v>-10</v>
      </c>
      <c r="AF96" s="1">
        <v>165.6</v>
      </c>
      <c r="AG96" s="1">
        <v>0.68392799999999998</v>
      </c>
      <c r="AH96" s="1">
        <v>0.67714285714285716</v>
      </c>
      <c r="AI96" s="1">
        <v>1.2863849529780564</v>
      </c>
    </row>
    <row r="97" spans="1:36">
      <c r="A97">
        <v>70</v>
      </c>
      <c r="B97">
        <v>7</v>
      </c>
      <c r="C97">
        <v>420.7</v>
      </c>
      <c r="D97">
        <v>3.61</v>
      </c>
      <c r="E97">
        <v>424.31</v>
      </c>
      <c r="F97">
        <v>7</v>
      </c>
      <c r="G97">
        <v>3.07</v>
      </c>
      <c r="H97">
        <v>227</v>
      </c>
      <c r="I97">
        <v>222</v>
      </c>
      <c r="J97">
        <v>5</v>
      </c>
      <c r="K97">
        <v>0</v>
      </c>
      <c r="L97">
        <v>1</v>
      </c>
      <c r="M97">
        <v>0</v>
      </c>
      <c r="N97">
        <v>0</v>
      </c>
      <c r="O97">
        <v>3.3000000000000114</v>
      </c>
      <c r="P97" s="1">
        <v>0.20034333424368933</v>
      </c>
      <c r="Q97">
        <v>1</v>
      </c>
      <c r="R97">
        <v>0</v>
      </c>
      <c r="S97">
        <v>0</v>
      </c>
      <c r="T97">
        <v>35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40</v>
      </c>
      <c r="AB97">
        <v>2</v>
      </c>
      <c r="AC97" s="1">
        <v>1.3130193905817176</v>
      </c>
      <c r="AD97" s="1">
        <v>175.6</v>
      </c>
      <c r="AE97" s="1">
        <v>0</v>
      </c>
      <c r="AF97" s="1">
        <v>175.6</v>
      </c>
      <c r="AG97" s="1">
        <v>0.72522799999999987</v>
      </c>
      <c r="AH97" s="1">
        <v>0.67714285714285716</v>
      </c>
      <c r="AI97" s="1">
        <v>1.4173837133550486</v>
      </c>
    </row>
    <row r="98" spans="1:36">
      <c r="A98">
        <v>70</v>
      </c>
      <c r="B98">
        <v>22</v>
      </c>
      <c r="C98">
        <v>422.2</v>
      </c>
      <c r="D98">
        <v>3.22</v>
      </c>
      <c r="E98">
        <v>425.42</v>
      </c>
      <c r="F98">
        <v>6</v>
      </c>
      <c r="G98">
        <v>2.99</v>
      </c>
      <c r="H98">
        <v>228</v>
      </c>
      <c r="I98">
        <v>224</v>
      </c>
      <c r="J98">
        <v>4</v>
      </c>
      <c r="K98">
        <v>0</v>
      </c>
      <c r="L98">
        <v>1</v>
      </c>
      <c r="M98">
        <v>0</v>
      </c>
      <c r="N98">
        <v>0</v>
      </c>
      <c r="O98">
        <v>4.8000000000000114</v>
      </c>
      <c r="P98" s="1">
        <v>0.35937363310296555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25</v>
      </c>
      <c r="AB98">
        <v>2</v>
      </c>
      <c r="AC98" s="1">
        <v>1.4720496894409938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0.79</v>
      </c>
      <c r="AI98" s="1">
        <v>1.4553070234113707</v>
      </c>
    </row>
    <row r="99" spans="1:36" hidden="1">
      <c r="A99">
        <v>70</v>
      </c>
      <c r="B99">
        <v>45</v>
      </c>
      <c r="C99">
        <v>424.5</v>
      </c>
      <c r="D99">
        <v>4.0199999999999996</v>
      </c>
      <c r="E99">
        <v>428.52</v>
      </c>
      <c r="F99">
        <v>8</v>
      </c>
      <c r="G99">
        <v>2.89</v>
      </c>
      <c r="H99">
        <v>232</v>
      </c>
      <c r="I99">
        <v>227</v>
      </c>
      <c r="J99">
        <v>5</v>
      </c>
      <c r="K99">
        <v>0</v>
      </c>
      <c r="L99">
        <v>1</v>
      </c>
      <c r="M99">
        <v>1</v>
      </c>
      <c r="N99">
        <v>0</v>
      </c>
      <c r="O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30</v>
      </c>
      <c r="AB99">
        <v>3</v>
      </c>
      <c r="AC99" s="1">
        <v>1.1791044776119404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0.59250000000000003</v>
      </c>
      <c r="AI99" s="1">
        <v>1.3873370242214536</v>
      </c>
    </row>
    <row r="100" spans="1:36">
      <c r="A100">
        <v>70</v>
      </c>
      <c r="B100">
        <v>52</v>
      </c>
      <c r="C100">
        <v>425.2</v>
      </c>
      <c r="D100">
        <v>4.24</v>
      </c>
      <c r="E100">
        <v>429.44</v>
      </c>
      <c r="F100">
        <v>8</v>
      </c>
      <c r="G100">
        <v>3.27</v>
      </c>
      <c r="H100">
        <v>233</v>
      </c>
      <c r="I100">
        <v>227</v>
      </c>
      <c r="J100">
        <v>6</v>
      </c>
      <c r="K100">
        <v>0</v>
      </c>
      <c r="L100">
        <v>1</v>
      </c>
      <c r="M100">
        <v>0</v>
      </c>
      <c r="N100">
        <v>0</v>
      </c>
      <c r="O100">
        <v>0.69999999999998863</v>
      </c>
      <c r="P100" s="1">
        <v>-6.117994931005355E-2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35</v>
      </c>
      <c r="AB100">
        <v>2</v>
      </c>
      <c r="AC100" s="1">
        <v>1.1179245283018868</v>
      </c>
      <c r="AD100" s="1">
        <v>161.80000000000001</v>
      </c>
      <c r="AE100" s="1">
        <v>0</v>
      </c>
      <c r="AF100" s="1">
        <v>161.80000000000001</v>
      </c>
      <c r="AG100" s="1">
        <v>0.66823400000000011</v>
      </c>
      <c r="AH100" s="1">
        <v>0.59250000000000003</v>
      </c>
      <c r="AI100" s="1">
        <v>1.2261174311926608</v>
      </c>
      <c r="AJ100" t="s">
        <v>52</v>
      </c>
    </row>
    <row r="101" spans="1:36">
      <c r="A101">
        <v>71</v>
      </c>
      <c r="B101">
        <v>3</v>
      </c>
      <c r="C101">
        <v>426.3</v>
      </c>
      <c r="D101">
        <v>3.97</v>
      </c>
      <c r="E101">
        <v>430.27000000000004</v>
      </c>
      <c r="F101">
        <v>9</v>
      </c>
      <c r="G101">
        <v>2.95</v>
      </c>
      <c r="H101">
        <v>234</v>
      </c>
      <c r="I101">
        <v>229</v>
      </c>
      <c r="J101">
        <v>5</v>
      </c>
      <c r="K101">
        <v>0</v>
      </c>
      <c r="L101">
        <v>1</v>
      </c>
      <c r="M101">
        <v>0</v>
      </c>
      <c r="N101">
        <v>0</v>
      </c>
      <c r="O101">
        <v>1.8000000000000114</v>
      </c>
      <c r="P101" s="1">
        <v>1.4850182337681872E-2</v>
      </c>
      <c r="Q101">
        <v>0</v>
      </c>
      <c r="R101">
        <v>0</v>
      </c>
      <c r="S101">
        <v>0</v>
      </c>
      <c r="T101">
        <v>37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25</v>
      </c>
      <c r="AB101">
        <v>2</v>
      </c>
      <c r="AC101" s="1">
        <v>1.1939546599496222</v>
      </c>
      <c r="AD101" s="1">
        <v>161.80000000000001</v>
      </c>
      <c r="AE101" s="1">
        <v>-10</v>
      </c>
      <c r="AF101" s="1">
        <v>151.80000000000001</v>
      </c>
      <c r="AG101" s="1">
        <v>0.6269340000000001</v>
      </c>
      <c r="AH101" s="1">
        <v>0.52666666666666673</v>
      </c>
      <c r="AI101" s="1">
        <v>1.27512</v>
      </c>
    </row>
    <row r="102" spans="1:36">
      <c r="A102">
        <v>71</v>
      </c>
      <c r="B102">
        <v>3</v>
      </c>
      <c r="C102">
        <v>426.3</v>
      </c>
      <c r="D102">
        <v>4.13</v>
      </c>
      <c r="E102">
        <v>430.43</v>
      </c>
      <c r="F102">
        <v>9</v>
      </c>
      <c r="G102">
        <v>2.89</v>
      </c>
      <c r="H102">
        <v>235</v>
      </c>
      <c r="I102">
        <v>229</v>
      </c>
      <c r="J102">
        <v>6</v>
      </c>
      <c r="K102">
        <v>0</v>
      </c>
      <c r="L102">
        <v>1</v>
      </c>
      <c r="M102">
        <v>0</v>
      </c>
      <c r="N102">
        <v>0</v>
      </c>
      <c r="O102">
        <v>1.8000000000000114</v>
      </c>
      <c r="P102" s="1">
        <v>-3.140471974269099E-2</v>
      </c>
      <c r="Q102">
        <v>0</v>
      </c>
      <c r="R102">
        <v>0</v>
      </c>
      <c r="S102">
        <v>0</v>
      </c>
      <c r="T102">
        <v>37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25</v>
      </c>
      <c r="AB102">
        <v>2</v>
      </c>
      <c r="AC102" s="1">
        <v>1.1476997578692494</v>
      </c>
      <c r="AD102" s="1">
        <v>161.80000000000001</v>
      </c>
      <c r="AE102" s="1">
        <v>-10</v>
      </c>
      <c r="AF102" s="1">
        <v>151.80000000000001</v>
      </c>
      <c r="AG102" s="1">
        <v>0.6269340000000001</v>
      </c>
      <c r="AH102" s="1">
        <v>0.52666666666666673</v>
      </c>
      <c r="AI102" s="1">
        <v>1.3015930795847752</v>
      </c>
    </row>
    <row r="103" spans="1:36">
      <c r="A103">
        <v>71</v>
      </c>
      <c r="B103">
        <v>23</v>
      </c>
      <c r="C103">
        <v>428.3</v>
      </c>
      <c r="D103">
        <v>3.86</v>
      </c>
      <c r="E103">
        <v>432.16</v>
      </c>
      <c r="F103">
        <v>7</v>
      </c>
      <c r="G103">
        <v>3.19</v>
      </c>
      <c r="H103">
        <v>236</v>
      </c>
      <c r="I103">
        <v>231</v>
      </c>
      <c r="J103">
        <v>5</v>
      </c>
      <c r="K103">
        <v>0</v>
      </c>
      <c r="L103">
        <v>1</v>
      </c>
      <c r="M103">
        <v>0</v>
      </c>
      <c r="N103">
        <v>0</v>
      </c>
      <c r="O103">
        <v>3.8000000000000114</v>
      </c>
      <c r="P103" s="1">
        <v>4.8874796999458736E-2</v>
      </c>
      <c r="Q103">
        <v>1</v>
      </c>
      <c r="R103">
        <v>0</v>
      </c>
      <c r="S103">
        <v>0</v>
      </c>
      <c r="T103">
        <v>38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25</v>
      </c>
      <c r="AB103">
        <v>2</v>
      </c>
      <c r="AC103" s="1">
        <v>1.2279792746113991</v>
      </c>
      <c r="AD103" s="1">
        <v>175.6</v>
      </c>
      <c r="AE103" s="1">
        <v>0</v>
      </c>
      <c r="AF103" s="1">
        <v>175.6</v>
      </c>
      <c r="AG103" s="1">
        <v>0.72522799999999987</v>
      </c>
      <c r="AH103" s="1">
        <v>0.67714285714285716</v>
      </c>
      <c r="AI103" s="1">
        <v>1.3640652037617551</v>
      </c>
    </row>
    <row r="104" spans="1:36">
      <c r="A104">
        <v>71</v>
      </c>
      <c r="B104">
        <v>24</v>
      </c>
      <c r="C104">
        <v>428.4</v>
      </c>
      <c r="D104">
        <v>3.64</v>
      </c>
      <c r="E104">
        <v>432.03999999999996</v>
      </c>
      <c r="F104">
        <v>7</v>
      </c>
      <c r="G104">
        <v>3.2</v>
      </c>
      <c r="H104">
        <v>237</v>
      </c>
      <c r="I104">
        <v>231</v>
      </c>
      <c r="J104">
        <v>6</v>
      </c>
      <c r="K104">
        <v>0</v>
      </c>
      <c r="L104">
        <v>1</v>
      </c>
      <c r="M104">
        <v>0</v>
      </c>
      <c r="N104">
        <v>0</v>
      </c>
      <c r="O104">
        <v>3.8999999999999773</v>
      </c>
      <c r="P104" s="1">
        <v>0.12309332458586186</v>
      </c>
      <c r="Q104">
        <v>1</v>
      </c>
      <c r="R104">
        <v>0</v>
      </c>
      <c r="S104">
        <v>0</v>
      </c>
      <c r="T104">
        <v>38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25</v>
      </c>
      <c r="AB104">
        <v>2</v>
      </c>
      <c r="AC104" s="1">
        <v>1.3021978021978022</v>
      </c>
      <c r="AD104" s="1">
        <v>175.6</v>
      </c>
      <c r="AE104" s="1">
        <v>0</v>
      </c>
      <c r="AF104" s="1">
        <v>175.6</v>
      </c>
      <c r="AG104" s="1">
        <v>0.72522799999999987</v>
      </c>
      <c r="AH104" s="1">
        <v>0.67714285714285716</v>
      </c>
      <c r="AI104" s="1">
        <v>1.3598024999999996</v>
      </c>
    </row>
    <row r="105" spans="1:36">
      <c r="A105">
        <v>71</v>
      </c>
      <c r="B105">
        <v>31</v>
      </c>
      <c r="C105">
        <v>429.1</v>
      </c>
      <c r="D105">
        <v>2.79</v>
      </c>
      <c r="E105">
        <v>431.89000000000004</v>
      </c>
      <c r="F105">
        <v>6</v>
      </c>
      <c r="G105">
        <v>3.22</v>
      </c>
      <c r="H105">
        <v>239</v>
      </c>
      <c r="I105">
        <v>232</v>
      </c>
      <c r="J105">
        <v>7</v>
      </c>
      <c r="K105">
        <v>0</v>
      </c>
      <c r="L105">
        <v>1</v>
      </c>
      <c r="M105">
        <v>0</v>
      </c>
      <c r="N105">
        <v>0</v>
      </c>
      <c r="O105">
        <v>4.6000000000000227</v>
      </c>
      <c r="P105" s="1">
        <v>0.51982025357085537</v>
      </c>
      <c r="Q105">
        <v>1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30</v>
      </c>
      <c r="AB105">
        <v>2</v>
      </c>
      <c r="AC105" s="1">
        <v>1.6989247311827957</v>
      </c>
      <c r="AD105" s="1">
        <v>175.6</v>
      </c>
      <c r="AE105" s="1">
        <v>0</v>
      </c>
      <c r="AF105" s="1">
        <v>175.6</v>
      </c>
      <c r="AG105" s="1">
        <v>0.72522799999999987</v>
      </c>
      <c r="AH105" s="1">
        <v>0.79</v>
      </c>
      <c r="AI105" s="1">
        <v>1.3513565217391301</v>
      </c>
    </row>
    <row r="106" spans="1:36" hidden="1">
      <c r="A106">
        <v>71</v>
      </c>
      <c r="B106">
        <v>37</v>
      </c>
      <c r="C106">
        <v>429.7</v>
      </c>
      <c r="D106">
        <v>4.4400000000000004</v>
      </c>
      <c r="E106">
        <v>434.14</v>
      </c>
      <c r="F106">
        <v>7</v>
      </c>
      <c r="G106">
        <v>3.42</v>
      </c>
      <c r="H106">
        <v>240</v>
      </c>
      <c r="I106">
        <v>233</v>
      </c>
      <c r="J106">
        <v>7</v>
      </c>
      <c r="K106">
        <v>0</v>
      </c>
      <c r="L106">
        <v>1</v>
      </c>
      <c r="M106">
        <v>0</v>
      </c>
      <c r="N106">
        <v>0</v>
      </c>
      <c r="O106">
        <v>5.1999999999999886</v>
      </c>
      <c r="Q106">
        <v>1</v>
      </c>
      <c r="R106">
        <v>0</v>
      </c>
      <c r="S106">
        <v>0</v>
      </c>
      <c r="T106">
        <v>39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30</v>
      </c>
      <c r="AB106">
        <v>1</v>
      </c>
      <c r="AC106" s="1">
        <v>1.0675675675675675</v>
      </c>
      <c r="AD106" s="1">
        <v>175.6</v>
      </c>
      <c r="AE106" s="1">
        <v>10</v>
      </c>
      <c r="AF106" s="1">
        <v>185.6</v>
      </c>
      <c r="AG106" s="1">
        <v>0.76652799999999999</v>
      </c>
      <c r="AH106" s="1">
        <v>0.67714285714285716</v>
      </c>
      <c r="AI106" s="1">
        <v>1.3447859649122806</v>
      </c>
    </row>
    <row r="107" spans="1:36" hidden="1">
      <c r="A107">
        <v>71</v>
      </c>
      <c r="B107">
        <v>37</v>
      </c>
      <c r="C107">
        <v>429.7</v>
      </c>
      <c r="D107">
        <v>4.6100000000000003</v>
      </c>
      <c r="E107">
        <v>434.31</v>
      </c>
      <c r="F107">
        <v>7</v>
      </c>
      <c r="G107">
        <v>3.52</v>
      </c>
      <c r="H107">
        <v>241</v>
      </c>
      <c r="I107">
        <v>233</v>
      </c>
      <c r="J107">
        <v>8</v>
      </c>
      <c r="K107">
        <v>0</v>
      </c>
      <c r="L107">
        <v>1</v>
      </c>
      <c r="M107">
        <v>0</v>
      </c>
      <c r="N107">
        <v>0</v>
      </c>
      <c r="O107">
        <v>5.1999999999999886</v>
      </c>
      <c r="Q107">
        <v>1</v>
      </c>
      <c r="R107">
        <v>0</v>
      </c>
      <c r="S107">
        <v>1</v>
      </c>
      <c r="T107">
        <v>39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30</v>
      </c>
      <c r="AB107">
        <v>1</v>
      </c>
      <c r="AC107" s="1">
        <v>1.0281995661605206</v>
      </c>
      <c r="AD107" s="1">
        <v>175.6</v>
      </c>
      <c r="AE107" s="1">
        <v>0</v>
      </c>
      <c r="AF107" s="1">
        <v>175.6</v>
      </c>
      <c r="AG107" s="1">
        <v>0.72522799999999987</v>
      </c>
      <c r="AH107" s="1">
        <v>0.67714285714285716</v>
      </c>
      <c r="AI107" s="1">
        <v>1.2361840909090906</v>
      </c>
    </row>
    <row r="108" spans="1:36" hidden="1">
      <c r="A108">
        <v>72</v>
      </c>
      <c r="B108">
        <v>17</v>
      </c>
      <c r="C108">
        <v>433.7</v>
      </c>
      <c r="D108">
        <v>3.43</v>
      </c>
      <c r="E108">
        <v>437.13</v>
      </c>
      <c r="F108">
        <v>6</v>
      </c>
      <c r="G108">
        <v>3.13</v>
      </c>
      <c r="H108">
        <v>244</v>
      </c>
      <c r="I108">
        <v>238</v>
      </c>
      <c r="J108">
        <v>6</v>
      </c>
      <c r="K108">
        <v>0</v>
      </c>
      <c r="L108">
        <v>1</v>
      </c>
      <c r="M108">
        <v>0</v>
      </c>
      <c r="N108">
        <v>0</v>
      </c>
      <c r="O108">
        <v>9.1999999999999886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30</v>
      </c>
      <c r="AB108">
        <v>1</v>
      </c>
      <c r="AC108" s="1">
        <v>1.3819241982507289</v>
      </c>
      <c r="AD108" s="1">
        <v>175.6</v>
      </c>
      <c r="AE108" s="1">
        <v>0</v>
      </c>
      <c r="AF108" s="1">
        <v>175.6</v>
      </c>
      <c r="AG108" s="1">
        <v>0.72522799999999987</v>
      </c>
      <c r="AH108" s="1">
        <v>0.79</v>
      </c>
      <c r="AI108" s="1">
        <v>1.3902134185303512</v>
      </c>
    </row>
    <row r="109" spans="1:36" hidden="1">
      <c r="A109">
        <v>72</v>
      </c>
      <c r="B109">
        <v>22</v>
      </c>
      <c r="C109">
        <v>434.2</v>
      </c>
      <c r="D109">
        <v>4.0599999999999996</v>
      </c>
      <c r="E109">
        <v>438.26</v>
      </c>
      <c r="F109">
        <v>7</v>
      </c>
      <c r="G109">
        <v>3.46</v>
      </c>
      <c r="H109">
        <v>245</v>
      </c>
      <c r="I109">
        <v>239</v>
      </c>
      <c r="J109">
        <v>6</v>
      </c>
      <c r="K109">
        <v>0</v>
      </c>
      <c r="L109">
        <v>1</v>
      </c>
      <c r="M109">
        <v>0</v>
      </c>
      <c r="N109">
        <v>0</v>
      </c>
      <c r="O109">
        <v>9.6999999999999886</v>
      </c>
      <c r="Q109">
        <v>1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1</v>
      </c>
      <c r="AC109" s="1">
        <v>1.1674876847290643</v>
      </c>
      <c r="AD109" s="1">
        <v>175.6</v>
      </c>
      <c r="AE109" s="1">
        <v>0</v>
      </c>
      <c r="AF109" s="1">
        <v>175.6</v>
      </c>
      <c r="AG109" s="1">
        <v>0.72522799999999987</v>
      </c>
      <c r="AH109" s="1">
        <v>0.67714285714285716</v>
      </c>
      <c r="AI109" s="1">
        <v>1.2576208092485546</v>
      </c>
    </row>
    <row r="110" spans="1:36" hidden="1">
      <c r="A110">
        <v>72</v>
      </c>
      <c r="B110">
        <v>49</v>
      </c>
      <c r="C110">
        <v>436.9</v>
      </c>
      <c r="D110">
        <v>4.0599999999999996</v>
      </c>
      <c r="E110">
        <v>440.96</v>
      </c>
      <c r="F110">
        <v>8</v>
      </c>
      <c r="G110">
        <v>3.13</v>
      </c>
      <c r="H110">
        <v>247</v>
      </c>
      <c r="I110">
        <v>242</v>
      </c>
      <c r="J110">
        <v>5</v>
      </c>
      <c r="K110">
        <v>0</v>
      </c>
      <c r="L110">
        <v>1</v>
      </c>
      <c r="M110">
        <v>0</v>
      </c>
      <c r="N110">
        <v>0</v>
      </c>
      <c r="O110">
        <v>0</v>
      </c>
      <c r="Q110">
        <v>1</v>
      </c>
      <c r="R110">
        <v>0</v>
      </c>
      <c r="S110">
        <v>0</v>
      </c>
      <c r="T110">
        <v>41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35</v>
      </c>
      <c r="AB110">
        <v>1</v>
      </c>
      <c r="AC110" s="1">
        <v>1.1674876847290643</v>
      </c>
      <c r="AD110" s="1">
        <v>175.6</v>
      </c>
      <c r="AE110" s="1">
        <v>0</v>
      </c>
      <c r="AF110" s="1">
        <v>175.6</v>
      </c>
      <c r="AG110" s="1">
        <v>0.72522799999999987</v>
      </c>
      <c r="AH110" s="1">
        <v>0.59250000000000003</v>
      </c>
      <c r="AI110" s="1">
        <v>1.3902134185303512</v>
      </c>
    </row>
    <row r="111" spans="1:36" hidden="1">
      <c r="A111">
        <v>82</v>
      </c>
      <c r="B111">
        <v>23</v>
      </c>
      <c r="C111">
        <v>494.3</v>
      </c>
      <c r="D111">
        <v>3.16</v>
      </c>
      <c r="E111">
        <v>497.46000000000004</v>
      </c>
      <c r="F111">
        <v>7</v>
      </c>
      <c r="G111">
        <v>2.68</v>
      </c>
      <c r="H111">
        <v>255</v>
      </c>
      <c r="I111">
        <v>254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25</v>
      </c>
      <c r="AB111">
        <v>1</v>
      </c>
      <c r="AC111" s="1">
        <v>1.5</v>
      </c>
      <c r="AD111" s="1">
        <v>175.6</v>
      </c>
      <c r="AE111" s="1">
        <v>-10</v>
      </c>
      <c r="AF111" s="1">
        <v>165.6</v>
      </c>
      <c r="AG111" s="1">
        <v>0.68392799999999998</v>
      </c>
      <c r="AH111" s="1">
        <v>0.67714285714285716</v>
      </c>
      <c r="AI111" s="1">
        <v>1.5311820895522388</v>
      </c>
    </row>
    <row r="112" spans="1:36" hidden="1">
      <c r="A112">
        <v>83</v>
      </c>
      <c r="B112">
        <v>59</v>
      </c>
      <c r="C112">
        <v>503.9</v>
      </c>
      <c r="D112">
        <v>3.92</v>
      </c>
      <c r="E112">
        <v>507.82</v>
      </c>
      <c r="F112">
        <v>7</v>
      </c>
      <c r="G112">
        <v>3.25</v>
      </c>
      <c r="H112">
        <v>256</v>
      </c>
      <c r="I112">
        <v>255</v>
      </c>
      <c r="J112">
        <v>1</v>
      </c>
      <c r="K112">
        <v>0</v>
      </c>
      <c r="L112">
        <v>1</v>
      </c>
      <c r="M112">
        <v>1</v>
      </c>
      <c r="N112">
        <v>0</v>
      </c>
      <c r="O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30</v>
      </c>
      <c r="AB112">
        <v>3</v>
      </c>
      <c r="AC112" s="1">
        <v>1.2091836734693879</v>
      </c>
      <c r="AD112" s="1">
        <v>175.6</v>
      </c>
      <c r="AE112" s="1">
        <v>0</v>
      </c>
      <c r="AF112" s="1">
        <v>175.6</v>
      </c>
      <c r="AG112" s="1">
        <v>0.72522799999999987</v>
      </c>
      <c r="AH112" s="1">
        <v>0.67714285714285716</v>
      </c>
      <c r="AI112" s="1">
        <v>1.3388824615384611</v>
      </c>
    </row>
    <row r="113" spans="1:36" hidden="1">
      <c r="A113">
        <v>88</v>
      </c>
      <c r="B113">
        <v>0</v>
      </c>
      <c r="C113">
        <v>528</v>
      </c>
      <c r="D113">
        <v>3.58</v>
      </c>
      <c r="E113">
        <v>531.58000000000004</v>
      </c>
      <c r="F113">
        <v>7</v>
      </c>
      <c r="G113">
        <v>3.13</v>
      </c>
      <c r="H113">
        <v>263</v>
      </c>
      <c r="I113">
        <v>260</v>
      </c>
      <c r="J113">
        <v>3</v>
      </c>
      <c r="K113">
        <v>0</v>
      </c>
      <c r="L113">
        <v>1</v>
      </c>
      <c r="M113">
        <v>0</v>
      </c>
      <c r="N113">
        <v>0</v>
      </c>
      <c r="O113">
        <v>0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50</v>
      </c>
      <c r="AB113">
        <v>1</v>
      </c>
      <c r="AC113" s="1">
        <v>1.3240223463687151</v>
      </c>
      <c r="AD113" s="1">
        <v>175.6</v>
      </c>
      <c r="AE113" s="1">
        <v>0</v>
      </c>
      <c r="AF113" s="1">
        <v>175.6</v>
      </c>
      <c r="AG113" s="1">
        <v>0.72522799999999987</v>
      </c>
      <c r="AH113" s="1">
        <v>0.67714285714285716</v>
      </c>
      <c r="AI113" s="1">
        <v>1.3902134185303512</v>
      </c>
    </row>
    <row r="114" spans="1:36" hidden="1">
      <c r="A114">
        <v>88</v>
      </c>
      <c r="B114">
        <v>9</v>
      </c>
      <c r="C114">
        <v>528.9</v>
      </c>
      <c r="D114">
        <v>2.92</v>
      </c>
      <c r="E114">
        <v>531.81999999999994</v>
      </c>
      <c r="F114">
        <v>6</v>
      </c>
      <c r="G114">
        <v>2.92</v>
      </c>
      <c r="H114">
        <v>266</v>
      </c>
      <c r="I114">
        <v>260</v>
      </c>
      <c r="J114">
        <v>6</v>
      </c>
      <c r="K114">
        <v>0</v>
      </c>
      <c r="L114">
        <v>1</v>
      </c>
      <c r="M114">
        <v>0</v>
      </c>
      <c r="N114">
        <v>0</v>
      </c>
      <c r="O114">
        <v>0</v>
      </c>
      <c r="Q114">
        <v>0</v>
      </c>
      <c r="R114">
        <v>1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35</v>
      </c>
      <c r="AB114">
        <v>1</v>
      </c>
      <c r="AC114" s="1">
        <v>1.6232876712328768</v>
      </c>
      <c r="AD114" s="1">
        <v>161.80000000000001</v>
      </c>
      <c r="AE114" s="1">
        <v>0</v>
      </c>
      <c r="AF114" s="1">
        <v>161.80000000000001</v>
      </c>
      <c r="AG114" s="1">
        <v>0.66823400000000011</v>
      </c>
      <c r="AH114" s="1">
        <v>0.79</v>
      </c>
      <c r="AI114" s="1">
        <v>1.3730835616438359</v>
      </c>
    </row>
    <row r="115" spans="1:36" hidden="1">
      <c r="A115">
        <v>89</v>
      </c>
      <c r="B115">
        <v>24</v>
      </c>
      <c r="C115">
        <v>536.4</v>
      </c>
      <c r="D115">
        <v>3.93</v>
      </c>
      <c r="E115">
        <v>540.32999999999993</v>
      </c>
      <c r="F115">
        <v>7</v>
      </c>
      <c r="G115">
        <v>3.25</v>
      </c>
      <c r="H115">
        <v>268</v>
      </c>
      <c r="I115">
        <v>266</v>
      </c>
      <c r="J115">
        <v>2</v>
      </c>
      <c r="K115">
        <v>0</v>
      </c>
      <c r="L115">
        <v>1</v>
      </c>
      <c r="M115">
        <v>1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25</v>
      </c>
      <c r="AB115">
        <v>3</v>
      </c>
      <c r="AC115" s="1">
        <v>1.2061068702290076</v>
      </c>
      <c r="AD115" s="1">
        <v>175.6</v>
      </c>
      <c r="AE115" s="1">
        <v>10</v>
      </c>
      <c r="AF115" s="1">
        <v>185.6</v>
      </c>
      <c r="AG115" s="1">
        <v>0.76652799999999999</v>
      </c>
      <c r="AH115" s="1">
        <v>0.67714285714285716</v>
      </c>
      <c r="AI115" s="1">
        <v>1.4151286153846152</v>
      </c>
    </row>
    <row r="116" spans="1:36">
      <c r="A116">
        <v>90</v>
      </c>
      <c r="B116">
        <v>8</v>
      </c>
      <c r="C116">
        <v>540.79999999999995</v>
      </c>
      <c r="D116">
        <v>2.94</v>
      </c>
      <c r="E116">
        <v>543.74</v>
      </c>
      <c r="F116">
        <v>6</v>
      </c>
      <c r="G116">
        <v>2.83</v>
      </c>
      <c r="H116">
        <v>269</v>
      </c>
      <c r="I116">
        <v>268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4.3999999999999773</v>
      </c>
      <c r="P116" s="1">
        <v>0.40613802773017604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25</v>
      </c>
      <c r="AB116">
        <v>2</v>
      </c>
      <c r="AC116" s="1">
        <v>1.6122448979591837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0.79</v>
      </c>
      <c r="AI116" s="1">
        <v>1.416750530035336</v>
      </c>
    </row>
    <row r="117" spans="1:36" hidden="1">
      <c r="A117">
        <v>90</v>
      </c>
      <c r="B117">
        <v>42</v>
      </c>
      <c r="C117">
        <v>544.20000000000005</v>
      </c>
      <c r="D117">
        <v>3.96</v>
      </c>
      <c r="E117">
        <v>548.16000000000008</v>
      </c>
      <c r="F117">
        <v>8</v>
      </c>
      <c r="G117">
        <v>3.04</v>
      </c>
      <c r="H117">
        <v>270</v>
      </c>
      <c r="I117">
        <v>269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7.8000000000000682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25</v>
      </c>
      <c r="AB117">
        <v>3</v>
      </c>
      <c r="AC117" s="1">
        <v>1.196969696969697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0.59250000000000003</v>
      </c>
      <c r="AI117" s="1">
        <v>1.3188828947368423</v>
      </c>
    </row>
    <row r="118" spans="1:36">
      <c r="A118">
        <v>90</v>
      </c>
      <c r="B118">
        <v>42</v>
      </c>
      <c r="C118">
        <v>544.20000000000005</v>
      </c>
      <c r="D118">
        <v>3.55</v>
      </c>
      <c r="E118">
        <v>547.75</v>
      </c>
      <c r="F118">
        <v>6</v>
      </c>
      <c r="G118">
        <v>3.26</v>
      </c>
      <c r="H118">
        <v>271</v>
      </c>
      <c r="I118">
        <v>269</v>
      </c>
      <c r="J118">
        <v>2</v>
      </c>
      <c r="K118">
        <v>0</v>
      </c>
      <c r="L118">
        <v>1</v>
      </c>
      <c r="M118">
        <v>0</v>
      </c>
      <c r="N118">
        <v>0</v>
      </c>
      <c r="O118">
        <v>0.01</v>
      </c>
      <c r="P118" s="1">
        <v>0.13824157063593701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25</v>
      </c>
      <c r="AB118">
        <v>2</v>
      </c>
      <c r="AC118" s="1">
        <v>1.335211267605634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0.79</v>
      </c>
      <c r="AI118" s="1">
        <v>1.2298785276073623</v>
      </c>
    </row>
    <row r="119" spans="1:36" hidden="1">
      <c r="A119">
        <v>92</v>
      </c>
      <c r="B119">
        <v>32</v>
      </c>
      <c r="C119">
        <v>555.20000000000005</v>
      </c>
      <c r="D119">
        <v>3.91</v>
      </c>
      <c r="E119">
        <v>559.11</v>
      </c>
      <c r="F119">
        <v>7</v>
      </c>
      <c r="G119">
        <v>3.31</v>
      </c>
      <c r="H119">
        <v>273</v>
      </c>
      <c r="I119">
        <v>272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25</v>
      </c>
      <c r="AB119">
        <v>1</v>
      </c>
      <c r="AC119" s="1">
        <v>1.2122762148337596</v>
      </c>
      <c r="AD119" s="1">
        <v>161.80000000000001</v>
      </c>
      <c r="AE119" s="1">
        <v>-10</v>
      </c>
      <c r="AF119" s="1">
        <v>151.80000000000001</v>
      </c>
      <c r="AG119" s="1">
        <v>0.6269340000000001</v>
      </c>
      <c r="AH119" s="1">
        <v>0.67714285714285716</v>
      </c>
      <c r="AI119" s="1">
        <v>1.1364362537764352</v>
      </c>
    </row>
    <row r="120" spans="1:36" hidden="1">
      <c r="A120">
        <v>92</v>
      </c>
      <c r="B120">
        <v>48</v>
      </c>
      <c r="C120">
        <v>556.79999999999995</v>
      </c>
      <c r="D120">
        <v>4.49</v>
      </c>
      <c r="E120">
        <v>561.29</v>
      </c>
      <c r="F120">
        <v>7</v>
      </c>
      <c r="G120">
        <v>3.47</v>
      </c>
      <c r="H120">
        <v>275</v>
      </c>
      <c r="I120">
        <v>272</v>
      </c>
      <c r="J120">
        <v>3</v>
      </c>
      <c r="K120">
        <v>0</v>
      </c>
      <c r="L120">
        <v>1</v>
      </c>
      <c r="M120">
        <v>1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25</v>
      </c>
      <c r="AB120">
        <v>3</v>
      </c>
      <c r="AC120" s="1">
        <v>1.0556792873051224</v>
      </c>
      <c r="AD120" s="1">
        <v>161.80000000000001</v>
      </c>
      <c r="AE120" s="1">
        <v>0</v>
      </c>
      <c r="AF120" s="1">
        <v>161.80000000000001</v>
      </c>
      <c r="AG120" s="1">
        <v>0.66823400000000011</v>
      </c>
      <c r="AH120" s="1">
        <v>0.67714285714285716</v>
      </c>
      <c r="AI120" s="1">
        <v>1.1554478386167149</v>
      </c>
    </row>
    <row r="121" spans="1:36" hidden="1">
      <c r="A121">
        <v>96</v>
      </c>
      <c r="B121">
        <v>1</v>
      </c>
      <c r="C121">
        <v>576.1</v>
      </c>
      <c r="D121">
        <v>3.74</v>
      </c>
      <c r="E121">
        <v>579.84</v>
      </c>
      <c r="F121">
        <v>7</v>
      </c>
      <c r="G121">
        <v>3.16</v>
      </c>
      <c r="H121">
        <v>283</v>
      </c>
      <c r="I121">
        <v>282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30</v>
      </c>
      <c r="AB121">
        <v>1</v>
      </c>
      <c r="AC121" s="1">
        <v>1.267379679144385</v>
      </c>
      <c r="AD121" s="1">
        <v>175.6</v>
      </c>
      <c r="AE121" s="1">
        <v>0</v>
      </c>
      <c r="AF121" s="1">
        <v>175.6</v>
      </c>
      <c r="AG121" s="1">
        <v>0.72522799999999987</v>
      </c>
      <c r="AH121" s="1">
        <v>0.67714285714285716</v>
      </c>
      <c r="AI121" s="1">
        <v>1.3770151898734173</v>
      </c>
    </row>
    <row r="122" spans="1:36" hidden="1">
      <c r="A122">
        <v>96</v>
      </c>
      <c r="B122">
        <v>8</v>
      </c>
      <c r="C122">
        <v>576.79999999999995</v>
      </c>
      <c r="D122">
        <v>3.61</v>
      </c>
      <c r="E122">
        <v>580.41</v>
      </c>
      <c r="F122">
        <v>7</v>
      </c>
      <c r="G122">
        <v>3.19</v>
      </c>
      <c r="H122">
        <v>284</v>
      </c>
      <c r="I122">
        <v>282</v>
      </c>
      <c r="J122">
        <v>2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30</v>
      </c>
      <c r="AB122">
        <v>1</v>
      </c>
      <c r="AC122" s="1">
        <v>1.3130193905817176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0.67714285714285716</v>
      </c>
      <c r="AI122" s="1">
        <v>1.2568664576802511</v>
      </c>
    </row>
    <row r="123" spans="1:36" hidden="1">
      <c r="A123">
        <v>96</v>
      </c>
      <c r="B123">
        <v>18</v>
      </c>
      <c r="C123">
        <v>577.79999999999995</v>
      </c>
      <c r="D123">
        <v>3.43</v>
      </c>
      <c r="E123">
        <v>581.2299999999999</v>
      </c>
      <c r="F123">
        <v>6</v>
      </c>
      <c r="G123">
        <v>3.06</v>
      </c>
      <c r="H123">
        <v>285</v>
      </c>
      <c r="I123">
        <v>282</v>
      </c>
      <c r="J123">
        <v>3</v>
      </c>
      <c r="K123">
        <v>0</v>
      </c>
      <c r="L123">
        <v>1</v>
      </c>
      <c r="M123">
        <v>0</v>
      </c>
      <c r="N123">
        <v>0</v>
      </c>
      <c r="O123">
        <v>0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30</v>
      </c>
      <c r="AB123">
        <v>1</v>
      </c>
      <c r="AC123" s="1">
        <v>1.3819241982507289</v>
      </c>
      <c r="AD123" s="1">
        <v>175.6</v>
      </c>
      <c r="AE123" s="1">
        <v>0</v>
      </c>
      <c r="AF123" s="1">
        <v>175.6</v>
      </c>
      <c r="AG123" s="1">
        <v>0.72522799999999987</v>
      </c>
      <c r="AH123" s="1">
        <v>0.79</v>
      </c>
      <c r="AI123" s="1">
        <v>1.4220156862745095</v>
      </c>
      <c r="AJ123" t="s">
        <v>55</v>
      </c>
    </row>
    <row r="124" spans="1:36" hidden="1">
      <c r="A124">
        <v>1</v>
      </c>
      <c r="B124">
        <v>40</v>
      </c>
      <c r="C124">
        <v>10</v>
      </c>
      <c r="D124">
        <v>3.3</v>
      </c>
      <c r="E124">
        <v>13.3</v>
      </c>
      <c r="F124">
        <v>6</v>
      </c>
      <c r="G124">
        <v>2.91</v>
      </c>
      <c r="H124">
        <v>2</v>
      </c>
      <c r="I124">
        <v>0</v>
      </c>
      <c r="J124">
        <v>2</v>
      </c>
      <c r="K124">
        <v>0</v>
      </c>
      <c r="L124">
        <v>1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25</v>
      </c>
      <c r="AB124">
        <v>1</v>
      </c>
      <c r="AC124" s="1">
        <v>1.4363636363636365</v>
      </c>
      <c r="AD124" s="1">
        <v>161.80000000000001</v>
      </c>
      <c r="AE124" s="1">
        <v>10</v>
      </c>
      <c r="AF124" s="1">
        <v>171.8</v>
      </c>
      <c r="AG124" s="1">
        <v>0.709534</v>
      </c>
      <c r="AH124" s="1">
        <v>0.79</v>
      </c>
      <c r="AI124" s="1">
        <v>1.4629567010309277</v>
      </c>
    </row>
    <row r="125" spans="1:36" hidden="1">
      <c r="A125">
        <v>2</v>
      </c>
      <c r="B125">
        <v>35</v>
      </c>
      <c r="C125">
        <v>15.5</v>
      </c>
      <c r="D125">
        <v>3.76</v>
      </c>
      <c r="E125">
        <v>19.259999999999998</v>
      </c>
      <c r="F125">
        <v>7</v>
      </c>
      <c r="G125">
        <v>3.21</v>
      </c>
      <c r="H125">
        <v>3</v>
      </c>
      <c r="I125">
        <v>1</v>
      </c>
      <c r="J125">
        <v>2</v>
      </c>
      <c r="K125">
        <v>0</v>
      </c>
      <c r="L125">
        <v>1</v>
      </c>
      <c r="M125">
        <v>0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50</v>
      </c>
      <c r="AB125">
        <v>1</v>
      </c>
      <c r="AC125" s="1">
        <v>1.2606382978723405</v>
      </c>
      <c r="AD125" s="1">
        <v>161.80000000000001</v>
      </c>
      <c r="AE125" s="1">
        <v>0</v>
      </c>
      <c r="AF125" s="1">
        <v>161.80000000000001</v>
      </c>
      <c r="AG125" s="1">
        <v>0.66823400000000011</v>
      </c>
      <c r="AH125" s="1">
        <v>0.67714285714285716</v>
      </c>
      <c r="AI125" s="1">
        <v>1.249035514018692</v>
      </c>
    </row>
    <row r="126" spans="1:36" hidden="1">
      <c r="A126">
        <v>5</v>
      </c>
      <c r="B126">
        <v>4</v>
      </c>
      <c r="C126">
        <v>30.4</v>
      </c>
      <c r="D126">
        <v>3.4</v>
      </c>
      <c r="E126">
        <v>33.799999999999997</v>
      </c>
      <c r="F126">
        <v>7</v>
      </c>
      <c r="G126">
        <v>3.33</v>
      </c>
      <c r="H126">
        <v>4</v>
      </c>
      <c r="I126">
        <v>2</v>
      </c>
      <c r="J126">
        <v>2</v>
      </c>
      <c r="K126">
        <v>0</v>
      </c>
      <c r="L126">
        <v>1</v>
      </c>
      <c r="M126">
        <v>1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25</v>
      </c>
      <c r="AB126">
        <v>3</v>
      </c>
      <c r="AC126" s="1">
        <v>1.3941176470588237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0.67714285714285716</v>
      </c>
      <c r="AI126" s="1">
        <v>1.2040252252252255</v>
      </c>
    </row>
    <row r="127" spans="1:36" hidden="1">
      <c r="A127">
        <v>10</v>
      </c>
      <c r="B127">
        <v>39</v>
      </c>
      <c r="C127">
        <v>63.9</v>
      </c>
      <c r="D127">
        <v>2.59</v>
      </c>
      <c r="E127">
        <v>66.489999999999995</v>
      </c>
      <c r="F127">
        <v>5</v>
      </c>
      <c r="G127">
        <v>3.21</v>
      </c>
      <c r="H127">
        <v>7</v>
      </c>
      <c r="I127">
        <v>5</v>
      </c>
      <c r="J127">
        <v>2</v>
      </c>
      <c r="K127">
        <v>0</v>
      </c>
      <c r="L127">
        <v>1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25</v>
      </c>
      <c r="AB127">
        <v>1</v>
      </c>
      <c r="AC127" s="1">
        <v>1.8301158301158302</v>
      </c>
      <c r="AD127" s="1">
        <v>175.6</v>
      </c>
      <c r="AE127" s="1">
        <v>10</v>
      </c>
      <c r="AF127" s="1">
        <v>185.6</v>
      </c>
      <c r="AG127" s="1">
        <v>0.76652799999999999</v>
      </c>
      <c r="AH127" s="1">
        <v>0.94800000000000006</v>
      </c>
      <c r="AI127" s="1">
        <v>1.4327626168224299</v>
      </c>
    </row>
    <row r="128" spans="1:36" hidden="1">
      <c r="A128">
        <v>11</v>
      </c>
      <c r="B128">
        <v>43</v>
      </c>
      <c r="C128">
        <v>70.3</v>
      </c>
      <c r="D128">
        <v>3.36</v>
      </c>
      <c r="E128">
        <v>73.66</v>
      </c>
      <c r="F128">
        <v>7</v>
      </c>
      <c r="G128">
        <v>3.01</v>
      </c>
      <c r="H128">
        <v>8</v>
      </c>
      <c r="I128">
        <v>6</v>
      </c>
      <c r="J128">
        <v>2</v>
      </c>
      <c r="K128">
        <v>0</v>
      </c>
      <c r="L128">
        <v>1</v>
      </c>
      <c r="M128">
        <v>0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1</v>
      </c>
      <c r="AC128" s="1">
        <v>1.4107142857142858</v>
      </c>
      <c r="AD128" s="1">
        <v>161.80000000000001</v>
      </c>
      <c r="AE128" s="1">
        <v>0</v>
      </c>
      <c r="AF128" s="1">
        <v>161.80000000000001</v>
      </c>
      <c r="AG128" s="1">
        <v>0.66823400000000011</v>
      </c>
      <c r="AH128" s="1">
        <v>0.67714285714285716</v>
      </c>
      <c r="AI128" s="1">
        <v>1.3320279069767447</v>
      </c>
    </row>
    <row r="129" spans="1:35" hidden="1">
      <c r="A129">
        <v>12</v>
      </c>
      <c r="B129">
        <v>1</v>
      </c>
      <c r="C129">
        <v>72.099999999999994</v>
      </c>
      <c r="D129">
        <v>3.57</v>
      </c>
      <c r="E129">
        <v>75.669999999999987</v>
      </c>
      <c r="F129">
        <v>7</v>
      </c>
      <c r="G129">
        <v>3.22</v>
      </c>
      <c r="H129">
        <v>9</v>
      </c>
      <c r="I129">
        <v>6</v>
      </c>
      <c r="J129">
        <v>3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35</v>
      </c>
      <c r="AB129">
        <v>1</v>
      </c>
      <c r="AC129" s="1">
        <v>1.327731092436975</v>
      </c>
      <c r="AD129" s="1">
        <v>161.80000000000001</v>
      </c>
      <c r="AE129" s="1">
        <v>0</v>
      </c>
      <c r="AF129" s="1">
        <v>161.80000000000001</v>
      </c>
      <c r="AG129" s="1">
        <v>0.66823400000000011</v>
      </c>
      <c r="AH129" s="1">
        <v>0.67714285714285716</v>
      </c>
      <c r="AI129" s="1">
        <v>1.2451565217391307</v>
      </c>
    </row>
    <row r="130" spans="1:35" hidden="1">
      <c r="A130">
        <v>16</v>
      </c>
      <c r="B130">
        <v>28</v>
      </c>
      <c r="C130">
        <v>98.8</v>
      </c>
      <c r="D130">
        <v>4.0599999999999996</v>
      </c>
      <c r="E130">
        <v>102.86</v>
      </c>
      <c r="F130">
        <v>7</v>
      </c>
      <c r="G130">
        <v>3.51</v>
      </c>
      <c r="H130">
        <v>11</v>
      </c>
      <c r="I130">
        <v>9</v>
      </c>
      <c r="J130">
        <v>2</v>
      </c>
      <c r="K130">
        <v>0</v>
      </c>
      <c r="L130">
        <v>1</v>
      </c>
      <c r="M130">
        <v>0</v>
      </c>
      <c r="N130">
        <v>0</v>
      </c>
      <c r="O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30</v>
      </c>
      <c r="AB130">
        <v>1</v>
      </c>
      <c r="AC130" s="1">
        <v>1.1674876847290643</v>
      </c>
      <c r="AD130" s="1">
        <v>175.6</v>
      </c>
      <c r="AE130" s="1">
        <v>10</v>
      </c>
      <c r="AF130" s="1">
        <v>185.6</v>
      </c>
      <c r="AG130" s="1">
        <v>0.76652799999999999</v>
      </c>
      <c r="AH130" s="1">
        <v>0.67714285714285716</v>
      </c>
      <c r="AI130" s="1">
        <v>1.3103042735042736</v>
      </c>
    </row>
    <row r="131" spans="1:35" hidden="1">
      <c r="A131">
        <v>16</v>
      </c>
      <c r="B131">
        <v>51</v>
      </c>
      <c r="C131">
        <v>101.1</v>
      </c>
      <c r="D131">
        <v>5.38</v>
      </c>
      <c r="E131">
        <v>106.47999999999999</v>
      </c>
      <c r="F131">
        <v>8</v>
      </c>
      <c r="G131">
        <v>3.58</v>
      </c>
      <c r="H131">
        <v>12</v>
      </c>
      <c r="I131">
        <v>9</v>
      </c>
      <c r="J131">
        <v>3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60</v>
      </c>
      <c r="AB131">
        <v>1</v>
      </c>
      <c r="AC131" s="1">
        <v>0.88104089219330861</v>
      </c>
      <c r="AD131" s="1">
        <v>161.80000000000001</v>
      </c>
      <c r="AE131" s="1">
        <v>0</v>
      </c>
      <c r="AF131" s="1">
        <v>161.80000000000001</v>
      </c>
      <c r="AG131" s="1">
        <v>0.66823400000000011</v>
      </c>
      <c r="AH131" s="1">
        <v>0.59250000000000003</v>
      </c>
      <c r="AI131" s="1">
        <v>1.1199452513966484</v>
      </c>
    </row>
    <row r="132" spans="1:35" hidden="1">
      <c r="A132">
        <v>27</v>
      </c>
      <c r="B132">
        <v>42</v>
      </c>
      <c r="C132">
        <v>166.2</v>
      </c>
      <c r="D132">
        <v>3.45</v>
      </c>
      <c r="E132">
        <v>169.64999999999998</v>
      </c>
      <c r="F132">
        <v>7</v>
      </c>
      <c r="G132">
        <v>3.01</v>
      </c>
      <c r="H132">
        <v>20</v>
      </c>
      <c r="I132">
        <v>17</v>
      </c>
      <c r="J132">
        <v>3</v>
      </c>
      <c r="K132">
        <v>0</v>
      </c>
      <c r="L132">
        <v>1</v>
      </c>
      <c r="M132">
        <v>0</v>
      </c>
      <c r="N132">
        <v>0</v>
      </c>
      <c r="O132">
        <v>0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25</v>
      </c>
      <c r="AB132">
        <v>1</v>
      </c>
      <c r="AC132" s="1">
        <v>1.3739130434782609</v>
      </c>
      <c r="AD132" s="1">
        <v>175.6</v>
      </c>
      <c r="AE132" s="1">
        <v>0</v>
      </c>
      <c r="AF132" s="1">
        <v>175.6</v>
      </c>
      <c r="AG132" s="1">
        <v>0.72522799999999987</v>
      </c>
      <c r="AH132" s="1">
        <v>0.67714285714285716</v>
      </c>
      <c r="AI132" s="1">
        <v>1.4456372093023253</v>
      </c>
    </row>
    <row r="133" spans="1:35" hidden="1">
      <c r="A133">
        <v>27</v>
      </c>
      <c r="B133">
        <v>55</v>
      </c>
      <c r="C133">
        <v>167.5</v>
      </c>
      <c r="D133">
        <v>2.94</v>
      </c>
      <c r="E133">
        <v>170.44</v>
      </c>
      <c r="F133">
        <v>6</v>
      </c>
      <c r="G133">
        <v>2.85</v>
      </c>
      <c r="H133">
        <v>21</v>
      </c>
      <c r="I133">
        <v>17</v>
      </c>
      <c r="J133">
        <v>4</v>
      </c>
      <c r="K133">
        <v>0</v>
      </c>
      <c r="L133">
        <v>1</v>
      </c>
      <c r="M133">
        <v>0</v>
      </c>
      <c r="N133">
        <v>0</v>
      </c>
      <c r="O133">
        <v>0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25</v>
      </c>
      <c r="AB133">
        <v>1</v>
      </c>
      <c r="AC133" s="1">
        <v>1.6122448979591837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0.79</v>
      </c>
      <c r="AI133" s="1">
        <v>1.5267957894736839</v>
      </c>
    </row>
    <row r="134" spans="1:35" hidden="1">
      <c r="A134">
        <v>28</v>
      </c>
      <c r="B134">
        <v>35</v>
      </c>
      <c r="C134">
        <v>171.5</v>
      </c>
      <c r="D134">
        <v>5.01</v>
      </c>
      <c r="E134">
        <v>176.51</v>
      </c>
      <c r="F134">
        <v>8</v>
      </c>
      <c r="G134">
        <v>3.33</v>
      </c>
      <c r="H134">
        <v>22</v>
      </c>
      <c r="I134">
        <v>20</v>
      </c>
      <c r="J134">
        <v>2</v>
      </c>
      <c r="K134">
        <v>0</v>
      </c>
      <c r="L134">
        <v>1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28</v>
      </c>
      <c r="AB134">
        <v>1</v>
      </c>
      <c r="AC134" s="1">
        <v>0.94610778443113785</v>
      </c>
      <c r="AD134" s="1">
        <v>161.80000000000001</v>
      </c>
      <c r="AE134" s="1">
        <v>0</v>
      </c>
      <c r="AF134" s="1">
        <v>161.80000000000001</v>
      </c>
      <c r="AG134" s="1">
        <v>0.66823400000000011</v>
      </c>
      <c r="AH134" s="1">
        <v>0.59250000000000003</v>
      </c>
      <c r="AI134" s="1">
        <v>1.2040252252252255</v>
      </c>
    </row>
    <row r="135" spans="1:35" hidden="1">
      <c r="A135">
        <v>28</v>
      </c>
      <c r="B135">
        <v>48</v>
      </c>
      <c r="C135">
        <v>172.8</v>
      </c>
      <c r="D135">
        <v>2.86</v>
      </c>
      <c r="E135">
        <v>175.66000000000003</v>
      </c>
      <c r="F135">
        <v>6</v>
      </c>
      <c r="G135">
        <v>3.19</v>
      </c>
      <c r="H135">
        <v>23</v>
      </c>
      <c r="I135">
        <v>20</v>
      </c>
      <c r="J135">
        <v>3</v>
      </c>
      <c r="K135">
        <v>0</v>
      </c>
      <c r="L135">
        <v>1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30</v>
      </c>
      <c r="AB135">
        <v>1</v>
      </c>
      <c r="AC135" s="1">
        <v>1.6573426573426575</v>
      </c>
      <c r="AD135" s="1">
        <v>175.6</v>
      </c>
      <c r="AE135" s="1">
        <v>10</v>
      </c>
      <c r="AF135" s="1">
        <v>185.6</v>
      </c>
      <c r="AG135" s="1">
        <v>0.76652799999999999</v>
      </c>
      <c r="AH135" s="1">
        <v>0.79</v>
      </c>
      <c r="AI135" s="1">
        <v>1.4417454545454544</v>
      </c>
    </row>
    <row r="136" spans="1:35" hidden="1">
      <c r="A136">
        <v>29</v>
      </c>
      <c r="B136">
        <v>7</v>
      </c>
      <c r="C136">
        <v>174.7</v>
      </c>
      <c r="D136">
        <v>3.79</v>
      </c>
      <c r="E136">
        <v>178.48999999999998</v>
      </c>
      <c r="F136">
        <v>8</v>
      </c>
      <c r="G136">
        <v>3.13</v>
      </c>
      <c r="H136">
        <v>24</v>
      </c>
      <c r="I136">
        <v>20</v>
      </c>
      <c r="J136">
        <v>4</v>
      </c>
      <c r="K136">
        <v>0</v>
      </c>
      <c r="L136">
        <v>1</v>
      </c>
      <c r="M136">
        <v>1</v>
      </c>
      <c r="N136">
        <v>0</v>
      </c>
      <c r="O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50</v>
      </c>
      <c r="AB136">
        <v>3</v>
      </c>
      <c r="AC136" s="1">
        <v>1.2506596306068603</v>
      </c>
      <c r="AD136" s="1">
        <v>175.6</v>
      </c>
      <c r="AE136" s="1">
        <v>0</v>
      </c>
      <c r="AF136" s="1">
        <v>175.6</v>
      </c>
      <c r="AG136" s="1">
        <v>0.72522799999999987</v>
      </c>
      <c r="AH136" s="1">
        <v>0.59250000000000003</v>
      </c>
      <c r="AI136" s="1">
        <v>1.3902134185303512</v>
      </c>
    </row>
    <row r="137" spans="1:35" hidden="1">
      <c r="A137">
        <v>30</v>
      </c>
      <c r="B137">
        <v>4</v>
      </c>
      <c r="C137">
        <v>180.4</v>
      </c>
      <c r="D137">
        <v>4.6900000000000004</v>
      </c>
      <c r="E137">
        <v>185.09</v>
      </c>
      <c r="F137">
        <v>9</v>
      </c>
      <c r="G137">
        <v>3.19</v>
      </c>
      <c r="H137">
        <v>26</v>
      </c>
      <c r="I137">
        <v>24</v>
      </c>
      <c r="J137">
        <v>2</v>
      </c>
      <c r="K137">
        <v>0</v>
      </c>
      <c r="L137">
        <v>1</v>
      </c>
      <c r="M137">
        <v>1</v>
      </c>
      <c r="N137">
        <v>0</v>
      </c>
      <c r="O137">
        <v>5.7000000000000171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30</v>
      </c>
      <c r="AB137">
        <v>3</v>
      </c>
      <c r="AC137" s="1">
        <v>1.0106609808102345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0.52666666666666673</v>
      </c>
      <c r="AI137" s="1">
        <v>1.2568664576802511</v>
      </c>
    </row>
    <row r="138" spans="1:35">
      <c r="A138">
        <v>30</v>
      </c>
      <c r="B138">
        <v>7</v>
      </c>
      <c r="C138">
        <v>180.7</v>
      </c>
      <c r="D138">
        <v>3.84</v>
      </c>
      <c r="E138">
        <v>184.54</v>
      </c>
      <c r="F138">
        <v>7</v>
      </c>
      <c r="G138">
        <v>3</v>
      </c>
      <c r="H138">
        <v>27</v>
      </c>
      <c r="I138">
        <v>24</v>
      </c>
      <c r="J138">
        <v>3</v>
      </c>
      <c r="K138">
        <v>0</v>
      </c>
      <c r="L138">
        <v>1</v>
      </c>
      <c r="M138">
        <v>0</v>
      </c>
      <c r="N138">
        <v>0</v>
      </c>
      <c r="O138">
        <v>0.29999999999998295</v>
      </c>
      <c r="P138" s="1">
        <v>0.22371401918976552</v>
      </c>
      <c r="Q138">
        <v>0</v>
      </c>
      <c r="R138">
        <v>0</v>
      </c>
      <c r="S138">
        <v>0</v>
      </c>
      <c r="T138">
        <v>47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25</v>
      </c>
      <c r="AB138">
        <v>2</v>
      </c>
      <c r="AC138" s="1">
        <v>1.234375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0.67714285714285716</v>
      </c>
      <c r="AI138" s="1">
        <v>1.3364680000000002</v>
      </c>
    </row>
    <row r="139" spans="1:35">
      <c r="A139">
        <v>30</v>
      </c>
      <c r="B139">
        <v>8</v>
      </c>
      <c r="C139">
        <v>180.8</v>
      </c>
      <c r="D139">
        <v>3.88</v>
      </c>
      <c r="E139">
        <v>184.68</v>
      </c>
      <c r="F139">
        <v>7</v>
      </c>
      <c r="G139">
        <v>2.83</v>
      </c>
      <c r="H139">
        <v>28</v>
      </c>
      <c r="I139">
        <v>24</v>
      </c>
      <c r="J139">
        <v>4</v>
      </c>
      <c r="K139">
        <v>0</v>
      </c>
      <c r="L139">
        <v>1</v>
      </c>
      <c r="M139">
        <v>0</v>
      </c>
      <c r="N139">
        <v>0</v>
      </c>
      <c r="O139">
        <v>0.40000000000000568</v>
      </c>
      <c r="P139" s="1">
        <v>0.2109885037258481</v>
      </c>
      <c r="Q139">
        <v>0</v>
      </c>
      <c r="R139">
        <v>0</v>
      </c>
      <c r="S139">
        <v>0</v>
      </c>
      <c r="T139">
        <v>47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25</v>
      </c>
      <c r="AB139">
        <v>2</v>
      </c>
      <c r="AC139" s="1">
        <v>1.2216494845360826</v>
      </c>
      <c r="AD139" s="1">
        <v>161.80000000000001</v>
      </c>
      <c r="AE139" s="1">
        <v>0</v>
      </c>
      <c r="AF139" s="1">
        <v>161.80000000000001</v>
      </c>
      <c r="AG139" s="1">
        <v>0.66823400000000011</v>
      </c>
      <c r="AH139" s="1">
        <v>0.67714285714285716</v>
      </c>
      <c r="AI139" s="1">
        <v>1.416750530035336</v>
      </c>
    </row>
    <row r="140" spans="1:35" hidden="1">
      <c r="A140">
        <v>31</v>
      </c>
      <c r="B140">
        <v>14</v>
      </c>
      <c r="C140">
        <v>187.4</v>
      </c>
      <c r="D140">
        <v>3.28</v>
      </c>
      <c r="E140">
        <v>190.68</v>
      </c>
      <c r="F140">
        <v>7</v>
      </c>
      <c r="G140">
        <v>3.15</v>
      </c>
      <c r="H140">
        <v>29</v>
      </c>
      <c r="I140">
        <v>27</v>
      </c>
      <c r="J140">
        <v>2</v>
      </c>
      <c r="K140">
        <v>0</v>
      </c>
      <c r="L140">
        <v>1</v>
      </c>
      <c r="M140">
        <v>0</v>
      </c>
      <c r="N140">
        <v>0</v>
      </c>
      <c r="O140">
        <v>7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25</v>
      </c>
      <c r="AB140">
        <v>1</v>
      </c>
      <c r="AC140" s="1">
        <v>1.4451219512195124</v>
      </c>
      <c r="AD140" s="1">
        <v>161.80000000000001</v>
      </c>
      <c r="AE140" s="1">
        <v>0</v>
      </c>
      <c r="AF140" s="1">
        <v>161.80000000000001</v>
      </c>
      <c r="AG140" s="1">
        <v>0.66823400000000011</v>
      </c>
      <c r="AH140" s="1">
        <v>0.67714285714285716</v>
      </c>
      <c r="AI140" s="1">
        <v>1.272826666666667</v>
      </c>
    </row>
    <row r="141" spans="1:35" hidden="1">
      <c r="A141">
        <v>31</v>
      </c>
      <c r="B141">
        <v>35</v>
      </c>
      <c r="C141">
        <v>189.5</v>
      </c>
      <c r="D141">
        <v>3.42</v>
      </c>
      <c r="E141">
        <v>192.92</v>
      </c>
      <c r="F141">
        <v>7</v>
      </c>
      <c r="G141">
        <v>2.91</v>
      </c>
      <c r="H141">
        <v>30</v>
      </c>
      <c r="I141">
        <v>27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9.0999999999999943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40</v>
      </c>
      <c r="AB141">
        <v>1</v>
      </c>
      <c r="AC141" s="1">
        <v>1.3859649122807018</v>
      </c>
      <c r="AD141" s="1">
        <v>175.6</v>
      </c>
      <c r="AE141" s="1">
        <v>0</v>
      </c>
      <c r="AF141" s="1">
        <v>175.6</v>
      </c>
      <c r="AG141" s="1">
        <v>0.72522799999999987</v>
      </c>
      <c r="AH141" s="1">
        <v>0.67714285714285716</v>
      </c>
      <c r="AI141" s="1">
        <v>1.4953154639175255</v>
      </c>
    </row>
    <row r="142" spans="1:35" hidden="1">
      <c r="A142">
        <v>31</v>
      </c>
      <c r="B142">
        <v>56</v>
      </c>
      <c r="C142">
        <v>191.6</v>
      </c>
      <c r="D142">
        <v>3.54</v>
      </c>
      <c r="E142">
        <v>195.14</v>
      </c>
      <c r="F142">
        <v>7</v>
      </c>
      <c r="G142">
        <v>3.09</v>
      </c>
      <c r="H142">
        <v>32</v>
      </c>
      <c r="I142">
        <v>28</v>
      </c>
      <c r="J142">
        <v>4</v>
      </c>
      <c r="K142">
        <v>0</v>
      </c>
      <c r="L142">
        <v>1</v>
      </c>
      <c r="M142">
        <v>0</v>
      </c>
      <c r="N142">
        <v>0</v>
      </c>
      <c r="O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50</v>
      </c>
      <c r="AB142">
        <v>1</v>
      </c>
      <c r="AC142" s="1">
        <v>1.3389830508474576</v>
      </c>
      <c r="AD142" s="1">
        <v>161.80000000000001</v>
      </c>
      <c r="AE142" s="1">
        <v>0</v>
      </c>
      <c r="AF142" s="1">
        <v>161.80000000000001</v>
      </c>
      <c r="AG142" s="1">
        <v>0.66823400000000011</v>
      </c>
      <c r="AH142" s="1">
        <v>0.67714285714285716</v>
      </c>
      <c r="AI142" s="1">
        <v>1.2975417475728159</v>
      </c>
    </row>
    <row r="143" spans="1:35" hidden="1">
      <c r="A143">
        <v>37</v>
      </c>
      <c r="B143">
        <v>27</v>
      </c>
      <c r="C143">
        <v>224.7</v>
      </c>
      <c r="D143">
        <v>3.19</v>
      </c>
      <c r="E143">
        <v>227.89</v>
      </c>
      <c r="F143">
        <v>6</v>
      </c>
      <c r="G143">
        <v>2.86</v>
      </c>
      <c r="H143">
        <v>35</v>
      </c>
      <c r="I143">
        <v>32</v>
      </c>
      <c r="J143">
        <v>3</v>
      </c>
      <c r="K143">
        <v>0</v>
      </c>
      <c r="L143">
        <v>1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35</v>
      </c>
      <c r="AB143">
        <v>1</v>
      </c>
      <c r="AC143" s="1">
        <v>1.4858934169278997</v>
      </c>
      <c r="AD143" s="1">
        <v>161.80000000000001</v>
      </c>
      <c r="AE143" s="1">
        <v>0</v>
      </c>
      <c r="AF143" s="1">
        <v>161.80000000000001</v>
      </c>
      <c r="AG143" s="1">
        <v>0.66823400000000011</v>
      </c>
      <c r="AH143" s="1">
        <v>0.79</v>
      </c>
      <c r="AI143" s="1">
        <v>1.4018895104895108</v>
      </c>
    </row>
    <row r="144" spans="1:35" hidden="1">
      <c r="A144">
        <v>47</v>
      </c>
      <c r="B144">
        <v>0</v>
      </c>
      <c r="C144">
        <v>282</v>
      </c>
      <c r="D144">
        <v>3.22</v>
      </c>
      <c r="E144">
        <v>285.22000000000003</v>
      </c>
      <c r="F144">
        <v>6</v>
      </c>
      <c r="G144">
        <v>3.12</v>
      </c>
      <c r="H144">
        <v>39</v>
      </c>
      <c r="I144">
        <v>37</v>
      </c>
      <c r="J144">
        <v>2</v>
      </c>
      <c r="K144">
        <v>0</v>
      </c>
      <c r="L144">
        <v>1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1</v>
      </c>
      <c r="AC144" s="1">
        <v>1.4720496894409938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0.79</v>
      </c>
      <c r="AI144" s="1">
        <v>1.3946692307692303</v>
      </c>
    </row>
    <row r="145" spans="1:35" hidden="1">
      <c r="A145">
        <v>47</v>
      </c>
      <c r="B145">
        <v>19</v>
      </c>
      <c r="C145">
        <v>283.89999999999998</v>
      </c>
      <c r="D145">
        <v>3.28</v>
      </c>
      <c r="E145">
        <v>287.17999999999995</v>
      </c>
      <c r="F145">
        <v>7</v>
      </c>
      <c r="G145">
        <v>2.82</v>
      </c>
      <c r="H145">
        <v>40</v>
      </c>
      <c r="I145">
        <v>37</v>
      </c>
      <c r="J145">
        <v>3</v>
      </c>
      <c r="K145">
        <v>0</v>
      </c>
      <c r="L145">
        <v>1</v>
      </c>
      <c r="M145">
        <v>0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48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25</v>
      </c>
      <c r="AB145">
        <v>1</v>
      </c>
      <c r="AC145" s="1">
        <v>1.4451219512195124</v>
      </c>
      <c r="AD145" s="1">
        <v>175.6</v>
      </c>
      <c r="AE145" s="1">
        <v>-10</v>
      </c>
      <c r="AF145" s="1">
        <v>165.6</v>
      </c>
      <c r="AG145" s="1">
        <v>0.68392799999999998</v>
      </c>
      <c r="AH145" s="1">
        <v>0.67714285714285716</v>
      </c>
      <c r="AI145" s="1">
        <v>1.4551659574468085</v>
      </c>
    </row>
    <row r="146" spans="1:35" hidden="1">
      <c r="A146">
        <v>47</v>
      </c>
      <c r="B146">
        <v>21</v>
      </c>
      <c r="C146">
        <v>284.10000000000002</v>
      </c>
      <c r="D146">
        <v>3.13</v>
      </c>
      <c r="E146">
        <v>287.23</v>
      </c>
      <c r="F146">
        <v>6</v>
      </c>
      <c r="G146">
        <v>3.03</v>
      </c>
      <c r="H146">
        <v>41</v>
      </c>
      <c r="I146">
        <v>37</v>
      </c>
      <c r="J146">
        <v>4</v>
      </c>
      <c r="K146">
        <v>0</v>
      </c>
      <c r="L146">
        <v>1</v>
      </c>
      <c r="M146">
        <v>0</v>
      </c>
      <c r="N146">
        <v>0</v>
      </c>
      <c r="O146">
        <v>0</v>
      </c>
      <c r="Q146">
        <v>1</v>
      </c>
      <c r="R146">
        <v>0</v>
      </c>
      <c r="S146">
        <v>0</v>
      </c>
      <c r="T146">
        <v>48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25</v>
      </c>
      <c r="AB146">
        <v>1</v>
      </c>
      <c r="AC146" s="1">
        <v>1.514376996805112</v>
      </c>
      <c r="AD146" s="1">
        <v>175.6</v>
      </c>
      <c r="AE146" s="1">
        <v>0</v>
      </c>
      <c r="AF146" s="1">
        <v>175.6</v>
      </c>
      <c r="AG146" s="1">
        <v>0.72522799999999987</v>
      </c>
      <c r="AH146" s="1">
        <v>0.79</v>
      </c>
      <c r="AI146" s="1">
        <v>1.4360950495049503</v>
      </c>
    </row>
    <row r="147" spans="1:35" hidden="1">
      <c r="A147">
        <v>47</v>
      </c>
      <c r="B147">
        <v>28</v>
      </c>
      <c r="C147">
        <v>284.8</v>
      </c>
      <c r="D147">
        <v>3.18</v>
      </c>
      <c r="E147">
        <v>287.98</v>
      </c>
      <c r="F147">
        <v>6</v>
      </c>
      <c r="G147">
        <v>3.21</v>
      </c>
      <c r="H147">
        <v>42</v>
      </c>
      <c r="I147">
        <v>37</v>
      </c>
      <c r="J147">
        <v>5</v>
      </c>
      <c r="K147">
        <v>0</v>
      </c>
      <c r="L147">
        <v>1</v>
      </c>
      <c r="M147">
        <v>0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40</v>
      </c>
      <c r="AB147">
        <v>1</v>
      </c>
      <c r="AC147" s="1">
        <v>1.4905660377358489</v>
      </c>
      <c r="AD147" s="1">
        <v>175.6</v>
      </c>
      <c r="AE147" s="1">
        <v>0</v>
      </c>
      <c r="AF147" s="1">
        <v>175.6</v>
      </c>
      <c r="AG147" s="1">
        <v>0.72522799999999987</v>
      </c>
      <c r="AH147" s="1">
        <v>0.79</v>
      </c>
      <c r="AI147" s="1">
        <v>1.3555663551401866</v>
      </c>
    </row>
    <row r="148" spans="1:35" hidden="1">
      <c r="A148">
        <v>47</v>
      </c>
      <c r="B148">
        <v>40</v>
      </c>
      <c r="C148">
        <v>286</v>
      </c>
      <c r="D148">
        <v>2.95</v>
      </c>
      <c r="E148">
        <v>288.95</v>
      </c>
      <c r="F148">
        <v>6</v>
      </c>
      <c r="G148">
        <v>3.06</v>
      </c>
      <c r="H148">
        <v>44</v>
      </c>
      <c r="I148">
        <v>38</v>
      </c>
      <c r="J148">
        <v>6</v>
      </c>
      <c r="K148">
        <v>0</v>
      </c>
      <c r="L148">
        <v>1</v>
      </c>
      <c r="M148">
        <v>0</v>
      </c>
      <c r="N148">
        <v>0</v>
      </c>
      <c r="O148">
        <v>0</v>
      </c>
      <c r="Q148">
        <v>1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50</v>
      </c>
      <c r="AB148">
        <v>1</v>
      </c>
      <c r="AC148" s="1">
        <v>1.6067796610169491</v>
      </c>
      <c r="AD148" s="1">
        <v>175.6</v>
      </c>
      <c r="AE148" s="1">
        <v>0</v>
      </c>
      <c r="AF148" s="1">
        <v>175.6</v>
      </c>
      <c r="AG148" s="1">
        <v>0.72522799999999987</v>
      </c>
      <c r="AH148" s="1">
        <v>0.79</v>
      </c>
      <c r="AI148" s="1">
        <v>1.4220156862745095</v>
      </c>
    </row>
    <row r="149" spans="1:35" hidden="1">
      <c r="A149">
        <v>47</v>
      </c>
      <c r="B149">
        <v>49</v>
      </c>
      <c r="C149">
        <v>286.89999999999998</v>
      </c>
      <c r="D149">
        <v>3.09</v>
      </c>
      <c r="E149">
        <v>289.98999999999995</v>
      </c>
      <c r="F149">
        <v>7</v>
      </c>
      <c r="G149">
        <v>2.79</v>
      </c>
      <c r="H149">
        <v>45</v>
      </c>
      <c r="I149">
        <v>38</v>
      </c>
      <c r="J149">
        <v>7</v>
      </c>
      <c r="K149">
        <v>0</v>
      </c>
      <c r="L149">
        <v>1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25</v>
      </c>
      <c r="AB149">
        <v>1</v>
      </c>
      <c r="AC149" s="1">
        <v>1.5339805825242721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0.67714285714285716</v>
      </c>
      <c r="AI149" s="1">
        <v>1.4370623655913981</v>
      </c>
    </row>
    <row r="150" spans="1:35" hidden="1">
      <c r="A150">
        <v>48</v>
      </c>
      <c r="B150">
        <v>23</v>
      </c>
      <c r="C150">
        <v>290.3</v>
      </c>
      <c r="D150">
        <v>3.31</v>
      </c>
      <c r="E150">
        <v>293.61</v>
      </c>
      <c r="F150">
        <v>7</v>
      </c>
      <c r="G150">
        <v>2.82</v>
      </c>
      <c r="H150">
        <v>46</v>
      </c>
      <c r="I150">
        <v>44</v>
      </c>
      <c r="J150">
        <v>2</v>
      </c>
      <c r="K150">
        <v>0</v>
      </c>
      <c r="L150">
        <v>1</v>
      </c>
      <c r="M150">
        <v>0</v>
      </c>
      <c r="N150">
        <v>1</v>
      </c>
      <c r="O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25</v>
      </c>
      <c r="AB150">
        <v>1</v>
      </c>
      <c r="AC150" s="1">
        <v>1.4320241691842901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0.67714285714285716</v>
      </c>
      <c r="AI150" s="1">
        <v>1.4217744680851068</v>
      </c>
    </row>
    <row r="151" spans="1:35" hidden="1">
      <c r="A151">
        <v>48</v>
      </c>
      <c r="B151">
        <v>50</v>
      </c>
      <c r="C151">
        <v>293</v>
      </c>
      <c r="D151">
        <v>4.29</v>
      </c>
      <c r="E151">
        <v>297.29000000000002</v>
      </c>
      <c r="F151">
        <v>9</v>
      </c>
      <c r="G151">
        <v>2.83</v>
      </c>
      <c r="H151">
        <v>47</v>
      </c>
      <c r="I151">
        <v>44</v>
      </c>
      <c r="J151">
        <v>3</v>
      </c>
      <c r="K151">
        <v>0</v>
      </c>
      <c r="L151">
        <v>1</v>
      </c>
      <c r="M151">
        <v>0</v>
      </c>
      <c r="N151">
        <v>0</v>
      </c>
      <c r="O151">
        <v>0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50</v>
      </c>
      <c r="AB151">
        <v>1</v>
      </c>
      <c r="AC151" s="1">
        <v>1.104895104895105</v>
      </c>
      <c r="AD151" s="1">
        <v>161.80000000000001</v>
      </c>
      <c r="AE151" s="1">
        <v>0</v>
      </c>
      <c r="AF151" s="1">
        <v>161.80000000000001</v>
      </c>
      <c r="AG151" s="1">
        <v>0.66823400000000011</v>
      </c>
      <c r="AH151" s="1">
        <v>0.52666666666666673</v>
      </c>
      <c r="AI151" s="1">
        <v>1.416750530035336</v>
      </c>
    </row>
    <row r="152" spans="1:35" hidden="1">
      <c r="A152">
        <v>48</v>
      </c>
      <c r="B152">
        <v>50</v>
      </c>
      <c r="C152">
        <v>293</v>
      </c>
      <c r="D152">
        <v>5.31</v>
      </c>
      <c r="E152">
        <v>298.31</v>
      </c>
      <c r="F152">
        <v>9</v>
      </c>
      <c r="G152">
        <v>3.48</v>
      </c>
      <c r="H152">
        <v>48</v>
      </c>
      <c r="I152">
        <v>44</v>
      </c>
      <c r="J152">
        <v>4</v>
      </c>
      <c r="K152">
        <v>0</v>
      </c>
      <c r="L152">
        <v>1</v>
      </c>
      <c r="M152">
        <v>0</v>
      </c>
      <c r="N152">
        <v>0</v>
      </c>
      <c r="O152">
        <v>0</v>
      </c>
      <c r="Q152">
        <v>1</v>
      </c>
      <c r="R152">
        <v>0</v>
      </c>
      <c r="S152">
        <v>0</v>
      </c>
      <c r="T152">
        <v>49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25</v>
      </c>
      <c r="AB152">
        <v>1</v>
      </c>
      <c r="AC152" s="1">
        <v>0.89265536723163852</v>
      </c>
      <c r="AD152" s="1">
        <v>175.6</v>
      </c>
      <c r="AE152" s="1">
        <v>0</v>
      </c>
      <c r="AF152" s="1">
        <v>175.6</v>
      </c>
      <c r="AG152" s="1">
        <v>0.72522799999999987</v>
      </c>
      <c r="AH152" s="1">
        <v>0.52666666666666673</v>
      </c>
      <c r="AI152" s="1">
        <v>1.2503931034482756</v>
      </c>
    </row>
    <row r="153" spans="1:35" hidden="1">
      <c r="A153">
        <v>48</v>
      </c>
      <c r="B153">
        <v>54</v>
      </c>
      <c r="C153">
        <v>293.39999999999998</v>
      </c>
      <c r="D153">
        <v>4.95</v>
      </c>
      <c r="E153">
        <v>298.34999999999997</v>
      </c>
      <c r="F153">
        <v>9</v>
      </c>
      <c r="G153">
        <v>3.48</v>
      </c>
      <c r="H153">
        <v>49</v>
      </c>
      <c r="I153">
        <v>44</v>
      </c>
      <c r="J153">
        <v>5</v>
      </c>
      <c r="K153">
        <v>0</v>
      </c>
      <c r="L153">
        <v>1</v>
      </c>
      <c r="M153">
        <v>0</v>
      </c>
      <c r="N153">
        <v>0</v>
      </c>
      <c r="O153">
        <v>0</v>
      </c>
      <c r="Q153">
        <v>1</v>
      </c>
      <c r="R153">
        <v>0</v>
      </c>
      <c r="S153">
        <v>0</v>
      </c>
      <c r="T153">
        <v>49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25</v>
      </c>
      <c r="AB153">
        <v>1</v>
      </c>
      <c r="AC153" s="1">
        <v>0.95757575757575764</v>
      </c>
      <c r="AD153" s="1">
        <v>175.6</v>
      </c>
      <c r="AE153" s="1">
        <v>0</v>
      </c>
      <c r="AF153" s="1">
        <v>175.6</v>
      </c>
      <c r="AG153" s="1">
        <v>0.72522799999999987</v>
      </c>
      <c r="AH153" s="1">
        <v>0.52666666666666673</v>
      </c>
      <c r="AI153" s="1">
        <v>1.2503931034482756</v>
      </c>
    </row>
    <row r="154" spans="1:35" hidden="1">
      <c r="A154">
        <v>49</v>
      </c>
      <c r="B154">
        <v>10</v>
      </c>
      <c r="C154">
        <v>295</v>
      </c>
      <c r="D154">
        <v>4.1500000000000004</v>
      </c>
      <c r="E154">
        <v>299.14999999999998</v>
      </c>
      <c r="F154">
        <v>8</v>
      </c>
      <c r="G154">
        <v>3.28</v>
      </c>
      <c r="H154">
        <v>50</v>
      </c>
      <c r="I154">
        <v>45</v>
      </c>
      <c r="J154">
        <v>5</v>
      </c>
      <c r="K154">
        <v>0</v>
      </c>
      <c r="L154">
        <v>1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30</v>
      </c>
      <c r="AB154">
        <v>1</v>
      </c>
      <c r="AC154" s="1">
        <v>1.1421686746987951</v>
      </c>
      <c r="AD154" s="1">
        <v>161.80000000000001</v>
      </c>
      <c r="AE154" s="1">
        <v>0</v>
      </c>
      <c r="AF154" s="1">
        <v>161.80000000000001</v>
      </c>
      <c r="AG154" s="1">
        <v>0.66823400000000011</v>
      </c>
      <c r="AH154" s="1">
        <v>0.59250000000000003</v>
      </c>
      <c r="AI154" s="1">
        <v>1.2223792682926833</v>
      </c>
    </row>
    <row r="155" spans="1:35" hidden="1">
      <c r="A155">
        <v>49</v>
      </c>
      <c r="B155">
        <v>33</v>
      </c>
      <c r="C155">
        <v>297.3</v>
      </c>
      <c r="D155">
        <v>3.81</v>
      </c>
      <c r="E155">
        <v>301.11</v>
      </c>
      <c r="F155">
        <v>8</v>
      </c>
      <c r="G155">
        <v>2.92</v>
      </c>
      <c r="H155">
        <v>52</v>
      </c>
      <c r="I155">
        <v>46</v>
      </c>
      <c r="J155">
        <v>6</v>
      </c>
      <c r="K155">
        <v>0</v>
      </c>
      <c r="L155">
        <v>1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50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35</v>
      </c>
      <c r="AB155">
        <v>1</v>
      </c>
      <c r="AC155" s="1">
        <v>1.2440944881889764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0.59250000000000003</v>
      </c>
      <c r="AI155" s="1">
        <v>1.3730835616438359</v>
      </c>
    </row>
    <row r="156" spans="1:35" hidden="1">
      <c r="A156">
        <v>49</v>
      </c>
      <c r="B156">
        <v>46</v>
      </c>
      <c r="C156">
        <v>298.60000000000002</v>
      </c>
      <c r="D156">
        <v>4.08</v>
      </c>
      <c r="E156">
        <v>302.68</v>
      </c>
      <c r="F156">
        <v>7</v>
      </c>
      <c r="G156">
        <v>3.45</v>
      </c>
      <c r="H156">
        <v>53</v>
      </c>
      <c r="I156">
        <v>48</v>
      </c>
      <c r="J156">
        <v>5</v>
      </c>
      <c r="K156">
        <v>0</v>
      </c>
      <c r="L156">
        <v>1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51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25</v>
      </c>
      <c r="AB156">
        <v>1</v>
      </c>
      <c r="AC156" s="1">
        <v>1.161764705882353</v>
      </c>
      <c r="AD156" s="1">
        <v>161.80000000000001</v>
      </c>
      <c r="AE156" s="1">
        <v>0</v>
      </c>
      <c r="AF156" s="1">
        <v>161.80000000000001</v>
      </c>
      <c r="AG156" s="1">
        <v>0.66823400000000011</v>
      </c>
      <c r="AH156" s="1">
        <v>0.67714285714285716</v>
      </c>
      <c r="AI156" s="1">
        <v>1.1621460869565219</v>
      </c>
    </row>
    <row r="157" spans="1:35" hidden="1">
      <c r="A157">
        <v>49</v>
      </c>
      <c r="B157">
        <v>50</v>
      </c>
      <c r="C157">
        <v>299</v>
      </c>
      <c r="D157">
        <v>4</v>
      </c>
      <c r="E157">
        <v>303</v>
      </c>
      <c r="F157">
        <v>8</v>
      </c>
      <c r="G157">
        <v>3.04</v>
      </c>
      <c r="H157">
        <v>54</v>
      </c>
      <c r="I157">
        <v>48</v>
      </c>
      <c r="J157">
        <v>6</v>
      </c>
      <c r="K157">
        <v>0</v>
      </c>
      <c r="L157">
        <v>1</v>
      </c>
      <c r="M157">
        <v>0</v>
      </c>
      <c r="N157">
        <v>0</v>
      </c>
      <c r="O157">
        <v>0</v>
      </c>
      <c r="Q157">
        <v>0</v>
      </c>
      <c r="R157">
        <v>1</v>
      </c>
      <c r="S157">
        <v>0</v>
      </c>
      <c r="T157">
        <v>51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25</v>
      </c>
      <c r="AB157">
        <v>1</v>
      </c>
      <c r="AC157" s="1">
        <v>1.1850000000000001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0.59250000000000003</v>
      </c>
      <c r="AI157" s="1">
        <v>1.3188828947368423</v>
      </c>
    </row>
    <row r="158" spans="1:35" hidden="1">
      <c r="A158">
        <v>52</v>
      </c>
      <c r="B158">
        <v>25</v>
      </c>
      <c r="C158">
        <v>314.5</v>
      </c>
      <c r="D158">
        <v>2.71</v>
      </c>
      <c r="E158">
        <v>317.20999999999998</v>
      </c>
      <c r="F158">
        <v>6</v>
      </c>
      <c r="G158">
        <v>3.15</v>
      </c>
      <c r="H158">
        <v>57</v>
      </c>
      <c r="I158">
        <v>55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30</v>
      </c>
      <c r="AB158">
        <v>1</v>
      </c>
      <c r="AC158" s="1">
        <v>1.7490774907749078</v>
      </c>
      <c r="AD158" s="1">
        <v>175.6</v>
      </c>
      <c r="AE158" s="1">
        <v>0</v>
      </c>
      <c r="AF158" s="1">
        <v>175.6</v>
      </c>
      <c r="AG158" s="1">
        <v>0.72522799999999987</v>
      </c>
      <c r="AH158" s="1">
        <v>0.79</v>
      </c>
      <c r="AI158" s="1">
        <v>1.3813866666666663</v>
      </c>
    </row>
    <row r="159" spans="1:35" hidden="1">
      <c r="A159">
        <v>56</v>
      </c>
      <c r="B159">
        <v>36</v>
      </c>
      <c r="C159">
        <v>339.6</v>
      </c>
      <c r="D159">
        <v>4.05</v>
      </c>
      <c r="E159">
        <v>343.65000000000003</v>
      </c>
      <c r="F159">
        <v>8</v>
      </c>
      <c r="G159">
        <v>3.45</v>
      </c>
      <c r="H159">
        <v>60</v>
      </c>
      <c r="I159">
        <v>58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30</v>
      </c>
      <c r="AB159">
        <v>1</v>
      </c>
      <c r="AC159" s="1">
        <v>1.1703703703703705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0.59250000000000003</v>
      </c>
      <c r="AI159" s="1">
        <v>1.2612660869565213</v>
      </c>
    </row>
    <row r="160" spans="1:35" hidden="1">
      <c r="A160">
        <v>56</v>
      </c>
      <c r="B160">
        <v>49</v>
      </c>
      <c r="C160">
        <v>340.9</v>
      </c>
      <c r="D160">
        <v>3.94</v>
      </c>
      <c r="E160">
        <v>344.84</v>
      </c>
      <c r="F160">
        <v>7</v>
      </c>
      <c r="G160">
        <v>3.31</v>
      </c>
      <c r="H160">
        <v>61</v>
      </c>
      <c r="I160">
        <v>58</v>
      </c>
      <c r="J160">
        <v>3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25</v>
      </c>
      <c r="AB160">
        <v>1</v>
      </c>
      <c r="AC160" s="1">
        <v>1.203045685279188</v>
      </c>
      <c r="AD160" s="1">
        <v>161.80000000000001</v>
      </c>
      <c r="AE160" s="1">
        <v>0</v>
      </c>
      <c r="AF160" s="1">
        <v>161.80000000000001</v>
      </c>
      <c r="AG160" s="1">
        <v>0.66823400000000011</v>
      </c>
      <c r="AH160" s="1">
        <v>0.67714285714285716</v>
      </c>
      <c r="AI160" s="1">
        <v>1.2113003021148039</v>
      </c>
    </row>
    <row r="161" spans="1:35" hidden="1">
      <c r="A161">
        <v>60</v>
      </c>
      <c r="B161">
        <v>0</v>
      </c>
      <c r="C161">
        <v>360</v>
      </c>
      <c r="D161">
        <v>3.04</v>
      </c>
      <c r="E161">
        <v>363.04</v>
      </c>
      <c r="F161">
        <v>6</v>
      </c>
      <c r="G161">
        <v>2.95</v>
      </c>
      <c r="H161">
        <v>65</v>
      </c>
      <c r="I161">
        <v>63</v>
      </c>
      <c r="J161">
        <v>2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40</v>
      </c>
      <c r="AB161">
        <v>1</v>
      </c>
      <c r="AC161" s="1">
        <v>1.5592105263157896</v>
      </c>
      <c r="AD161" s="1">
        <v>175.6</v>
      </c>
      <c r="AE161" s="1">
        <v>0</v>
      </c>
      <c r="AF161" s="1">
        <v>175.6</v>
      </c>
      <c r="AG161" s="1">
        <v>0.72522799999999987</v>
      </c>
      <c r="AH161" s="1">
        <v>0.79</v>
      </c>
      <c r="AI161" s="1">
        <v>1.4750399999999997</v>
      </c>
    </row>
    <row r="162" spans="1:35" hidden="1">
      <c r="A162">
        <v>60</v>
      </c>
      <c r="B162">
        <v>49</v>
      </c>
      <c r="C162">
        <v>364.9</v>
      </c>
      <c r="D162">
        <v>3.22</v>
      </c>
      <c r="E162">
        <v>368.12</v>
      </c>
      <c r="F162">
        <v>7</v>
      </c>
      <c r="G162">
        <v>2.88</v>
      </c>
      <c r="H162">
        <v>66</v>
      </c>
      <c r="I162">
        <v>64</v>
      </c>
      <c r="J162">
        <v>2</v>
      </c>
      <c r="K162">
        <v>0</v>
      </c>
      <c r="L162">
        <v>1</v>
      </c>
      <c r="M162">
        <v>0</v>
      </c>
      <c r="N162">
        <v>0</v>
      </c>
      <c r="O162">
        <v>0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40</v>
      </c>
      <c r="AB162">
        <v>1</v>
      </c>
      <c r="AC162" s="1">
        <v>1.4720496894409938</v>
      </c>
      <c r="AD162" s="1">
        <v>175.6</v>
      </c>
      <c r="AE162" s="1">
        <v>0</v>
      </c>
      <c r="AF162" s="1">
        <v>175.6</v>
      </c>
      <c r="AG162" s="1">
        <v>0.72522799999999987</v>
      </c>
      <c r="AH162" s="1">
        <v>0.67714285714285716</v>
      </c>
      <c r="AI162" s="1">
        <v>1.5108916666666663</v>
      </c>
    </row>
    <row r="163" spans="1:35" hidden="1">
      <c r="A163">
        <v>68</v>
      </c>
      <c r="B163">
        <v>6</v>
      </c>
      <c r="C163">
        <v>408.6</v>
      </c>
      <c r="D163">
        <v>3.46</v>
      </c>
      <c r="E163">
        <v>412.06</v>
      </c>
      <c r="F163">
        <v>8</v>
      </c>
      <c r="G163">
        <v>2.97</v>
      </c>
      <c r="H163">
        <v>77</v>
      </c>
      <c r="I163">
        <v>74</v>
      </c>
      <c r="J163">
        <v>3</v>
      </c>
      <c r="K163">
        <v>0</v>
      </c>
      <c r="L163">
        <v>1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55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25</v>
      </c>
      <c r="AB163">
        <v>1</v>
      </c>
      <c r="AC163" s="1">
        <v>1.3699421965317919</v>
      </c>
      <c r="AD163" s="1">
        <v>161.80000000000001</v>
      </c>
      <c r="AE163" s="1">
        <v>0</v>
      </c>
      <c r="AF163" s="1">
        <v>161.80000000000001</v>
      </c>
      <c r="AG163" s="1">
        <v>0.66823400000000011</v>
      </c>
      <c r="AH163" s="1">
        <v>0.59250000000000003</v>
      </c>
      <c r="AI163" s="1">
        <v>1.3499676767676769</v>
      </c>
    </row>
    <row r="164" spans="1:35" hidden="1">
      <c r="A164">
        <v>68</v>
      </c>
      <c r="B164">
        <v>6</v>
      </c>
      <c r="C164">
        <v>408.6</v>
      </c>
      <c r="D164">
        <v>3.21</v>
      </c>
      <c r="E164">
        <v>411.81</v>
      </c>
      <c r="F164">
        <v>6</v>
      </c>
      <c r="G164">
        <v>3.25</v>
      </c>
      <c r="H164">
        <v>78</v>
      </c>
      <c r="I164">
        <v>74</v>
      </c>
      <c r="J164">
        <v>4</v>
      </c>
      <c r="K164">
        <v>0</v>
      </c>
      <c r="L164">
        <v>1</v>
      </c>
      <c r="M164">
        <v>0</v>
      </c>
      <c r="N164">
        <v>0</v>
      </c>
      <c r="O164">
        <v>0</v>
      </c>
      <c r="Q164">
        <v>1</v>
      </c>
      <c r="R164">
        <v>0</v>
      </c>
      <c r="S164">
        <v>0</v>
      </c>
      <c r="T164">
        <v>55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25</v>
      </c>
      <c r="AB164">
        <v>1</v>
      </c>
      <c r="AC164" s="1">
        <v>1.4766355140186918</v>
      </c>
      <c r="AD164" s="1">
        <v>175.6</v>
      </c>
      <c r="AE164" s="1">
        <v>10</v>
      </c>
      <c r="AF164" s="1">
        <v>185.6</v>
      </c>
      <c r="AG164" s="1">
        <v>0.76652799999999999</v>
      </c>
      <c r="AH164" s="1">
        <v>0.79</v>
      </c>
      <c r="AI164" s="1">
        <v>1.4151286153846152</v>
      </c>
    </row>
    <row r="165" spans="1:35" hidden="1">
      <c r="A165">
        <v>69</v>
      </c>
      <c r="B165">
        <v>19</v>
      </c>
      <c r="C165">
        <v>415.9</v>
      </c>
      <c r="D165">
        <v>3.99</v>
      </c>
      <c r="E165">
        <v>419.89</v>
      </c>
      <c r="F165">
        <v>8</v>
      </c>
      <c r="G165">
        <v>2.92</v>
      </c>
      <c r="H165">
        <v>79</v>
      </c>
      <c r="I165">
        <v>77</v>
      </c>
      <c r="J165">
        <v>2</v>
      </c>
      <c r="K165">
        <v>0</v>
      </c>
      <c r="L165">
        <v>1</v>
      </c>
      <c r="M165">
        <v>1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40</v>
      </c>
      <c r="AB165">
        <v>3</v>
      </c>
      <c r="AC165" s="1">
        <v>1.1879699248120301</v>
      </c>
      <c r="AD165" s="1">
        <v>161.80000000000001</v>
      </c>
      <c r="AE165" s="1">
        <v>0</v>
      </c>
      <c r="AF165" s="1">
        <v>161.80000000000001</v>
      </c>
      <c r="AG165" s="1">
        <v>0.66823400000000011</v>
      </c>
      <c r="AH165" s="1">
        <v>0.59250000000000003</v>
      </c>
      <c r="AI165" s="1">
        <v>1.3730835616438359</v>
      </c>
    </row>
    <row r="166" spans="1:35">
      <c r="A166">
        <v>69</v>
      </c>
      <c r="B166">
        <v>24</v>
      </c>
      <c r="C166">
        <v>416.4</v>
      </c>
      <c r="D166">
        <v>3.51</v>
      </c>
      <c r="E166">
        <v>419.90999999999997</v>
      </c>
      <c r="F166">
        <v>7</v>
      </c>
      <c r="G166">
        <v>3.06</v>
      </c>
      <c r="H166">
        <v>80</v>
      </c>
      <c r="I166">
        <v>77</v>
      </c>
      <c r="J166">
        <v>3</v>
      </c>
      <c r="K166">
        <v>0</v>
      </c>
      <c r="L166">
        <v>1</v>
      </c>
      <c r="M166">
        <v>0</v>
      </c>
      <c r="N166">
        <v>0</v>
      </c>
      <c r="O166">
        <v>0.5</v>
      </c>
      <c r="P166" s="1">
        <v>0.16245742561532039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40</v>
      </c>
      <c r="AB166">
        <v>2</v>
      </c>
      <c r="AC166" s="1">
        <v>1.3504273504273505</v>
      </c>
      <c r="AD166" s="1">
        <v>175.6</v>
      </c>
      <c r="AE166" s="1">
        <v>0</v>
      </c>
      <c r="AF166" s="1">
        <v>175.6</v>
      </c>
      <c r="AG166" s="1">
        <v>0.72522799999999987</v>
      </c>
      <c r="AH166" s="1">
        <v>0.67714285714285716</v>
      </c>
      <c r="AI166" s="1">
        <v>1.4220156862745095</v>
      </c>
    </row>
    <row r="167" spans="1:35">
      <c r="A167">
        <v>69</v>
      </c>
      <c r="B167">
        <v>36</v>
      </c>
      <c r="C167">
        <v>417.6</v>
      </c>
      <c r="D167">
        <v>3.82</v>
      </c>
      <c r="E167">
        <v>421.42</v>
      </c>
      <c r="F167">
        <v>6</v>
      </c>
      <c r="G167">
        <v>3.55</v>
      </c>
      <c r="H167">
        <v>81</v>
      </c>
      <c r="I167">
        <v>77</v>
      </c>
      <c r="J167">
        <v>4</v>
      </c>
      <c r="K167">
        <v>0</v>
      </c>
      <c r="L167">
        <v>1</v>
      </c>
      <c r="M167">
        <v>0</v>
      </c>
      <c r="N167">
        <v>0</v>
      </c>
      <c r="O167">
        <v>1.7000000000000455</v>
      </c>
      <c r="P167" s="1">
        <v>5.2867771523048557E-2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40</v>
      </c>
      <c r="AB167">
        <v>2</v>
      </c>
      <c r="AC167" s="1">
        <v>1.2408376963350787</v>
      </c>
      <c r="AD167" s="1">
        <v>175.6</v>
      </c>
      <c r="AE167" s="1">
        <v>0</v>
      </c>
      <c r="AF167" s="1">
        <v>175.6</v>
      </c>
      <c r="AG167" s="1">
        <v>0.72522799999999987</v>
      </c>
      <c r="AH167" s="1">
        <v>0.79</v>
      </c>
      <c r="AI167" s="1">
        <v>1.2257374647887322</v>
      </c>
    </row>
    <row r="168" spans="1:35" hidden="1">
      <c r="A168">
        <v>87</v>
      </c>
      <c r="B168">
        <v>31</v>
      </c>
      <c r="C168">
        <v>525.1</v>
      </c>
      <c r="D168">
        <v>3</v>
      </c>
      <c r="E168">
        <v>528.1</v>
      </c>
      <c r="F168">
        <v>7</v>
      </c>
      <c r="G168">
        <v>2.7</v>
      </c>
      <c r="H168">
        <v>98</v>
      </c>
      <c r="I168">
        <v>96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30</v>
      </c>
      <c r="AB168">
        <v>1</v>
      </c>
      <c r="AC168" s="1">
        <v>1.58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0.67714285714285716</v>
      </c>
      <c r="AI168" s="1">
        <v>1.4849644444444448</v>
      </c>
    </row>
    <row r="169" spans="1:35" hidden="1">
      <c r="A169">
        <v>90</v>
      </c>
      <c r="B169">
        <v>7</v>
      </c>
      <c r="C169">
        <v>540.70000000000005</v>
      </c>
      <c r="D169">
        <v>3.63</v>
      </c>
      <c r="E169">
        <v>544.33000000000004</v>
      </c>
      <c r="F169">
        <v>7</v>
      </c>
      <c r="G169">
        <v>3.18</v>
      </c>
      <c r="H169">
        <v>102</v>
      </c>
      <c r="I169">
        <v>100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50</v>
      </c>
      <c r="AB169">
        <v>1</v>
      </c>
      <c r="AC169" s="1">
        <v>1.3057851239669422</v>
      </c>
      <c r="AD169" s="1">
        <v>175.6</v>
      </c>
      <c r="AE169" s="1">
        <v>0</v>
      </c>
      <c r="AF169" s="1">
        <v>175.6</v>
      </c>
      <c r="AG169" s="1">
        <v>0.72522799999999987</v>
      </c>
      <c r="AH169" s="1">
        <v>0.67714285714285716</v>
      </c>
      <c r="AI169" s="1">
        <v>1.3683547169811316</v>
      </c>
    </row>
    <row r="170" spans="1:35" hidden="1">
      <c r="A170">
        <v>91</v>
      </c>
      <c r="B170">
        <v>12</v>
      </c>
      <c r="C170">
        <v>547.20000000000005</v>
      </c>
      <c r="D170">
        <v>3.4</v>
      </c>
      <c r="E170">
        <v>550.6</v>
      </c>
      <c r="F170">
        <v>7</v>
      </c>
      <c r="G170">
        <v>2.89</v>
      </c>
      <c r="H170">
        <v>103</v>
      </c>
      <c r="I170">
        <v>101</v>
      </c>
      <c r="J170">
        <v>2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50</v>
      </c>
      <c r="AB170">
        <v>1</v>
      </c>
      <c r="AC170" s="1">
        <v>1.3941176470588237</v>
      </c>
      <c r="AD170" s="1">
        <v>161.80000000000001</v>
      </c>
      <c r="AE170" s="1">
        <v>0</v>
      </c>
      <c r="AF170" s="1">
        <v>161.80000000000001</v>
      </c>
      <c r="AG170" s="1">
        <v>0.66823400000000011</v>
      </c>
      <c r="AH170" s="1">
        <v>0.67714285714285716</v>
      </c>
      <c r="AI170" s="1">
        <v>1.3873370242214536</v>
      </c>
    </row>
    <row r="171" spans="1:35" hidden="1">
      <c r="A171">
        <v>94</v>
      </c>
      <c r="B171">
        <v>52</v>
      </c>
      <c r="C171">
        <v>569.20000000000005</v>
      </c>
      <c r="D171">
        <v>3.33</v>
      </c>
      <c r="E171">
        <v>572.53000000000009</v>
      </c>
      <c r="F171">
        <v>7</v>
      </c>
      <c r="G171">
        <v>2.88</v>
      </c>
      <c r="H171">
        <v>108</v>
      </c>
      <c r="I171">
        <v>106</v>
      </c>
      <c r="J171">
        <v>2</v>
      </c>
      <c r="K171">
        <v>0</v>
      </c>
      <c r="L171">
        <v>1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30</v>
      </c>
      <c r="AB171">
        <v>1</v>
      </c>
      <c r="AC171" s="1">
        <v>1.4234234234234235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0.67714285714285716</v>
      </c>
      <c r="AI171" s="1">
        <v>1.392154166666667</v>
      </c>
    </row>
    <row r="172" spans="1:35" hidden="1">
      <c r="A172">
        <v>95</v>
      </c>
      <c r="B172">
        <v>41</v>
      </c>
      <c r="C172">
        <v>574.1</v>
      </c>
      <c r="D172">
        <v>3.76</v>
      </c>
      <c r="E172">
        <v>577.86</v>
      </c>
      <c r="F172">
        <v>7</v>
      </c>
      <c r="G172">
        <v>3.01</v>
      </c>
      <c r="H172">
        <v>109</v>
      </c>
      <c r="I172">
        <v>107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30</v>
      </c>
      <c r="AB172">
        <v>1</v>
      </c>
      <c r="AC172" s="1">
        <v>1.2606382978723405</v>
      </c>
      <c r="AD172" s="1">
        <v>161.80000000000001</v>
      </c>
      <c r="AE172" s="1">
        <v>0</v>
      </c>
      <c r="AF172" s="1">
        <v>161.80000000000001</v>
      </c>
      <c r="AG172" s="1">
        <v>0.66823400000000011</v>
      </c>
      <c r="AH172" s="1">
        <v>0.67714285714285716</v>
      </c>
      <c r="AI172" s="1">
        <v>1.3320279069767447</v>
      </c>
    </row>
    <row r="173" spans="1:35" hidden="1">
      <c r="A173">
        <v>98</v>
      </c>
      <c r="B173">
        <v>0</v>
      </c>
      <c r="C173">
        <v>588</v>
      </c>
      <c r="D173">
        <v>3.25</v>
      </c>
      <c r="E173">
        <v>591.25</v>
      </c>
      <c r="F173">
        <v>7</v>
      </c>
      <c r="G173">
        <v>2.82</v>
      </c>
      <c r="H173">
        <v>111</v>
      </c>
      <c r="I173">
        <v>109</v>
      </c>
      <c r="J173">
        <v>2</v>
      </c>
      <c r="K173">
        <v>0</v>
      </c>
      <c r="L173">
        <v>1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30</v>
      </c>
      <c r="AB173">
        <v>1</v>
      </c>
      <c r="AC173" s="1">
        <v>1.4584615384615385</v>
      </c>
      <c r="AD173" s="1">
        <v>161.80000000000001</v>
      </c>
      <c r="AE173" s="1">
        <v>0</v>
      </c>
      <c r="AF173" s="1">
        <v>161.80000000000001</v>
      </c>
      <c r="AG173" s="1">
        <v>0.66823400000000011</v>
      </c>
      <c r="AH173" s="1">
        <v>0.67714285714285716</v>
      </c>
      <c r="AI173" s="1">
        <v>1.4217744680851068</v>
      </c>
    </row>
    <row r="174" spans="1:35" hidden="1">
      <c r="A174">
        <v>99</v>
      </c>
      <c r="B174">
        <v>27</v>
      </c>
      <c r="C174">
        <v>596.70000000000005</v>
      </c>
      <c r="D174">
        <v>3.44</v>
      </c>
      <c r="E174">
        <v>600.1400000000001</v>
      </c>
      <c r="F174">
        <v>7</v>
      </c>
      <c r="G174">
        <v>2.92</v>
      </c>
      <c r="H174">
        <v>112</v>
      </c>
      <c r="I174">
        <v>110</v>
      </c>
      <c r="J174">
        <v>2</v>
      </c>
      <c r="K174">
        <v>0</v>
      </c>
      <c r="L174">
        <v>1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30</v>
      </c>
      <c r="AB174">
        <v>1</v>
      </c>
      <c r="AC174" s="1">
        <v>1.3779069767441861</v>
      </c>
      <c r="AD174" s="1">
        <v>161.80000000000001</v>
      </c>
      <c r="AE174" s="1">
        <v>0</v>
      </c>
      <c r="AF174" s="1">
        <v>161.80000000000001</v>
      </c>
      <c r="AG174" s="1">
        <v>0.66823400000000011</v>
      </c>
      <c r="AH174" s="1">
        <v>0.67714285714285716</v>
      </c>
      <c r="AI174" s="1">
        <v>1.3730835616438359</v>
      </c>
    </row>
    <row r="175" spans="1:35" hidden="1">
      <c r="A175">
        <v>100</v>
      </c>
      <c r="B175">
        <v>30</v>
      </c>
      <c r="C175">
        <v>603</v>
      </c>
      <c r="D175">
        <v>3.39</v>
      </c>
      <c r="E175">
        <v>606.39</v>
      </c>
      <c r="F175">
        <v>8</v>
      </c>
      <c r="G175">
        <v>2.59</v>
      </c>
      <c r="H175">
        <v>113</v>
      </c>
      <c r="I175">
        <v>111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30</v>
      </c>
      <c r="AB175">
        <v>1</v>
      </c>
      <c r="AC175" s="1">
        <v>1.3982300884955752</v>
      </c>
      <c r="AD175" s="1">
        <v>161.80000000000001</v>
      </c>
      <c r="AE175" s="1">
        <v>0</v>
      </c>
      <c r="AF175" s="1">
        <v>161.80000000000001</v>
      </c>
      <c r="AG175" s="1">
        <v>0.66823400000000011</v>
      </c>
      <c r="AH175" s="1">
        <v>0.59250000000000003</v>
      </c>
      <c r="AI175" s="1">
        <v>1.5480324324324328</v>
      </c>
    </row>
    <row r="176" spans="1:35" hidden="1">
      <c r="A176">
        <v>101</v>
      </c>
      <c r="B176">
        <v>9</v>
      </c>
      <c r="C176">
        <v>606.9</v>
      </c>
      <c r="D176">
        <v>3.57</v>
      </c>
      <c r="E176">
        <v>610.47</v>
      </c>
      <c r="F176">
        <v>7</v>
      </c>
      <c r="G176">
        <v>3.06</v>
      </c>
      <c r="H176">
        <v>115</v>
      </c>
      <c r="I176">
        <v>112</v>
      </c>
      <c r="J176">
        <v>3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50</v>
      </c>
      <c r="AB176">
        <v>1</v>
      </c>
      <c r="AC176" s="1">
        <v>1.327731092436975</v>
      </c>
      <c r="AD176" s="1">
        <v>175.6</v>
      </c>
      <c r="AE176" s="1">
        <v>0</v>
      </c>
      <c r="AF176" s="1">
        <v>175.6</v>
      </c>
      <c r="AG176" s="1">
        <v>0.72522799999999987</v>
      </c>
      <c r="AH176" s="1">
        <v>0.67714285714285716</v>
      </c>
      <c r="AI176" s="1">
        <v>1.4220156862745095</v>
      </c>
    </row>
    <row r="177" spans="1:35" hidden="1">
      <c r="A177">
        <v>101</v>
      </c>
      <c r="B177">
        <v>56</v>
      </c>
      <c r="C177">
        <v>611.6</v>
      </c>
      <c r="D177">
        <v>4.33</v>
      </c>
      <c r="E177">
        <v>615.93000000000006</v>
      </c>
      <c r="F177">
        <v>8</v>
      </c>
      <c r="G177">
        <v>3.48</v>
      </c>
      <c r="H177">
        <v>117</v>
      </c>
      <c r="I177">
        <v>114</v>
      </c>
      <c r="J177">
        <v>3</v>
      </c>
      <c r="K177">
        <v>0</v>
      </c>
      <c r="L177">
        <v>1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59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60</v>
      </c>
      <c r="AB177">
        <v>1</v>
      </c>
      <c r="AC177" s="1">
        <v>1.094688221709007</v>
      </c>
      <c r="AD177" s="1">
        <v>161.80000000000001</v>
      </c>
      <c r="AE177" s="1">
        <v>0</v>
      </c>
      <c r="AF177" s="1">
        <v>161.80000000000001</v>
      </c>
      <c r="AG177" s="1">
        <v>0.66823400000000011</v>
      </c>
      <c r="AH177" s="1">
        <v>0.59250000000000003</v>
      </c>
      <c r="AI177" s="1">
        <v>1.1521275862068967</v>
      </c>
    </row>
    <row r="178" spans="1:35" hidden="1">
      <c r="A178">
        <v>101</v>
      </c>
      <c r="B178">
        <v>59</v>
      </c>
      <c r="C178">
        <v>611.9</v>
      </c>
      <c r="D178">
        <v>3.85</v>
      </c>
      <c r="E178">
        <v>615.75</v>
      </c>
      <c r="F178">
        <v>7</v>
      </c>
      <c r="G178">
        <v>3.46</v>
      </c>
      <c r="H178">
        <v>118</v>
      </c>
      <c r="I178">
        <v>114</v>
      </c>
      <c r="J178">
        <v>4</v>
      </c>
      <c r="K178">
        <v>0</v>
      </c>
      <c r="L178">
        <v>1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59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60</v>
      </c>
      <c r="AB178">
        <v>1</v>
      </c>
      <c r="AC178" s="1">
        <v>1.2311688311688311</v>
      </c>
      <c r="AD178" s="1">
        <v>161.80000000000001</v>
      </c>
      <c r="AE178" s="1">
        <v>0</v>
      </c>
      <c r="AF178" s="1">
        <v>161.80000000000001</v>
      </c>
      <c r="AG178" s="1">
        <v>0.66823400000000011</v>
      </c>
      <c r="AH178" s="1">
        <v>0.67714285714285716</v>
      </c>
      <c r="AI178" s="1">
        <v>1.1587872832369945</v>
      </c>
    </row>
    <row r="179" spans="1:35" hidden="1">
      <c r="A179">
        <v>103</v>
      </c>
      <c r="B179">
        <v>8</v>
      </c>
      <c r="C179">
        <v>618.79999999999995</v>
      </c>
      <c r="D179">
        <v>2.95</v>
      </c>
      <c r="E179">
        <v>621.75</v>
      </c>
      <c r="F179">
        <v>7</v>
      </c>
      <c r="G179">
        <v>2.59</v>
      </c>
      <c r="H179">
        <v>119</v>
      </c>
      <c r="I179">
        <v>116</v>
      </c>
      <c r="J179">
        <v>3</v>
      </c>
      <c r="K179">
        <v>0</v>
      </c>
      <c r="L179">
        <v>1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35</v>
      </c>
      <c r="AB179">
        <v>1</v>
      </c>
      <c r="AC179" s="1">
        <v>1.6067796610169491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0.67714285714285716</v>
      </c>
      <c r="AI179" s="1">
        <v>1.5480324324324328</v>
      </c>
    </row>
    <row r="180" spans="1:35" hidden="1">
      <c r="A180">
        <v>0</v>
      </c>
      <c r="B180">
        <v>0</v>
      </c>
      <c r="C180">
        <v>0</v>
      </c>
      <c r="D180">
        <v>3.78</v>
      </c>
      <c r="E180">
        <v>3.78</v>
      </c>
      <c r="F180">
        <v>7</v>
      </c>
      <c r="G180">
        <v>3.04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1</v>
      </c>
      <c r="AC180" s="1">
        <v>1.2539682539682542</v>
      </c>
      <c r="AD180" s="1">
        <v>175.6</v>
      </c>
      <c r="AE180" s="1">
        <v>0</v>
      </c>
      <c r="AF180" s="1">
        <v>175.6</v>
      </c>
      <c r="AG180" s="1">
        <v>0.72522799999999987</v>
      </c>
      <c r="AH180" s="1">
        <v>0.67714285714285716</v>
      </c>
      <c r="AI180" s="1">
        <v>1.4313710526315786</v>
      </c>
    </row>
    <row r="181" spans="1:35" hidden="1">
      <c r="A181">
        <v>0</v>
      </c>
      <c r="B181">
        <v>19</v>
      </c>
      <c r="C181">
        <v>1.9</v>
      </c>
      <c r="D181">
        <v>4.6399999999999997</v>
      </c>
      <c r="E181">
        <v>6.5399999999999991</v>
      </c>
      <c r="F181">
        <v>9</v>
      </c>
      <c r="G181">
        <v>3.08</v>
      </c>
      <c r="H181">
        <v>3</v>
      </c>
      <c r="I181">
        <v>0</v>
      </c>
      <c r="J181">
        <v>3</v>
      </c>
      <c r="K181">
        <v>0</v>
      </c>
      <c r="L181">
        <v>1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60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40</v>
      </c>
      <c r="AB181">
        <v>1</v>
      </c>
      <c r="AC181" s="1">
        <v>1.021551724137931</v>
      </c>
      <c r="AD181" s="1">
        <v>161.80000000000001</v>
      </c>
      <c r="AE181" s="1">
        <v>0</v>
      </c>
      <c r="AF181" s="1">
        <v>161.80000000000001</v>
      </c>
      <c r="AG181" s="1">
        <v>0.66823400000000011</v>
      </c>
      <c r="AH181" s="1">
        <v>0.52666666666666673</v>
      </c>
      <c r="AI181" s="1">
        <v>1.3017545454545456</v>
      </c>
    </row>
    <row r="182" spans="1:35" hidden="1">
      <c r="A182">
        <v>0</v>
      </c>
      <c r="B182">
        <v>20</v>
      </c>
      <c r="C182">
        <v>2</v>
      </c>
      <c r="D182">
        <v>4.71</v>
      </c>
      <c r="E182">
        <v>6.71</v>
      </c>
      <c r="F182">
        <v>11</v>
      </c>
      <c r="G182">
        <v>2.62</v>
      </c>
      <c r="H182">
        <v>4</v>
      </c>
      <c r="I182">
        <v>0</v>
      </c>
      <c r="J182">
        <v>4</v>
      </c>
      <c r="K182">
        <v>0</v>
      </c>
      <c r="L182">
        <v>1</v>
      </c>
      <c r="M182">
        <v>0</v>
      </c>
      <c r="N182">
        <v>0</v>
      </c>
      <c r="O182">
        <v>0</v>
      </c>
      <c r="Q182">
        <v>1</v>
      </c>
      <c r="R182">
        <v>0</v>
      </c>
      <c r="S182">
        <v>0</v>
      </c>
      <c r="T182">
        <v>60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10</v>
      </c>
      <c r="AB182">
        <v>1</v>
      </c>
      <c r="AC182" s="1">
        <v>1.0063694267515924</v>
      </c>
      <c r="AD182" s="1">
        <v>175.6</v>
      </c>
      <c r="AE182" s="1">
        <v>0</v>
      </c>
      <c r="AF182" s="1">
        <v>175.6</v>
      </c>
      <c r="AG182" s="1">
        <v>0.72522799999999987</v>
      </c>
      <c r="AH182" s="1">
        <v>0.43090909090909091</v>
      </c>
      <c r="AI182" s="1">
        <v>1.6608274809160302</v>
      </c>
    </row>
    <row r="183" spans="1:35" hidden="1">
      <c r="A183">
        <v>0</v>
      </c>
      <c r="B183">
        <v>52</v>
      </c>
      <c r="C183">
        <v>5.2</v>
      </c>
      <c r="D183">
        <v>4.3899999999999997</v>
      </c>
      <c r="E183">
        <v>9.59</v>
      </c>
      <c r="F183">
        <v>8</v>
      </c>
      <c r="G183">
        <v>3.41</v>
      </c>
      <c r="H183">
        <v>5</v>
      </c>
      <c r="I183">
        <v>1</v>
      </c>
      <c r="J183">
        <v>4</v>
      </c>
      <c r="K183">
        <v>0</v>
      </c>
      <c r="L183">
        <v>1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61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40</v>
      </c>
      <c r="AB183">
        <v>1</v>
      </c>
      <c r="AC183" s="1">
        <v>1.0797266514806378</v>
      </c>
      <c r="AD183" s="1">
        <v>161.80000000000001</v>
      </c>
      <c r="AE183" s="1">
        <v>0</v>
      </c>
      <c r="AF183" s="1">
        <v>161.80000000000001</v>
      </c>
      <c r="AG183" s="1">
        <v>0.66823400000000011</v>
      </c>
      <c r="AH183" s="1">
        <v>0.59250000000000003</v>
      </c>
      <c r="AI183" s="1">
        <v>1.1757782991202348</v>
      </c>
    </row>
    <row r="184" spans="1:35" hidden="1">
      <c r="A184">
        <v>0</v>
      </c>
      <c r="B184">
        <v>52</v>
      </c>
      <c r="C184">
        <v>5.2</v>
      </c>
      <c r="D184">
        <v>4.1500000000000004</v>
      </c>
      <c r="E184">
        <v>9.3500000000000014</v>
      </c>
      <c r="F184">
        <v>8</v>
      </c>
      <c r="G184">
        <v>3.31</v>
      </c>
      <c r="H184">
        <v>6</v>
      </c>
      <c r="I184">
        <v>1</v>
      </c>
      <c r="J184">
        <v>5</v>
      </c>
      <c r="K184">
        <v>0</v>
      </c>
      <c r="L184">
        <v>1</v>
      </c>
      <c r="M184">
        <v>0</v>
      </c>
      <c r="N184">
        <v>0</v>
      </c>
      <c r="O184">
        <v>0</v>
      </c>
      <c r="Q184">
        <v>1</v>
      </c>
      <c r="R184">
        <v>0</v>
      </c>
      <c r="S184">
        <v>0</v>
      </c>
      <c r="T184">
        <v>61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40</v>
      </c>
      <c r="AB184">
        <v>1</v>
      </c>
      <c r="AC184" s="1">
        <v>1.1421686746987951</v>
      </c>
      <c r="AD184" s="1">
        <v>175.6</v>
      </c>
      <c r="AE184" s="1">
        <v>0</v>
      </c>
      <c r="AF184" s="1">
        <v>175.6</v>
      </c>
      <c r="AG184" s="1">
        <v>0.72522799999999987</v>
      </c>
      <c r="AH184" s="1">
        <v>0.59250000000000003</v>
      </c>
      <c r="AI184" s="1">
        <v>1.314612688821752</v>
      </c>
    </row>
    <row r="185" spans="1:35" hidden="1">
      <c r="A185">
        <v>1</v>
      </c>
      <c r="B185">
        <v>41</v>
      </c>
      <c r="C185">
        <v>10.1</v>
      </c>
      <c r="D185">
        <v>3.82</v>
      </c>
      <c r="E185">
        <v>13.92</v>
      </c>
      <c r="F185">
        <v>7</v>
      </c>
      <c r="G185">
        <v>3.19</v>
      </c>
      <c r="H185">
        <v>8</v>
      </c>
      <c r="I185">
        <v>7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30</v>
      </c>
      <c r="AB185">
        <v>1</v>
      </c>
      <c r="AC185" s="1">
        <v>1.2408376963350787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0.67714285714285716</v>
      </c>
      <c r="AI185" s="1">
        <v>1.2568664576802511</v>
      </c>
    </row>
    <row r="186" spans="1:35" hidden="1">
      <c r="A186">
        <v>10</v>
      </c>
      <c r="B186">
        <v>34</v>
      </c>
      <c r="C186">
        <v>63.4</v>
      </c>
      <c r="D186">
        <v>2.5</v>
      </c>
      <c r="E186">
        <v>65.900000000000006</v>
      </c>
      <c r="F186">
        <v>6</v>
      </c>
      <c r="G186">
        <v>2.89</v>
      </c>
      <c r="H186">
        <v>21</v>
      </c>
      <c r="I186">
        <v>19</v>
      </c>
      <c r="J186">
        <v>2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30</v>
      </c>
      <c r="AB186">
        <v>1</v>
      </c>
      <c r="AC186" s="1">
        <v>1.8960000000000001</v>
      </c>
      <c r="AD186" s="1">
        <v>175.6</v>
      </c>
      <c r="AE186" s="1">
        <v>0</v>
      </c>
      <c r="AF186" s="1">
        <v>175.6</v>
      </c>
      <c r="AG186" s="1">
        <v>0.72522799999999987</v>
      </c>
      <c r="AH186" s="1">
        <v>0.79</v>
      </c>
      <c r="AI186" s="1">
        <v>1.5056636678200688</v>
      </c>
    </row>
    <row r="187" spans="1:35" hidden="1">
      <c r="A187">
        <v>12</v>
      </c>
      <c r="B187">
        <v>27</v>
      </c>
      <c r="C187">
        <v>74.7</v>
      </c>
      <c r="D187">
        <v>3.35</v>
      </c>
      <c r="E187">
        <v>78.05</v>
      </c>
      <c r="F187">
        <v>6</v>
      </c>
      <c r="G187">
        <v>3.4</v>
      </c>
      <c r="H187">
        <v>23</v>
      </c>
      <c r="I187">
        <v>21</v>
      </c>
      <c r="J187">
        <v>2</v>
      </c>
      <c r="K187">
        <v>0</v>
      </c>
      <c r="L187">
        <v>1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30</v>
      </c>
      <c r="AB187">
        <v>1</v>
      </c>
      <c r="AC187" s="1">
        <v>1.4149253731343283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0.79</v>
      </c>
      <c r="AI187" s="1">
        <v>1.1792364705882357</v>
      </c>
    </row>
    <row r="188" spans="1:35" hidden="1">
      <c r="A188">
        <v>12</v>
      </c>
      <c r="B188">
        <v>54</v>
      </c>
      <c r="C188">
        <v>77.400000000000006</v>
      </c>
      <c r="D188">
        <v>3.77</v>
      </c>
      <c r="E188">
        <v>81.17</v>
      </c>
      <c r="F188">
        <v>8</v>
      </c>
      <c r="G188">
        <v>3.16</v>
      </c>
      <c r="H188">
        <v>24</v>
      </c>
      <c r="I188">
        <v>22</v>
      </c>
      <c r="J188">
        <v>2</v>
      </c>
      <c r="K188">
        <v>0</v>
      </c>
      <c r="L188">
        <v>1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25</v>
      </c>
      <c r="AB188">
        <v>1</v>
      </c>
      <c r="AC188" s="1">
        <v>1.2572944297082229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0.59250000000000003</v>
      </c>
      <c r="AI188" s="1">
        <v>1.2687987341772153</v>
      </c>
    </row>
    <row r="189" spans="1:35" hidden="1">
      <c r="A189">
        <v>14</v>
      </c>
      <c r="B189">
        <v>6</v>
      </c>
      <c r="C189">
        <v>84.6</v>
      </c>
      <c r="D189">
        <v>3.5</v>
      </c>
      <c r="E189">
        <v>88.1</v>
      </c>
      <c r="F189">
        <v>6</v>
      </c>
      <c r="G189">
        <v>3.18</v>
      </c>
      <c r="H189">
        <v>26</v>
      </c>
      <c r="I189">
        <v>24</v>
      </c>
      <c r="J189">
        <v>2</v>
      </c>
      <c r="K189">
        <v>0</v>
      </c>
      <c r="L189">
        <v>1</v>
      </c>
      <c r="M189">
        <v>1</v>
      </c>
      <c r="N189">
        <v>0</v>
      </c>
      <c r="O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30</v>
      </c>
      <c r="AB189">
        <v>3</v>
      </c>
      <c r="AC189" s="1">
        <v>1.3542857142857143</v>
      </c>
      <c r="AD189" s="1">
        <v>175.6</v>
      </c>
      <c r="AE189" s="1">
        <v>0</v>
      </c>
      <c r="AF189" s="1">
        <v>175.6</v>
      </c>
      <c r="AG189" s="1">
        <v>0.72522799999999987</v>
      </c>
      <c r="AH189" s="1">
        <v>0.79</v>
      </c>
      <c r="AI189" s="1">
        <v>1.3683547169811316</v>
      </c>
    </row>
    <row r="190" spans="1:35" hidden="1">
      <c r="A190">
        <v>16</v>
      </c>
      <c r="B190">
        <v>18</v>
      </c>
      <c r="C190">
        <v>97.8</v>
      </c>
      <c r="D190">
        <v>3.34</v>
      </c>
      <c r="E190">
        <v>101.14</v>
      </c>
      <c r="F190">
        <v>7</v>
      </c>
      <c r="G190">
        <v>3.14</v>
      </c>
      <c r="H190">
        <v>30</v>
      </c>
      <c r="I190">
        <v>29</v>
      </c>
      <c r="J190">
        <v>1</v>
      </c>
      <c r="K190">
        <v>0</v>
      </c>
      <c r="L190">
        <v>1</v>
      </c>
      <c r="M190">
        <v>1</v>
      </c>
      <c r="N190">
        <v>0</v>
      </c>
      <c r="O190">
        <v>0</v>
      </c>
      <c r="Q190">
        <v>1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25</v>
      </c>
      <c r="AB190">
        <v>3</v>
      </c>
      <c r="AC190" s="1">
        <v>1.4191616766467068</v>
      </c>
      <c r="AD190" s="1">
        <v>175.6</v>
      </c>
      <c r="AE190" s="1">
        <v>0</v>
      </c>
      <c r="AF190" s="1">
        <v>175.6</v>
      </c>
      <c r="AG190" s="1">
        <v>0.72522799999999987</v>
      </c>
      <c r="AH190" s="1">
        <v>0.67714285714285716</v>
      </c>
      <c r="AI190" s="1">
        <v>1.3857859872611462</v>
      </c>
    </row>
    <row r="191" spans="1:35">
      <c r="A191">
        <v>16</v>
      </c>
      <c r="B191">
        <v>36</v>
      </c>
      <c r="C191">
        <v>99.6</v>
      </c>
      <c r="D191">
        <v>3.3</v>
      </c>
      <c r="E191">
        <v>102.89999999999999</v>
      </c>
      <c r="F191">
        <v>8</v>
      </c>
      <c r="G191">
        <v>2.73</v>
      </c>
      <c r="H191">
        <v>31</v>
      </c>
      <c r="I191">
        <v>29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1.7999999999999972</v>
      </c>
      <c r="P191" s="1">
        <v>1.7201959716929727E-2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25</v>
      </c>
      <c r="AB191">
        <v>2</v>
      </c>
      <c r="AC191" s="1">
        <v>1.4363636363636365</v>
      </c>
      <c r="AD191" s="1">
        <v>175.6</v>
      </c>
      <c r="AE191" s="1">
        <v>0</v>
      </c>
      <c r="AF191" s="1">
        <v>175.6</v>
      </c>
      <c r="AG191" s="1">
        <v>0.72522799999999987</v>
      </c>
      <c r="AH191" s="1">
        <v>0.59250000000000003</v>
      </c>
      <c r="AI191" s="1">
        <v>1.593907692307692</v>
      </c>
    </row>
    <row r="192" spans="1:35" hidden="1">
      <c r="A192">
        <v>17</v>
      </c>
      <c r="B192">
        <v>40</v>
      </c>
      <c r="C192">
        <v>106</v>
      </c>
      <c r="D192">
        <v>3.58</v>
      </c>
      <c r="E192">
        <v>109.58</v>
      </c>
      <c r="F192">
        <v>7</v>
      </c>
      <c r="G192">
        <v>3.13</v>
      </c>
      <c r="H192">
        <v>32</v>
      </c>
      <c r="I192">
        <v>31</v>
      </c>
      <c r="J192">
        <v>1</v>
      </c>
      <c r="K192">
        <v>0</v>
      </c>
      <c r="L192">
        <v>1</v>
      </c>
      <c r="M192">
        <v>1</v>
      </c>
      <c r="N192">
        <v>0</v>
      </c>
      <c r="O192">
        <v>8.2000000000000028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25</v>
      </c>
      <c r="AB192">
        <v>3</v>
      </c>
      <c r="AC192" s="1">
        <v>1.3240223463687151</v>
      </c>
      <c r="AD192" s="1">
        <v>175.6</v>
      </c>
      <c r="AE192" s="1">
        <v>0</v>
      </c>
      <c r="AF192" s="1">
        <v>175.6</v>
      </c>
      <c r="AG192" s="1">
        <v>0.72522799999999987</v>
      </c>
      <c r="AH192" s="1">
        <v>0.67714285714285716</v>
      </c>
      <c r="AI192" s="1">
        <v>1.3902134185303512</v>
      </c>
    </row>
    <row r="193" spans="1:35" hidden="1">
      <c r="A193">
        <v>18</v>
      </c>
      <c r="B193">
        <v>38</v>
      </c>
      <c r="C193">
        <v>111.8</v>
      </c>
      <c r="D193">
        <v>3.85</v>
      </c>
      <c r="E193">
        <v>115.64999999999999</v>
      </c>
      <c r="F193">
        <v>7</v>
      </c>
      <c r="G193">
        <v>2.98</v>
      </c>
      <c r="H193">
        <v>34</v>
      </c>
      <c r="I193">
        <v>33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5.7999999999999972</v>
      </c>
      <c r="Q193">
        <v>1</v>
      </c>
      <c r="R193">
        <v>0</v>
      </c>
      <c r="S193">
        <v>0</v>
      </c>
      <c r="T193">
        <v>65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40</v>
      </c>
      <c r="AB193">
        <v>1</v>
      </c>
      <c r="AC193" s="1">
        <v>1.2311688311688311</v>
      </c>
      <c r="AD193" s="1">
        <v>175.6</v>
      </c>
      <c r="AE193" s="1">
        <v>0</v>
      </c>
      <c r="AF193" s="1">
        <v>175.6</v>
      </c>
      <c r="AG193" s="1">
        <v>0.72522799999999987</v>
      </c>
      <c r="AH193" s="1">
        <v>0.67714285714285716</v>
      </c>
      <c r="AI193" s="1">
        <v>1.4601906040268453</v>
      </c>
    </row>
    <row r="194" spans="1:35" hidden="1">
      <c r="A194">
        <v>18</v>
      </c>
      <c r="B194">
        <v>40</v>
      </c>
      <c r="C194">
        <v>112</v>
      </c>
      <c r="D194">
        <v>4.0199999999999996</v>
      </c>
      <c r="E194">
        <v>116.02</v>
      </c>
      <c r="F194">
        <v>9</v>
      </c>
      <c r="G194">
        <v>2.71</v>
      </c>
      <c r="H194">
        <v>35</v>
      </c>
      <c r="I194">
        <v>33</v>
      </c>
      <c r="J194">
        <v>2</v>
      </c>
      <c r="K194">
        <v>0</v>
      </c>
      <c r="L194">
        <v>1</v>
      </c>
      <c r="M194">
        <v>0</v>
      </c>
      <c r="N194">
        <v>0</v>
      </c>
      <c r="O194">
        <v>6</v>
      </c>
      <c r="Q194">
        <v>1</v>
      </c>
      <c r="R194">
        <v>0</v>
      </c>
      <c r="S194">
        <v>0</v>
      </c>
      <c r="T194">
        <v>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10</v>
      </c>
      <c r="AB194">
        <v>1</v>
      </c>
      <c r="AC194" s="1">
        <v>1.1791044776119404</v>
      </c>
      <c r="AD194" s="1">
        <v>175.6</v>
      </c>
      <c r="AE194" s="1">
        <v>0</v>
      </c>
      <c r="AF194" s="1">
        <v>175.6</v>
      </c>
      <c r="AG194" s="1">
        <v>0.72522799999999987</v>
      </c>
      <c r="AH194" s="1">
        <v>0.52666666666666673</v>
      </c>
      <c r="AI194" s="1">
        <v>1.6056708487084868</v>
      </c>
    </row>
    <row r="195" spans="1:35" hidden="1">
      <c r="A195">
        <v>18</v>
      </c>
      <c r="B195">
        <v>40</v>
      </c>
      <c r="C195">
        <v>112</v>
      </c>
      <c r="D195">
        <v>4.0199999999999996</v>
      </c>
      <c r="E195">
        <v>116.02</v>
      </c>
      <c r="F195">
        <v>9</v>
      </c>
      <c r="G195">
        <v>2.71</v>
      </c>
      <c r="H195">
        <v>36</v>
      </c>
      <c r="I195">
        <v>33</v>
      </c>
      <c r="J195">
        <v>3</v>
      </c>
      <c r="K195">
        <v>0</v>
      </c>
      <c r="L195">
        <v>1</v>
      </c>
      <c r="M195">
        <v>0</v>
      </c>
      <c r="N195">
        <v>0</v>
      </c>
      <c r="O195">
        <v>6</v>
      </c>
      <c r="Q195">
        <v>1</v>
      </c>
      <c r="R195">
        <v>0</v>
      </c>
      <c r="S195">
        <v>0</v>
      </c>
      <c r="T195">
        <v>65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10</v>
      </c>
      <c r="AB195">
        <v>1</v>
      </c>
      <c r="AC195" s="1">
        <v>1.1791044776119404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0.52666666666666673</v>
      </c>
      <c r="AI195" s="1">
        <v>1.6056708487084868</v>
      </c>
    </row>
    <row r="196" spans="1:35" hidden="1">
      <c r="A196">
        <v>18</v>
      </c>
      <c r="B196">
        <v>44</v>
      </c>
      <c r="C196">
        <v>112.4</v>
      </c>
      <c r="D196">
        <v>4.32</v>
      </c>
      <c r="E196">
        <v>116.72</v>
      </c>
      <c r="F196">
        <v>8</v>
      </c>
      <c r="G196">
        <v>3.67</v>
      </c>
      <c r="H196">
        <v>37</v>
      </c>
      <c r="I196">
        <v>33</v>
      </c>
      <c r="J196">
        <v>4</v>
      </c>
      <c r="K196">
        <v>0</v>
      </c>
      <c r="L196">
        <v>1</v>
      </c>
      <c r="M196">
        <v>0</v>
      </c>
      <c r="N196">
        <v>0</v>
      </c>
      <c r="O196">
        <v>6.4000000000000057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40</v>
      </c>
      <c r="AB196">
        <v>1</v>
      </c>
      <c r="AC196" s="1">
        <v>1.0972222222222221</v>
      </c>
      <c r="AD196" s="1">
        <v>161.80000000000001</v>
      </c>
      <c r="AE196" s="1">
        <v>0</v>
      </c>
      <c r="AF196" s="1">
        <v>161.80000000000001</v>
      </c>
      <c r="AG196" s="1">
        <v>0.66823400000000011</v>
      </c>
      <c r="AH196" s="1">
        <v>0.59250000000000003</v>
      </c>
      <c r="AI196" s="1">
        <v>1.092480653950954</v>
      </c>
    </row>
    <row r="197" spans="1:35" hidden="1">
      <c r="A197">
        <v>18</v>
      </c>
      <c r="B197">
        <v>46</v>
      </c>
      <c r="C197">
        <v>112.6</v>
      </c>
      <c r="D197">
        <v>3.45</v>
      </c>
      <c r="E197">
        <v>116.05</v>
      </c>
      <c r="F197">
        <v>6</v>
      </c>
      <c r="G197">
        <v>3.14</v>
      </c>
      <c r="H197">
        <v>38</v>
      </c>
      <c r="I197">
        <v>33</v>
      </c>
      <c r="J197">
        <v>5</v>
      </c>
      <c r="K197">
        <v>0</v>
      </c>
      <c r="L197">
        <v>1</v>
      </c>
      <c r="M197">
        <v>0</v>
      </c>
      <c r="N197">
        <v>1</v>
      </c>
      <c r="O197">
        <v>6.5999999999999943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30</v>
      </c>
      <c r="AB197">
        <v>1</v>
      </c>
      <c r="AC197" s="1">
        <v>1.3739130434782609</v>
      </c>
      <c r="AD197" s="1">
        <v>175.6</v>
      </c>
      <c r="AE197" s="1">
        <v>0</v>
      </c>
      <c r="AF197" s="1">
        <v>175.6</v>
      </c>
      <c r="AG197" s="1">
        <v>0.72522799999999987</v>
      </c>
      <c r="AH197" s="1">
        <v>0.79</v>
      </c>
      <c r="AI197" s="1">
        <v>1.3857859872611462</v>
      </c>
    </row>
    <row r="198" spans="1:35">
      <c r="A198">
        <v>18</v>
      </c>
      <c r="B198">
        <v>47</v>
      </c>
      <c r="C198">
        <v>112.7</v>
      </c>
      <c r="D198">
        <v>3.43</v>
      </c>
      <c r="E198">
        <v>116.13000000000001</v>
      </c>
      <c r="F198">
        <v>7</v>
      </c>
      <c r="G198">
        <v>3.12</v>
      </c>
      <c r="H198">
        <v>39</v>
      </c>
      <c r="I198">
        <v>33</v>
      </c>
      <c r="J198">
        <v>6</v>
      </c>
      <c r="K198">
        <v>0</v>
      </c>
      <c r="L198">
        <v>1</v>
      </c>
      <c r="M198">
        <v>0</v>
      </c>
      <c r="N198">
        <v>0</v>
      </c>
      <c r="O198">
        <v>0.10000000000000853</v>
      </c>
      <c r="P198" s="1">
        <v>8.0111547724679433E-3</v>
      </c>
      <c r="Q198">
        <v>1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25</v>
      </c>
      <c r="AB198">
        <v>2</v>
      </c>
      <c r="AC198" s="1">
        <v>1.3819241982507289</v>
      </c>
      <c r="AD198" s="1">
        <v>175.6</v>
      </c>
      <c r="AE198" s="1">
        <v>0</v>
      </c>
      <c r="AF198" s="1">
        <v>175.6</v>
      </c>
      <c r="AG198" s="1">
        <v>0.72522799999999987</v>
      </c>
      <c r="AH198" s="1">
        <v>0.67714285714285716</v>
      </c>
      <c r="AI198" s="1">
        <v>1.3946692307692303</v>
      </c>
    </row>
    <row r="199" spans="1:35">
      <c r="A199">
        <v>19</v>
      </c>
      <c r="B199">
        <v>10</v>
      </c>
      <c r="C199">
        <v>115</v>
      </c>
      <c r="D199">
        <v>7</v>
      </c>
      <c r="E199">
        <v>122</v>
      </c>
      <c r="F199">
        <v>10</v>
      </c>
      <c r="G199">
        <v>3.24</v>
      </c>
      <c r="H199">
        <v>40</v>
      </c>
      <c r="I199">
        <v>33</v>
      </c>
      <c r="J199">
        <v>7</v>
      </c>
      <c r="K199">
        <v>0</v>
      </c>
      <c r="L199">
        <v>1</v>
      </c>
      <c r="M199">
        <v>0</v>
      </c>
      <c r="N199">
        <v>0</v>
      </c>
      <c r="O199">
        <v>2.4000000000000057</v>
      </c>
      <c r="P199" s="1">
        <v>-0.69677018633540377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40</v>
      </c>
      <c r="AB199">
        <v>2</v>
      </c>
      <c r="AC199" s="1">
        <v>0.67714285714285716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0.47400000000000003</v>
      </c>
      <c r="AI199" s="1">
        <v>1.2374703703703704</v>
      </c>
    </row>
    <row r="200" spans="1:35" hidden="1">
      <c r="A200">
        <v>27</v>
      </c>
      <c r="B200">
        <v>6</v>
      </c>
      <c r="C200">
        <v>162.6</v>
      </c>
      <c r="D200">
        <v>3.57</v>
      </c>
      <c r="E200">
        <v>166.17</v>
      </c>
      <c r="F200">
        <v>7</v>
      </c>
      <c r="G200">
        <v>3.02</v>
      </c>
      <c r="H200">
        <v>45</v>
      </c>
      <c r="I200">
        <v>44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20</v>
      </c>
      <c r="AB200">
        <v>1</v>
      </c>
      <c r="AC200" s="1">
        <v>1.327731092436975</v>
      </c>
      <c r="AD200" s="1">
        <v>161.80000000000001</v>
      </c>
      <c r="AE200" s="1">
        <v>0</v>
      </c>
      <c r="AF200" s="1">
        <v>161.80000000000001</v>
      </c>
      <c r="AG200" s="1">
        <v>0.66823400000000011</v>
      </c>
      <c r="AH200" s="1">
        <v>0.67714285714285716</v>
      </c>
      <c r="AI200" s="1">
        <v>1.3276172185430466</v>
      </c>
    </row>
    <row r="201" spans="1:35" hidden="1">
      <c r="A201">
        <v>27</v>
      </c>
      <c r="B201">
        <v>18</v>
      </c>
      <c r="C201">
        <v>163.80000000000001</v>
      </c>
      <c r="D201">
        <v>3.01</v>
      </c>
      <c r="E201">
        <v>166.81</v>
      </c>
      <c r="F201">
        <v>7</v>
      </c>
      <c r="G201">
        <v>2.63</v>
      </c>
      <c r="H201">
        <v>47</v>
      </c>
      <c r="I201">
        <v>44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67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12</v>
      </c>
      <c r="AB201">
        <v>1</v>
      </c>
      <c r="AC201" s="1">
        <v>1.5747508305647842</v>
      </c>
      <c r="AD201" s="1">
        <v>161.80000000000001</v>
      </c>
      <c r="AE201" s="1">
        <v>0</v>
      </c>
      <c r="AF201" s="1">
        <v>161.80000000000001</v>
      </c>
      <c r="AG201" s="1">
        <v>0.66823400000000011</v>
      </c>
      <c r="AH201" s="1">
        <v>0.67714285714285716</v>
      </c>
      <c r="AI201" s="1">
        <v>1.524488212927757</v>
      </c>
    </row>
    <row r="202" spans="1:35" hidden="1">
      <c r="A202">
        <v>27</v>
      </c>
      <c r="B202">
        <v>19</v>
      </c>
      <c r="C202">
        <v>163.9</v>
      </c>
      <c r="D202">
        <v>3.09</v>
      </c>
      <c r="E202">
        <v>166.99</v>
      </c>
      <c r="F202">
        <v>7</v>
      </c>
      <c r="G202">
        <v>2.5</v>
      </c>
      <c r="H202">
        <v>48</v>
      </c>
      <c r="I202">
        <v>44</v>
      </c>
      <c r="J202">
        <v>4</v>
      </c>
      <c r="K202">
        <v>0</v>
      </c>
      <c r="L202">
        <v>1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67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12</v>
      </c>
      <c r="AB202">
        <v>1</v>
      </c>
      <c r="AC202" s="1">
        <v>1.5339805825242721</v>
      </c>
      <c r="AD202" s="1">
        <v>161.80000000000001</v>
      </c>
      <c r="AE202" s="1">
        <v>0</v>
      </c>
      <c r="AF202" s="1">
        <v>161.80000000000001</v>
      </c>
      <c r="AG202" s="1">
        <v>0.66823400000000011</v>
      </c>
      <c r="AH202" s="1">
        <v>0.67714285714285716</v>
      </c>
      <c r="AI202" s="1">
        <v>1.6037616000000003</v>
      </c>
    </row>
    <row r="203" spans="1:35" hidden="1">
      <c r="A203">
        <v>27</v>
      </c>
      <c r="B203">
        <v>31</v>
      </c>
      <c r="C203">
        <v>165.1</v>
      </c>
      <c r="D203">
        <v>2.95</v>
      </c>
      <c r="E203">
        <v>168.04999999999998</v>
      </c>
      <c r="F203">
        <v>7</v>
      </c>
      <c r="G203">
        <v>2.41</v>
      </c>
      <c r="H203">
        <v>49</v>
      </c>
      <c r="I203">
        <v>44</v>
      </c>
      <c r="J203">
        <v>5</v>
      </c>
      <c r="K203">
        <v>0</v>
      </c>
      <c r="L203">
        <v>1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67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12</v>
      </c>
      <c r="AB203">
        <v>1</v>
      </c>
      <c r="AC203" s="1">
        <v>1.6067796610169491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0.67714285714285716</v>
      </c>
      <c r="AI203" s="1">
        <v>1.6636531120331952</v>
      </c>
    </row>
    <row r="204" spans="1:35" hidden="1">
      <c r="A204">
        <v>27</v>
      </c>
      <c r="B204">
        <v>31</v>
      </c>
      <c r="C204">
        <v>165.1</v>
      </c>
      <c r="D204">
        <v>3.08</v>
      </c>
      <c r="E204">
        <v>168.18</v>
      </c>
      <c r="F204">
        <v>7</v>
      </c>
      <c r="G204">
        <v>2.69</v>
      </c>
      <c r="H204">
        <v>50</v>
      </c>
      <c r="I204">
        <v>44</v>
      </c>
      <c r="J204">
        <v>6</v>
      </c>
      <c r="K204">
        <v>0</v>
      </c>
      <c r="L204">
        <v>1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67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12</v>
      </c>
      <c r="AB204">
        <v>1</v>
      </c>
      <c r="AC204" s="1">
        <v>1.5389610389610391</v>
      </c>
      <c r="AD204" s="1">
        <v>161.80000000000001</v>
      </c>
      <c r="AE204" s="1">
        <v>0</v>
      </c>
      <c r="AF204" s="1">
        <v>161.80000000000001</v>
      </c>
      <c r="AG204" s="1">
        <v>0.66823400000000011</v>
      </c>
      <c r="AH204" s="1">
        <v>0.67714285714285716</v>
      </c>
      <c r="AI204" s="1">
        <v>1.4904847583643126</v>
      </c>
    </row>
    <row r="205" spans="1:35" hidden="1">
      <c r="A205">
        <v>27</v>
      </c>
      <c r="B205">
        <v>38</v>
      </c>
      <c r="C205">
        <v>165.8</v>
      </c>
      <c r="D205">
        <v>3.46</v>
      </c>
      <c r="E205">
        <v>169.26000000000002</v>
      </c>
      <c r="F205">
        <v>8</v>
      </c>
      <c r="G205">
        <v>3.03</v>
      </c>
      <c r="H205">
        <v>51</v>
      </c>
      <c r="I205">
        <v>44</v>
      </c>
      <c r="J205">
        <v>7</v>
      </c>
      <c r="K205">
        <v>0</v>
      </c>
      <c r="L205">
        <v>1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67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12</v>
      </c>
      <c r="AB205">
        <v>1</v>
      </c>
      <c r="AC205" s="1">
        <v>1.3699421965317919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0.59250000000000003</v>
      </c>
      <c r="AI205" s="1">
        <v>1.3232356435643569</v>
      </c>
    </row>
    <row r="206" spans="1:35" hidden="1">
      <c r="A206">
        <v>27</v>
      </c>
      <c r="B206">
        <v>39</v>
      </c>
      <c r="C206">
        <v>165.9</v>
      </c>
      <c r="D206">
        <v>3.35</v>
      </c>
      <c r="E206">
        <v>169.25</v>
      </c>
      <c r="F206">
        <v>7</v>
      </c>
      <c r="G206">
        <v>2.74</v>
      </c>
      <c r="H206">
        <v>52</v>
      </c>
      <c r="I206">
        <v>45</v>
      </c>
      <c r="J206">
        <v>7</v>
      </c>
      <c r="K206">
        <v>0</v>
      </c>
      <c r="L206">
        <v>1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12</v>
      </c>
      <c r="AB206">
        <v>1</v>
      </c>
      <c r="AC206" s="1">
        <v>1.4149253731343283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0.67714285714285716</v>
      </c>
      <c r="AI206" s="1">
        <v>1.4632861313868615</v>
      </c>
    </row>
    <row r="207" spans="1:35" hidden="1">
      <c r="A207">
        <v>27</v>
      </c>
      <c r="B207">
        <v>47</v>
      </c>
      <c r="C207">
        <v>166.7</v>
      </c>
      <c r="D207">
        <v>3.64</v>
      </c>
      <c r="E207">
        <v>170.33999999999997</v>
      </c>
      <c r="F207">
        <v>8</v>
      </c>
      <c r="G207">
        <v>2.81</v>
      </c>
      <c r="H207">
        <v>53</v>
      </c>
      <c r="I207">
        <v>46</v>
      </c>
      <c r="J207">
        <v>7</v>
      </c>
      <c r="K207">
        <v>0</v>
      </c>
      <c r="L207">
        <v>1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67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12</v>
      </c>
      <c r="AB207">
        <v>1</v>
      </c>
      <c r="AC207" s="1">
        <v>1.3021978021978022</v>
      </c>
      <c r="AD207" s="1">
        <v>161.80000000000001</v>
      </c>
      <c r="AE207" s="1">
        <v>0</v>
      </c>
      <c r="AF207" s="1">
        <v>161.80000000000001</v>
      </c>
      <c r="AG207" s="1">
        <v>0.66823400000000011</v>
      </c>
      <c r="AH207" s="1">
        <v>0.59250000000000003</v>
      </c>
      <c r="AI207" s="1">
        <v>1.426834163701068</v>
      </c>
    </row>
    <row r="208" spans="1:35" hidden="1">
      <c r="A208">
        <v>27</v>
      </c>
      <c r="B208">
        <v>47</v>
      </c>
      <c r="C208">
        <v>166.7</v>
      </c>
      <c r="D208">
        <v>3.4</v>
      </c>
      <c r="E208">
        <v>170.1</v>
      </c>
      <c r="F208">
        <v>8</v>
      </c>
      <c r="G208">
        <v>2.48</v>
      </c>
      <c r="H208">
        <v>54</v>
      </c>
      <c r="I208">
        <v>46</v>
      </c>
      <c r="J208">
        <v>8</v>
      </c>
      <c r="K208">
        <v>0</v>
      </c>
      <c r="L208">
        <v>1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67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12</v>
      </c>
      <c r="AB208">
        <v>1</v>
      </c>
      <c r="AC208" s="1">
        <v>1.3941176470588237</v>
      </c>
      <c r="AD208" s="1">
        <v>161.80000000000001</v>
      </c>
      <c r="AE208" s="1">
        <v>0</v>
      </c>
      <c r="AF208" s="1">
        <v>161.80000000000001</v>
      </c>
      <c r="AG208" s="1">
        <v>0.66823400000000011</v>
      </c>
      <c r="AH208" s="1">
        <v>0.59250000000000003</v>
      </c>
      <c r="AI208" s="1">
        <v>1.6166951612903229</v>
      </c>
    </row>
    <row r="209" spans="1:35" hidden="1">
      <c r="A209">
        <v>28</v>
      </c>
      <c r="B209">
        <v>2</v>
      </c>
      <c r="C209">
        <v>168.2</v>
      </c>
      <c r="D209">
        <v>3.33</v>
      </c>
      <c r="E209">
        <v>171.53</v>
      </c>
      <c r="F209">
        <v>10</v>
      </c>
      <c r="G209">
        <v>2.38</v>
      </c>
      <c r="H209">
        <v>55</v>
      </c>
      <c r="I209">
        <v>50</v>
      </c>
      <c r="J209">
        <v>5</v>
      </c>
      <c r="K209">
        <v>0</v>
      </c>
      <c r="L209">
        <v>1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67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12</v>
      </c>
      <c r="AB209">
        <v>1</v>
      </c>
      <c r="AC209" s="1">
        <v>1.4234234234234235</v>
      </c>
      <c r="AD209" s="1">
        <v>161.80000000000001</v>
      </c>
      <c r="AE209" s="1">
        <v>0</v>
      </c>
      <c r="AF209" s="1">
        <v>161.80000000000001</v>
      </c>
      <c r="AG209" s="1">
        <v>0.66823400000000011</v>
      </c>
      <c r="AH209" s="1">
        <v>0.47400000000000003</v>
      </c>
      <c r="AI209" s="1">
        <v>1.6846235294117651</v>
      </c>
    </row>
    <row r="210" spans="1:35" hidden="1">
      <c r="A210">
        <v>28</v>
      </c>
      <c r="B210">
        <v>2</v>
      </c>
      <c r="C210">
        <v>168.2</v>
      </c>
      <c r="D210">
        <v>3.26</v>
      </c>
      <c r="E210">
        <v>171.45999999999998</v>
      </c>
      <c r="F210">
        <v>8</v>
      </c>
      <c r="G210">
        <v>2.59</v>
      </c>
      <c r="H210">
        <v>56</v>
      </c>
      <c r="I210">
        <v>50</v>
      </c>
      <c r="J210">
        <v>6</v>
      </c>
      <c r="K210">
        <v>0</v>
      </c>
      <c r="L210">
        <v>1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67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12</v>
      </c>
      <c r="AB210">
        <v>1</v>
      </c>
      <c r="AC210" s="1">
        <v>1.45398773006135</v>
      </c>
      <c r="AD210" s="1">
        <v>161.80000000000001</v>
      </c>
      <c r="AE210" s="1">
        <v>0</v>
      </c>
      <c r="AF210" s="1">
        <v>161.80000000000001</v>
      </c>
      <c r="AG210" s="1">
        <v>0.66823400000000011</v>
      </c>
      <c r="AH210" s="1">
        <v>0.59250000000000003</v>
      </c>
      <c r="AI210" s="1">
        <v>1.5480324324324328</v>
      </c>
    </row>
    <row r="211" spans="1:35" hidden="1">
      <c r="A211">
        <v>29</v>
      </c>
      <c r="B211">
        <v>15</v>
      </c>
      <c r="C211">
        <v>175.5</v>
      </c>
      <c r="D211">
        <v>3.61</v>
      </c>
      <c r="E211">
        <v>179.11</v>
      </c>
      <c r="F211">
        <v>8</v>
      </c>
      <c r="G211">
        <v>3.02</v>
      </c>
      <c r="H211">
        <v>60</v>
      </c>
      <c r="I211">
        <v>58</v>
      </c>
      <c r="J211">
        <v>2</v>
      </c>
      <c r="K211">
        <v>0</v>
      </c>
      <c r="L211">
        <v>1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69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30</v>
      </c>
      <c r="AB211">
        <v>1</v>
      </c>
      <c r="AC211" s="1">
        <v>1.3130193905817176</v>
      </c>
      <c r="AD211" s="1">
        <v>161.80000000000001</v>
      </c>
      <c r="AE211" s="1">
        <v>0</v>
      </c>
      <c r="AF211" s="1">
        <v>161.80000000000001</v>
      </c>
      <c r="AG211" s="1">
        <v>0.66823400000000011</v>
      </c>
      <c r="AH211" s="1">
        <v>0.59250000000000003</v>
      </c>
      <c r="AI211" s="1">
        <v>1.3276172185430466</v>
      </c>
    </row>
    <row r="212" spans="1:35" hidden="1">
      <c r="A212">
        <v>29</v>
      </c>
      <c r="B212">
        <v>16</v>
      </c>
      <c r="C212">
        <v>175.6</v>
      </c>
      <c r="D212">
        <v>3.71</v>
      </c>
      <c r="E212">
        <v>179.31</v>
      </c>
      <c r="F212">
        <v>6</v>
      </c>
      <c r="G212">
        <v>3.31</v>
      </c>
      <c r="H212">
        <v>61</v>
      </c>
      <c r="I212">
        <v>58</v>
      </c>
      <c r="J212">
        <v>3</v>
      </c>
      <c r="K212">
        <v>0</v>
      </c>
      <c r="L212">
        <v>1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69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30</v>
      </c>
      <c r="AB212">
        <v>1</v>
      </c>
      <c r="AC212" s="1">
        <v>1.2776280323450135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0.79</v>
      </c>
      <c r="AI212" s="1">
        <v>1.2113003021148039</v>
      </c>
    </row>
    <row r="213" spans="1:35" hidden="1">
      <c r="A213">
        <v>30</v>
      </c>
      <c r="B213">
        <v>58</v>
      </c>
      <c r="C213">
        <v>185.8</v>
      </c>
      <c r="D213">
        <v>3.64</v>
      </c>
      <c r="E213">
        <v>189.44</v>
      </c>
      <c r="F213">
        <v>6</v>
      </c>
      <c r="G213">
        <v>3.16</v>
      </c>
      <c r="H213">
        <v>62</v>
      </c>
      <c r="I213">
        <v>61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Q213">
        <v>1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30</v>
      </c>
      <c r="AB213">
        <v>1</v>
      </c>
      <c r="AC213" s="1">
        <v>1.3021978021978022</v>
      </c>
      <c r="AD213" s="1">
        <v>175.6</v>
      </c>
      <c r="AE213" s="1">
        <v>0</v>
      </c>
      <c r="AF213" s="1">
        <v>175.6</v>
      </c>
      <c r="AG213" s="1">
        <v>0.72522799999999987</v>
      </c>
      <c r="AH213" s="1">
        <v>0.79</v>
      </c>
      <c r="AI213" s="1">
        <v>1.3770151898734173</v>
      </c>
    </row>
    <row r="214" spans="1:35" hidden="1">
      <c r="A214">
        <v>31</v>
      </c>
      <c r="B214">
        <v>38</v>
      </c>
      <c r="C214">
        <v>189.8</v>
      </c>
      <c r="D214">
        <v>3.47</v>
      </c>
      <c r="E214">
        <v>193.27</v>
      </c>
      <c r="F214">
        <v>7</v>
      </c>
      <c r="G214">
        <v>2.92</v>
      </c>
      <c r="H214">
        <v>64</v>
      </c>
      <c r="I214">
        <v>63</v>
      </c>
      <c r="J214">
        <v>1</v>
      </c>
      <c r="K214">
        <v>0</v>
      </c>
      <c r="L214">
        <v>1</v>
      </c>
      <c r="M214">
        <v>1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15</v>
      </c>
      <c r="AB214">
        <v>3</v>
      </c>
      <c r="AC214" s="1">
        <v>1.3659942363112392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0.67714285714285716</v>
      </c>
      <c r="AI214" s="1">
        <v>1.3730835616438359</v>
      </c>
    </row>
    <row r="215" spans="1:35" hidden="1">
      <c r="A215">
        <v>36</v>
      </c>
      <c r="B215">
        <v>29</v>
      </c>
      <c r="C215">
        <v>218.9</v>
      </c>
      <c r="D215">
        <v>3.24</v>
      </c>
      <c r="E215">
        <v>222.14000000000001</v>
      </c>
      <c r="F215">
        <v>6</v>
      </c>
      <c r="G215">
        <v>3.23</v>
      </c>
      <c r="H215">
        <v>69</v>
      </c>
      <c r="I215">
        <v>67</v>
      </c>
      <c r="J215">
        <v>2</v>
      </c>
      <c r="K215">
        <v>0</v>
      </c>
      <c r="L215">
        <v>1</v>
      </c>
      <c r="M215">
        <v>0</v>
      </c>
      <c r="N215">
        <v>0</v>
      </c>
      <c r="O215">
        <v>0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25</v>
      </c>
      <c r="AB215">
        <v>1</v>
      </c>
      <c r="AC215" s="1">
        <v>1.462962962962963</v>
      </c>
      <c r="AD215" s="1">
        <v>175.6</v>
      </c>
      <c r="AE215" s="1">
        <v>0</v>
      </c>
      <c r="AF215" s="1">
        <v>175.6</v>
      </c>
      <c r="AG215" s="1">
        <v>0.72522799999999987</v>
      </c>
      <c r="AH215" s="1">
        <v>0.79</v>
      </c>
      <c r="AI215" s="1">
        <v>1.3471727554179564</v>
      </c>
    </row>
    <row r="216" spans="1:35" hidden="1">
      <c r="A216">
        <v>36</v>
      </c>
      <c r="B216">
        <v>40</v>
      </c>
      <c r="C216">
        <v>220</v>
      </c>
      <c r="D216">
        <v>3.67</v>
      </c>
      <c r="E216">
        <v>223.67</v>
      </c>
      <c r="F216">
        <v>7</v>
      </c>
      <c r="G216">
        <v>3.15</v>
      </c>
      <c r="H216">
        <v>71</v>
      </c>
      <c r="I216">
        <v>67</v>
      </c>
      <c r="J216">
        <v>4</v>
      </c>
      <c r="K216">
        <v>0</v>
      </c>
      <c r="L216">
        <v>1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30</v>
      </c>
      <c r="AB216">
        <v>1</v>
      </c>
      <c r="AC216" s="1">
        <v>1.2915531335149864</v>
      </c>
      <c r="AD216" s="1">
        <v>161.80000000000001</v>
      </c>
      <c r="AE216" s="1">
        <v>0</v>
      </c>
      <c r="AF216" s="1">
        <v>161.80000000000001</v>
      </c>
      <c r="AG216" s="1">
        <v>0.66823400000000011</v>
      </c>
      <c r="AH216" s="1">
        <v>0.67714285714285716</v>
      </c>
      <c r="AI216" s="1">
        <v>1.272826666666667</v>
      </c>
    </row>
    <row r="217" spans="1:35" hidden="1">
      <c r="A217">
        <v>36</v>
      </c>
      <c r="B217">
        <v>49</v>
      </c>
      <c r="C217">
        <v>220.9</v>
      </c>
      <c r="D217">
        <v>3.31</v>
      </c>
      <c r="E217">
        <v>224.21</v>
      </c>
      <c r="F217">
        <v>7</v>
      </c>
      <c r="G217">
        <v>3</v>
      </c>
      <c r="H217">
        <v>72</v>
      </c>
      <c r="I217">
        <v>67</v>
      </c>
      <c r="J217">
        <v>5</v>
      </c>
      <c r="K217">
        <v>0</v>
      </c>
      <c r="L217">
        <v>1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25</v>
      </c>
      <c r="AB217">
        <v>1</v>
      </c>
      <c r="AC217" s="1">
        <v>1.4320241691842901</v>
      </c>
      <c r="AD217" s="1">
        <v>161.80000000000001</v>
      </c>
      <c r="AE217" s="1">
        <v>0</v>
      </c>
      <c r="AF217" s="1">
        <v>161.80000000000001</v>
      </c>
      <c r="AG217" s="1">
        <v>0.66823400000000011</v>
      </c>
      <c r="AH217" s="1">
        <v>0.67714285714285716</v>
      </c>
      <c r="AI217" s="1">
        <v>1.3364680000000002</v>
      </c>
    </row>
    <row r="218" spans="1:35" hidden="1">
      <c r="A218">
        <v>37</v>
      </c>
      <c r="B218">
        <v>10</v>
      </c>
      <c r="C218">
        <v>223</v>
      </c>
      <c r="D218">
        <v>3.9</v>
      </c>
      <c r="E218">
        <v>226.9</v>
      </c>
      <c r="F218">
        <v>7</v>
      </c>
      <c r="G218">
        <v>2.98</v>
      </c>
      <c r="H218">
        <v>76</v>
      </c>
      <c r="I218">
        <v>69</v>
      </c>
      <c r="J218">
        <v>7</v>
      </c>
      <c r="K218">
        <v>0</v>
      </c>
      <c r="L218">
        <v>1</v>
      </c>
      <c r="M218">
        <v>0</v>
      </c>
      <c r="N218">
        <v>0</v>
      </c>
      <c r="O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25</v>
      </c>
      <c r="AB218">
        <v>1</v>
      </c>
      <c r="AC218" s="1">
        <v>1.2153846153846155</v>
      </c>
      <c r="AD218" s="1">
        <v>175.6</v>
      </c>
      <c r="AE218" s="1">
        <v>0</v>
      </c>
      <c r="AF218" s="1">
        <v>175.6</v>
      </c>
      <c r="AG218" s="1">
        <v>0.72522799999999987</v>
      </c>
      <c r="AH218" s="1">
        <v>0.67714285714285716</v>
      </c>
      <c r="AI218" s="1">
        <v>1.4601906040268453</v>
      </c>
    </row>
    <row r="219" spans="1:35" hidden="1">
      <c r="A219">
        <v>37</v>
      </c>
      <c r="B219">
        <v>20</v>
      </c>
      <c r="C219">
        <v>224</v>
      </c>
      <c r="D219">
        <v>3.52</v>
      </c>
      <c r="E219">
        <v>227.52</v>
      </c>
      <c r="F219">
        <v>7</v>
      </c>
      <c r="G219">
        <v>2.97</v>
      </c>
      <c r="H219">
        <v>77</v>
      </c>
      <c r="I219">
        <v>71</v>
      </c>
      <c r="J219">
        <v>6</v>
      </c>
      <c r="K219">
        <v>0</v>
      </c>
      <c r="L219">
        <v>1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25</v>
      </c>
      <c r="AB219">
        <v>1</v>
      </c>
      <c r="AC219" s="1">
        <v>1.3465909090909092</v>
      </c>
      <c r="AD219" s="1">
        <v>161.80000000000001</v>
      </c>
      <c r="AE219" s="1">
        <v>0</v>
      </c>
      <c r="AF219" s="1">
        <v>161.80000000000001</v>
      </c>
      <c r="AG219" s="1">
        <v>0.66823400000000011</v>
      </c>
      <c r="AH219" s="1">
        <v>0.67714285714285716</v>
      </c>
      <c r="AI219" s="1">
        <v>1.3499676767676769</v>
      </c>
    </row>
    <row r="220" spans="1:35" hidden="1">
      <c r="A220">
        <v>37</v>
      </c>
      <c r="B220">
        <v>21</v>
      </c>
      <c r="C220">
        <v>224.1</v>
      </c>
      <c r="D220">
        <v>4</v>
      </c>
      <c r="E220">
        <v>228.1</v>
      </c>
      <c r="F220">
        <v>8</v>
      </c>
      <c r="G220">
        <v>2.95</v>
      </c>
      <c r="H220">
        <v>78</v>
      </c>
      <c r="I220">
        <v>71</v>
      </c>
      <c r="J220">
        <v>7</v>
      </c>
      <c r="K220">
        <v>0</v>
      </c>
      <c r="L220">
        <v>1</v>
      </c>
      <c r="M220">
        <v>1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25</v>
      </c>
      <c r="AB220">
        <v>3</v>
      </c>
      <c r="AC220" s="1">
        <v>1.1850000000000001</v>
      </c>
      <c r="AD220" s="1">
        <v>161.80000000000001</v>
      </c>
      <c r="AE220" s="1">
        <v>0</v>
      </c>
      <c r="AF220" s="1">
        <v>161.80000000000001</v>
      </c>
      <c r="AG220" s="1">
        <v>0.66823400000000011</v>
      </c>
      <c r="AH220" s="1">
        <v>0.59250000000000003</v>
      </c>
      <c r="AI220" s="1">
        <v>1.3591200000000001</v>
      </c>
    </row>
    <row r="221" spans="1:35">
      <c r="A221">
        <v>37</v>
      </c>
      <c r="B221">
        <v>49</v>
      </c>
      <c r="C221">
        <v>226.9</v>
      </c>
      <c r="D221">
        <v>3.71</v>
      </c>
      <c r="E221">
        <v>230.61</v>
      </c>
      <c r="F221">
        <v>7</v>
      </c>
      <c r="G221">
        <v>3.04</v>
      </c>
      <c r="H221">
        <v>79</v>
      </c>
      <c r="I221">
        <v>74</v>
      </c>
      <c r="J221">
        <v>5</v>
      </c>
      <c r="K221">
        <v>0</v>
      </c>
      <c r="L221">
        <v>1</v>
      </c>
      <c r="M221">
        <v>0</v>
      </c>
      <c r="N221">
        <v>0</v>
      </c>
      <c r="O221">
        <v>2.8000000000000114</v>
      </c>
      <c r="P221" s="1">
        <v>9.2628032345013489E-2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40</v>
      </c>
      <c r="AB221">
        <v>2</v>
      </c>
      <c r="AC221" s="1">
        <v>1.2776280323450135</v>
      </c>
      <c r="AD221" s="1">
        <v>175.6</v>
      </c>
      <c r="AE221" s="1">
        <v>0</v>
      </c>
      <c r="AF221" s="1">
        <v>175.6</v>
      </c>
      <c r="AG221" s="1">
        <v>0.72522799999999987</v>
      </c>
      <c r="AH221" s="1">
        <v>0.67714285714285716</v>
      </c>
      <c r="AI221" s="1">
        <v>1.4313710526315786</v>
      </c>
    </row>
    <row r="222" spans="1:35">
      <c r="A222">
        <v>38</v>
      </c>
      <c r="B222">
        <v>4</v>
      </c>
      <c r="C222">
        <v>228.4</v>
      </c>
      <c r="D222">
        <v>4.03</v>
      </c>
      <c r="E222">
        <v>232.43</v>
      </c>
      <c r="F222">
        <v>8</v>
      </c>
      <c r="G222">
        <v>3.34</v>
      </c>
      <c r="H222">
        <v>80</v>
      </c>
      <c r="I222">
        <v>78</v>
      </c>
      <c r="J222">
        <v>2</v>
      </c>
      <c r="K222">
        <v>0</v>
      </c>
      <c r="L222">
        <v>1</v>
      </c>
      <c r="M222">
        <v>0</v>
      </c>
      <c r="N222">
        <v>0</v>
      </c>
      <c r="O222">
        <v>4.3000000000000114</v>
      </c>
      <c r="P222" s="1">
        <v>-8.8213399503722645E-3</v>
      </c>
      <c r="Q222">
        <v>1</v>
      </c>
      <c r="R222">
        <v>0</v>
      </c>
      <c r="S222">
        <v>0</v>
      </c>
      <c r="T222">
        <v>71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25</v>
      </c>
      <c r="AB222">
        <v>2</v>
      </c>
      <c r="AC222" s="1">
        <v>1.1761786600496278</v>
      </c>
      <c r="AD222" s="1">
        <v>175.6</v>
      </c>
      <c r="AE222" s="1">
        <v>0</v>
      </c>
      <c r="AF222" s="1">
        <v>175.6</v>
      </c>
      <c r="AG222" s="1">
        <v>0.72522799999999987</v>
      </c>
      <c r="AH222" s="1">
        <v>0.59250000000000003</v>
      </c>
      <c r="AI222" s="1">
        <v>1.3028047904191615</v>
      </c>
    </row>
    <row r="223" spans="1:35">
      <c r="A223">
        <v>38</v>
      </c>
      <c r="B223">
        <v>5</v>
      </c>
      <c r="C223">
        <v>228.5</v>
      </c>
      <c r="D223">
        <v>3.97</v>
      </c>
      <c r="E223">
        <v>232.47</v>
      </c>
      <c r="F223">
        <v>7</v>
      </c>
      <c r="G223">
        <v>3.37</v>
      </c>
      <c r="H223">
        <v>81</v>
      </c>
      <c r="I223">
        <v>78</v>
      </c>
      <c r="J223">
        <v>3</v>
      </c>
      <c r="K223">
        <v>0</v>
      </c>
      <c r="L223">
        <v>1</v>
      </c>
      <c r="M223">
        <v>0</v>
      </c>
      <c r="N223">
        <v>0</v>
      </c>
      <c r="O223">
        <v>4.4000000000000057</v>
      </c>
      <c r="P223" s="1">
        <v>8.9546599496221901E-3</v>
      </c>
      <c r="Q223">
        <v>0</v>
      </c>
      <c r="R223">
        <v>0</v>
      </c>
      <c r="S223">
        <v>0</v>
      </c>
      <c r="T223">
        <v>71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25</v>
      </c>
      <c r="AB223">
        <v>2</v>
      </c>
      <c r="AC223" s="1">
        <v>1.1939546599496222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0.67714285714285716</v>
      </c>
      <c r="AI223" s="1">
        <v>1.1897341246290802</v>
      </c>
    </row>
    <row r="224" spans="1:35" hidden="1">
      <c r="A224">
        <v>38</v>
      </c>
      <c r="B224">
        <v>21</v>
      </c>
      <c r="C224">
        <v>230.1</v>
      </c>
      <c r="D224">
        <v>4.09</v>
      </c>
      <c r="E224">
        <v>234.19</v>
      </c>
      <c r="F224">
        <v>8</v>
      </c>
      <c r="G224">
        <v>2.96</v>
      </c>
      <c r="H224">
        <v>83</v>
      </c>
      <c r="I224">
        <v>78</v>
      </c>
      <c r="J224">
        <v>5</v>
      </c>
      <c r="K224">
        <v>0</v>
      </c>
      <c r="L224">
        <v>1</v>
      </c>
      <c r="M224">
        <v>0</v>
      </c>
      <c r="N224">
        <v>0</v>
      </c>
      <c r="O224">
        <v>6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25</v>
      </c>
      <c r="AB224">
        <v>1</v>
      </c>
      <c r="AC224" s="1">
        <v>1.1589242053789732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0.59250000000000003</v>
      </c>
      <c r="AI224" s="1">
        <v>1.3545283783783786</v>
      </c>
    </row>
    <row r="225" spans="1:35" hidden="1">
      <c r="A225">
        <v>38</v>
      </c>
      <c r="B225">
        <v>29</v>
      </c>
      <c r="C225">
        <v>230.9</v>
      </c>
      <c r="D225">
        <v>3.52</v>
      </c>
      <c r="E225">
        <v>234.42000000000002</v>
      </c>
      <c r="F225">
        <v>7</v>
      </c>
      <c r="G225">
        <v>2.84</v>
      </c>
      <c r="H225">
        <v>84</v>
      </c>
      <c r="I225">
        <v>79</v>
      </c>
      <c r="J225">
        <v>5</v>
      </c>
      <c r="K225">
        <v>0</v>
      </c>
      <c r="L225">
        <v>1</v>
      </c>
      <c r="M225">
        <v>0</v>
      </c>
      <c r="N225">
        <v>0</v>
      </c>
      <c r="O225">
        <v>6.8000000000000114</v>
      </c>
      <c r="Q225">
        <v>0</v>
      </c>
      <c r="R225">
        <v>0</v>
      </c>
      <c r="S225">
        <v>0</v>
      </c>
      <c r="T225">
        <v>72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25</v>
      </c>
      <c r="AB225">
        <v>1</v>
      </c>
      <c r="AC225" s="1">
        <v>1.3465909090909092</v>
      </c>
      <c r="AD225" s="1">
        <v>161.80000000000001</v>
      </c>
      <c r="AE225" s="1">
        <v>0</v>
      </c>
      <c r="AF225" s="1">
        <v>161.80000000000001</v>
      </c>
      <c r="AG225" s="1">
        <v>0.66823400000000011</v>
      </c>
      <c r="AH225" s="1">
        <v>0.67714285714285716</v>
      </c>
      <c r="AI225" s="1">
        <v>1.4117619718309864</v>
      </c>
    </row>
    <row r="226" spans="1:35" hidden="1">
      <c r="A226">
        <v>38</v>
      </c>
      <c r="B226">
        <v>29</v>
      </c>
      <c r="C226">
        <v>230.9</v>
      </c>
      <c r="D226">
        <v>3.8</v>
      </c>
      <c r="E226">
        <v>234.70000000000002</v>
      </c>
      <c r="F226">
        <v>7</v>
      </c>
      <c r="G226">
        <v>3.23</v>
      </c>
      <c r="H226">
        <v>85</v>
      </c>
      <c r="I226">
        <v>79</v>
      </c>
      <c r="J226">
        <v>6</v>
      </c>
      <c r="K226">
        <v>0</v>
      </c>
      <c r="L226">
        <v>1</v>
      </c>
      <c r="M226">
        <v>0</v>
      </c>
      <c r="N226">
        <v>0</v>
      </c>
      <c r="O226">
        <v>6.8000000000000114</v>
      </c>
      <c r="Q226">
        <v>1</v>
      </c>
      <c r="R226">
        <v>0</v>
      </c>
      <c r="S226">
        <v>0</v>
      </c>
      <c r="T226">
        <v>72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25</v>
      </c>
      <c r="AB226">
        <v>1</v>
      </c>
      <c r="AC226" s="1">
        <v>1.2473684210526317</v>
      </c>
      <c r="AD226" s="1">
        <v>175.6</v>
      </c>
      <c r="AE226" s="1">
        <v>0</v>
      </c>
      <c r="AF226" s="1">
        <v>175.6</v>
      </c>
      <c r="AG226" s="1">
        <v>0.72522799999999987</v>
      </c>
      <c r="AH226" s="1">
        <v>0.67714285714285716</v>
      </c>
      <c r="AI226" s="1">
        <v>1.3471727554179564</v>
      </c>
    </row>
    <row r="227" spans="1:35" hidden="1">
      <c r="A227">
        <v>38</v>
      </c>
      <c r="B227">
        <v>47</v>
      </c>
      <c r="C227">
        <v>232.7</v>
      </c>
      <c r="D227">
        <v>3.94</v>
      </c>
      <c r="E227">
        <v>236.64</v>
      </c>
      <c r="F227">
        <v>7</v>
      </c>
      <c r="G227">
        <v>3.28</v>
      </c>
      <c r="H227">
        <v>86</v>
      </c>
      <c r="I227">
        <v>82</v>
      </c>
      <c r="J227">
        <v>4</v>
      </c>
      <c r="K227">
        <v>0</v>
      </c>
      <c r="L227">
        <v>1</v>
      </c>
      <c r="M227">
        <v>0</v>
      </c>
      <c r="N227">
        <v>0</v>
      </c>
      <c r="O227">
        <v>8.5999999999999943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30</v>
      </c>
      <c r="AB227">
        <v>1</v>
      </c>
      <c r="AC227" s="1">
        <v>1.203045685279188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0.67714285714285716</v>
      </c>
      <c r="AI227" s="1">
        <v>1.2223792682926833</v>
      </c>
    </row>
    <row r="228" spans="1:35" hidden="1">
      <c r="A228">
        <v>39</v>
      </c>
      <c r="B228">
        <v>6</v>
      </c>
      <c r="C228">
        <v>234.6</v>
      </c>
      <c r="D228">
        <v>4.12</v>
      </c>
      <c r="E228">
        <v>238.72</v>
      </c>
      <c r="F228">
        <v>8</v>
      </c>
      <c r="G228">
        <v>3.17</v>
      </c>
      <c r="H228">
        <v>87</v>
      </c>
      <c r="I228">
        <v>84</v>
      </c>
      <c r="J228">
        <v>3</v>
      </c>
      <c r="K228">
        <v>0</v>
      </c>
      <c r="L228">
        <v>1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73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25</v>
      </c>
      <c r="AB228">
        <v>1</v>
      </c>
      <c r="AC228" s="1">
        <v>1.1504854368932038</v>
      </c>
      <c r="AD228" s="1">
        <v>161.80000000000001</v>
      </c>
      <c r="AE228" s="1">
        <v>0</v>
      </c>
      <c r="AF228" s="1">
        <v>161.80000000000001</v>
      </c>
      <c r="AG228" s="1">
        <v>0.66823400000000011</v>
      </c>
      <c r="AH228" s="1">
        <v>0.59250000000000003</v>
      </c>
      <c r="AI228" s="1">
        <v>1.2647962145110414</v>
      </c>
    </row>
    <row r="229" spans="1:35" hidden="1">
      <c r="A229">
        <v>39</v>
      </c>
      <c r="B229">
        <v>8</v>
      </c>
      <c r="C229">
        <v>234.8</v>
      </c>
      <c r="D229">
        <v>3.88</v>
      </c>
      <c r="E229">
        <v>238.68</v>
      </c>
      <c r="F229">
        <v>8</v>
      </c>
      <c r="G229">
        <v>3.22</v>
      </c>
      <c r="H229">
        <v>88</v>
      </c>
      <c r="I229">
        <v>85</v>
      </c>
      <c r="J229">
        <v>3</v>
      </c>
      <c r="K229">
        <v>0</v>
      </c>
      <c r="L229">
        <v>1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73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>
        <v>1</v>
      </c>
      <c r="AC229" s="1">
        <v>1.2216494845360826</v>
      </c>
      <c r="AD229" s="1">
        <v>161.80000000000001</v>
      </c>
      <c r="AE229" s="1">
        <v>0</v>
      </c>
      <c r="AF229" s="1">
        <v>161.80000000000001</v>
      </c>
      <c r="AG229" s="1">
        <v>0.66823400000000011</v>
      </c>
      <c r="AH229" s="1">
        <v>0.59250000000000003</v>
      </c>
      <c r="AI229" s="1">
        <v>1.2451565217391307</v>
      </c>
    </row>
    <row r="230" spans="1:35" hidden="1">
      <c r="A230">
        <v>40</v>
      </c>
      <c r="B230">
        <v>29</v>
      </c>
      <c r="C230">
        <v>242.9</v>
      </c>
      <c r="D230">
        <v>4.9800000000000004</v>
      </c>
      <c r="E230">
        <v>247.88</v>
      </c>
      <c r="F230">
        <v>9</v>
      </c>
      <c r="G230">
        <v>3.42</v>
      </c>
      <c r="H230">
        <v>90</v>
      </c>
      <c r="I230">
        <v>89</v>
      </c>
      <c r="J230">
        <v>1</v>
      </c>
      <c r="K230">
        <v>0</v>
      </c>
      <c r="L230">
        <v>1</v>
      </c>
      <c r="M230">
        <v>0</v>
      </c>
      <c r="N230">
        <v>0</v>
      </c>
      <c r="O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25</v>
      </c>
      <c r="AB230">
        <v>1</v>
      </c>
      <c r="AC230" s="1">
        <v>0.95180722891566261</v>
      </c>
      <c r="AD230" s="1">
        <v>161.80000000000001</v>
      </c>
      <c r="AE230" s="1">
        <v>0</v>
      </c>
      <c r="AF230" s="1">
        <v>161.80000000000001</v>
      </c>
      <c r="AG230" s="1">
        <v>0.66823400000000011</v>
      </c>
      <c r="AH230" s="1">
        <v>0.52666666666666673</v>
      </c>
      <c r="AI230" s="1">
        <v>1.1723403508771932</v>
      </c>
    </row>
    <row r="233" spans="1:35">
      <c r="AB233" t="s">
        <v>64</v>
      </c>
      <c r="AC233" s="7">
        <f>AVERAGE(AC2:AC230)</f>
        <v>1.2974892912118798</v>
      </c>
      <c r="AD233" s="7">
        <f t="shared" ref="AD233:AI233" si="0">AVERAGE(AD2:AD230)</f>
        <v>167.64541484716139</v>
      </c>
      <c r="AE233" s="7">
        <f t="shared" si="0"/>
        <v>-0.9606986899563319</v>
      </c>
      <c r="AF233" s="7">
        <f t="shared" si="0"/>
        <v>166.68471615720506</v>
      </c>
      <c r="AG233" s="7">
        <f t="shared" si="0"/>
        <v>0.68840787772925804</v>
      </c>
      <c r="AH233" s="7">
        <f t="shared" si="0"/>
        <v>0.66594824098754202</v>
      </c>
      <c r="AI233" s="7">
        <f t="shared" si="0"/>
        <v>1.3526725487143449</v>
      </c>
    </row>
    <row r="234" spans="1:35">
      <c r="AB234" t="s">
        <v>65</v>
      </c>
      <c r="AC234" s="7">
        <f>VAR(AC2:AC230)</f>
        <v>5.563879471010081E-2</v>
      </c>
      <c r="AD234" s="7">
        <f t="shared" ref="AD234:AI234" si="1">VAR(AD2:AD230)</f>
        <v>46.701788094690762</v>
      </c>
      <c r="AE234" s="7">
        <f t="shared" si="1"/>
        <v>24.511606527235116</v>
      </c>
      <c r="AF234" s="7">
        <f t="shared" si="1"/>
        <v>82.494019765571082</v>
      </c>
      <c r="AG234" s="7">
        <f t="shared" si="1"/>
        <v>1.4070922457393687E-3</v>
      </c>
      <c r="AH234" s="7">
        <f t="shared" si="1"/>
        <v>7.3695191333779716E-3</v>
      </c>
      <c r="AI234" s="7">
        <f t="shared" si="1"/>
        <v>3.5752410304674367E-2</v>
      </c>
    </row>
  </sheetData>
  <autoFilter ref="A1:AJ230" xr:uid="{323DFB5F-35A9-E746-ADDD-F00315FAA983}">
    <filterColumn colId="27">
      <filters>
        <filter val="2"/>
      </filters>
    </filterColumn>
  </autoFilter>
  <conditionalFormatting sqref="AB1:AB230">
    <cfRule type="cellIs" dxfId="566" priority="19" operator="equal">
      <formula>3</formula>
    </cfRule>
    <cfRule type="cellIs" dxfId="565" priority="20" operator="equal">
      <formula>2</formula>
    </cfRule>
    <cfRule type="cellIs" dxfId="564" priority="21" operator="equal">
      <formula>1</formula>
    </cfRule>
  </conditionalFormatting>
  <conditionalFormatting sqref="P224:P230 P200:P220 P192:P197 P168:P190 P140:P165 P119:P137 P117 P106:P115 P99 P83:P86 P1:P81">
    <cfRule type="cellIs" dxfId="563" priority="18" operator="equal">
      <formula>" "</formula>
    </cfRule>
  </conditionalFormatting>
  <conditionalFormatting sqref="P224:P230 P200:P220 P192:P197 P168:P190 P140:P165 P119:P137 P117 P106:P115 P99 P83:P86 P1:P81">
    <cfRule type="containsBlanks" dxfId="562" priority="17">
      <formula>LEN(TRIM(P1))=0</formula>
    </cfRule>
  </conditionalFormatting>
  <conditionalFormatting sqref="O142:O165 Q124:AA230 O119:O136 O110:O115 O99 O83:O86 K82:N230 K4:O81 Q22:Z123 Q4:X21 Z2 K2:O2 Q2:X2">
    <cfRule type="cellIs" dxfId="561" priority="15" operator="equal">
      <formula>1</formula>
    </cfRule>
    <cfRule type="cellIs" dxfId="560" priority="16" operator="equal">
      <formula>0</formula>
    </cfRule>
  </conditionalFormatting>
  <conditionalFormatting sqref="O142:O165 Q124:AA230 O119:O136 O110:O115 O99 O83:O86 K82:N230 K4:O81 AA16:AA34 Q22:Z123 Q4:Y21 K2:O2 Q2:Z2">
    <cfRule type="cellIs" dxfId="559" priority="13" operator="equal">
      <formula>0</formula>
    </cfRule>
    <cfRule type="cellIs" dxfId="558" priority="14" operator="equal">
      <formula>1</formula>
    </cfRule>
  </conditionalFormatting>
  <conditionalFormatting sqref="O142:O165 Q124:AA230 O119:O136 O110:O115 O99 O83:O86 K82:N230 K3:O81 AA16:AA34 Q3:Z123">
    <cfRule type="cellIs" dxfId="557" priority="11" operator="equal">
      <formula>1</formula>
    </cfRule>
    <cfRule type="cellIs" dxfId="556" priority="12" operator="equal">
      <formula>0</formula>
    </cfRule>
  </conditionalFormatting>
  <conditionalFormatting sqref="H180:N230 C180:C230 E180:E230 A163:N179 O163:O165 A142:O162 A137:N141 A119:O136 AJ123 O115 A115:N118 A110:O114 A82:N109 O99 O83:O86 A2:O81 AC2:AI230 Q2:AA230">
    <cfRule type="cellIs" dxfId="555" priority="9" operator="equal">
      <formula>"CM"</formula>
    </cfRule>
    <cfRule type="containsText" dxfId="554" priority="10" operator="containsText" text="DK">
      <formula>NOT(ISERROR(SEARCH("DK",A2)))</formula>
    </cfRule>
  </conditionalFormatting>
  <conditionalFormatting sqref="P221:P223 P198:P199 P191 P166:P167 P138:P139 P116 P118 P100:P105 O2:O230">
    <cfRule type="cellIs" dxfId="553" priority="8" operator="greaterThan">
      <formula>5</formula>
    </cfRule>
  </conditionalFormatting>
  <conditionalFormatting sqref="G35:J35">
    <cfRule type="containsText" dxfId="552" priority="6" operator="containsText" text="CM">
      <formula>NOT(ISERROR(SEARCH("CM",G35)))</formula>
    </cfRule>
    <cfRule type="containsText" dxfId="551" priority="7" operator="containsText" text="DK">
      <formula>NOT(ISERROR(SEARCH("DK",G35)))</formula>
    </cfRule>
  </conditionalFormatting>
  <conditionalFormatting sqref="P221:P223 P198:P199 P191 O168:O230">
    <cfRule type="cellIs" dxfId="550" priority="5" operator="equal">
      <formula>0</formula>
    </cfRule>
  </conditionalFormatting>
  <conditionalFormatting sqref="AN16:AN51">
    <cfRule type="cellIs" dxfId="549" priority="3" operator="equal">
      <formula>"CM"</formula>
    </cfRule>
    <cfRule type="containsText" dxfId="548" priority="4" operator="containsText" text="DK">
      <formula>NOT(ISERROR(SEARCH("DK",AN16)))</formula>
    </cfRule>
  </conditionalFormatting>
  <conditionalFormatting sqref="AM16:AM51">
    <cfRule type="cellIs" dxfId="547" priority="1" operator="equal">
      <formula>"CM"</formula>
    </cfRule>
    <cfRule type="containsText" dxfId="546" priority="2" operator="containsText" text="DK">
      <formula>NOT(ISERROR(SEARCH("DK",AM16)))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3599-CB69-9748-943A-7E6057C82866}">
  <dimension ref="A1:CE254"/>
  <sheetViews>
    <sheetView topLeftCell="AX1" zoomScale="88" workbookViewId="0">
      <selection activeCell="BP4" sqref="BP4"/>
    </sheetView>
  </sheetViews>
  <sheetFormatPr baseColWidth="10" defaultRowHeight="16"/>
  <sheetData>
    <row r="1" spans="1:83">
      <c r="B1" t="s">
        <v>125</v>
      </c>
      <c r="E1">
        <f>COUNT(E7:E500)</f>
        <v>248</v>
      </c>
      <c r="Q1" t="s">
        <v>126</v>
      </c>
      <c r="T1">
        <f>COUNT(T7:T500)</f>
        <v>229</v>
      </c>
      <c r="AY1" t="s">
        <v>125</v>
      </c>
      <c r="BD1" t="s">
        <v>132</v>
      </c>
      <c r="BH1" t="s">
        <v>132</v>
      </c>
      <c r="BL1" t="s">
        <v>132</v>
      </c>
      <c r="BP1" t="s">
        <v>126</v>
      </c>
      <c r="BU1" t="s">
        <v>132</v>
      </c>
      <c r="BY1" t="s">
        <v>132</v>
      </c>
      <c r="CC1" t="s">
        <v>132</v>
      </c>
    </row>
    <row r="2" spans="1:83">
      <c r="E2">
        <f>COUNTIF(E7:E500,1)</f>
        <v>170</v>
      </c>
      <c r="T2">
        <f>COUNTIF(T7:T500,1)</f>
        <v>149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22</v>
      </c>
      <c r="AP2" t="s">
        <v>23</v>
      </c>
      <c r="AQ2" t="s">
        <v>24</v>
      </c>
      <c r="AR2" t="s">
        <v>25</v>
      </c>
      <c r="AS2" t="s">
        <v>27</v>
      </c>
      <c r="AT2" t="s">
        <v>26</v>
      </c>
      <c r="AY2" t="s">
        <v>130</v>
      </c>
      <c r="AZ2" t="s">
        <v>131</v>
      </c>
      <c r="BA2" t="s">
        <v>82</v>
      </c>
      <c r="BB2" t="s">
        <v>136</v>
      </c>
      <c r="BD2" t="s">
        <v>125</v>
      </c>
      <c r="BH2" t="s">
        <v>125</v>
      </c>
      <c r="BL2" t="s">
        <v>125</v>
      </c>
      <c r="BP2" t="s">
        <v>130</v>
      </c>
      <c r="BQ2" t="s">
        <v>131</v>
      </c>
      <c r="BR2" t="s">
        <v>82</v>
      </c>
      <c r="BS2" t="s">
        <v>136</v>
      </c>
      <c r="BU2" t="s">
        <v>126</v>
      </c>
      <c r="BY2" t="s">
        <v>126</v>
      </c>
      <c r="CC2" t="s">
        <v>126</v>
      </c>
    </row>
    <row r="3" spans="1:83" s="7" customFormat="1">
      <c r="A3" s="7" t="s">
        <v>64</v>
      </c>
      <c r="B3" s="7">
        <f>AVERAGE(B7:B254)</f>
        <v>0.44354838709677419</v>
      </c>
      <c r="C3" s="7">
        <f t="shared" ref="C3:N3" si="0">AVERAGE(C7:C254)</f>
        <v>4.0322580645161289E-2</v>
      </c>
      <c r="D3" s="7">
        <f t="shared" si="0"/>
        <v>6.0483870967741937E-2</v>
      </c>
      <c r="E3" s="7">
        <f>E2/E1</f>
        <v>0.68548387096774188</v>
      </c>
      <c r="F3" s="7">
        <f t="shared" si="0"/>
        <v>0.58064516129032262</v>
      </c>
      <c r="G3" s="7">
        <f t="shared" si="0"/>
        <v>0.47177419354838712</v>
      </c>
      <c r="H3" s="7">
        <f t="shared" si="0"/>
        <v>8.4677419354838704E-2</v>
      </c>
      <c r="I3" s="7">
        <f t="shared" si="0"/>
        <v>4.8387096774193547E-2</v>
      </c>
      <c r="J3" s="7">
        <f t="shared" si="0"/>
        <v>0.14516129032258066</v>
      </c>
      <c r="K3" s="7">
        <f t="shared" si="0"/>
        <v>0.12903225806451613</v>
      </c>
      <c r="L3" s="7">
        <f t="shared" si="0"/>
        <v>31.826612903225808</v>
      </c>
      <c r="M3" s="7">
        <f t="shared" si="0"/>
        <v>1.3231443135527008</v>
      </c>
      <c r="N3" s="7">
        <f t="shared" si="0"/>
        <v>3.9193548387096775</v>
      </c>
      <c r="Q3" s="7">
        <f>AVERAGE(Q7:Q235)</f>
        <v>0.42358078602620086</v>
      </c>
      <c r="R3" s="7">
        <f t="shared" ref="R3:AC3" si="1">AVERAGE(R7:R235)</f>
        <v>4.3668122270742356E-2</v>
      </c>
      <c r="S3" s="7">
        <f t="shared" si="1"/>
        <v>2.6200873362445413E-2</v>
      </c>
      <c r="T3" s="7">
        <f>T2/T1</f>
        <v>0.6506550218340611</v>
      </c>
      <c r="U3" s="7">
        <f t="shared" si="1"/>
        <v>0.56768558951965065</v>
      </c>
      <c r="V3" s="7">
        <f t="shared" si="1"/>
        <v>0.1965065502183406</v>
      </c>
      <c r="W3" s="7">
        <f t="shared" si="1"/>
        <v>8.7336244541484712E-3</v>
      </c>
      <c r="X3" s="7">
        <f t="shared" si="1"/>
        <v>2.1834061135371178E-2</v>
      </c>
      <c r="Y3" s="7">
        <f t="shared" si="1"/>
        <v>7.8602620087336247E-2</v>
      </c>
      <c r="Z3" s="7">
        <f>AVERAGE(Z7:Z500)</f>
        <v>0.17467248908296942</v>
      </c>
      <c r="AA3" s="7">
        <f t="shared" si="1"/>
        <v>29.266375545851528</v>
      </c>
      <c r="AB3" s="7">
        <f t="shared" si="1"/>
        <v>1.2974892912118798</v>
      </c>
      <c r="AC3" s="7">
        <f t="shared" si="1"/>
        <v>4.2096069868995629</v>
      </c>
      <c r="BD3" s="7" t="s">
        <v>130</v>
      </c>
      <c r="BE3" s="7" t="s">
        <v>131</v>
      </c>
      <c r="BH3" s="7" t="s">
        <v>130</v>
      </c>
      <c r="BI3" s="7" t="s">
        <v>82</v>
      </c>
      <c r="BL3" s="7" t="s">
        <v>131</v>
      </c>
      <c r="BM3" s="7" t="s">
        <v>82</v>
      </c>
      <c r="BU3" s="7" t="s">
        <v>130</v>
      </c>
      <c r="BV3" s="7" t="s">
        <v>131</v>
      </c>
      <c r="BY3" s="7" t="s">
        <v>130</v>
      </c>
      <c r="BZ3" s="7" t="s">
        <v>82</v>
      </c>
      <c r="CC3" s="7" t="s">
        <v>131</v>
      </c>
      <c r="CD3" s="7" t="s">
        <v>82</v>
      </c>
    </row>
    <row r="4" spans="1:83" s="7" customFormat="1">
      <c r="A4" s="7" t="s">
        <v>127</v>
      </c>
      <c r="B4" s="7">
        <f>VAR(B7:B254)</f>
        <v>0.24781245918767142</v>
      </c>
      <c r="C4" s="7">
        <f t="shared" ref="C4:N4" si="2">VAR(C7:C254)</f>
        <v>3.8853336815985379E-2</v>
      </c>
      <c r="D4" s="7">
        <f t="shared" si="2"/>
        <v>5.7055635366331466E-2</v>
      </c>
      <c r="F4" s="7">
        <f t="shared" si="2"/>
        <v>0.24448217317487267</v>
      </c>
      <c r="G4" s="7">
        <f t="shared" si="2"/>
        <v>0.25021222410865873</v>
      </c>
      <c r="H4" s="7">
        <f t="shared" si="2"/>
        <v>7.782094815201776E-2</v>
      </c>
      <c r="I4" s="7">
        <f t="shared" si="2"/>
        <v>4.6232205824735535E-2</v>
      </c>
      <c r="J4" s="7">
        <f t="shared" si="2"/>
        <v>0.1245918767141178</v>
      </c>
      <c r="K4" s="7">
        <f t="shared" si="2"/>
        <v>0.11283792608071046</v>
      </c>
      <c r="L4" s="7">
        <f t="shared" si="2"/>
        <v>127.49613099124979</v>
      </c>
      <c r="M4" s="7">
        <f t="shared" si="2"/>
        <v>7.0449398332002436E-2</v>
      </c>
      <c r="N4" s="7">
        <f t="shared" si="2"/>
        <v>5.3214052500979498</v>
      </c>
      <c r="Q4" s="7">
        <f>VAR(Q7:Q235)</f>
        <v>0.24523098138358998</v>
      </c>
      <c r="R4" s="7">
        <f t="shared" ref="R4:AC4" si="3">VAR(R7:R235)</f>
        <v>4.1944380602160422E-2</v>
      </c>
      <c r="S4" s="7">
        <f t="shared" si="3"/>
        <v>2.5626292806251436E-2</v>
      </c>
      <c r="U4" s="7">
        <f t="shared" si="3"/>
        <v>0.24649505860721677</v>
      </c>
      <c r="V4" s="7">
        <f t="shared" si="3"/>
        <v>0.15858423350953804</v>
      </c>
      <c r="W4" s="7">
        <f t="shared" si="3"/>
        <v>8.6953190837355393E-3</v>
      </c>
      <c r="X4" s="7">
        <f t="shared" si="3"/>
        <v>2.1451007431241859E-2</v>
      </c>
      <c r="Y4" s="7">
        <f t="shared" si="3"/>
        <v>7.2741898414157666E-2</v>
      </c>
      <c r="Z4" s="7">
        <f>VAR(Z7:Z235)</f>
        <v>0.14479430016088254</v>
      </c>
      <c r="AA4" s="7">
        <f t="shared" si="3"/>
        <v>106.8804872443116</v>
      </c>
      <c r="AB4" s="7">
        <f t="shared" si="3"/>
        <v>5.563879471010081E-2</v>
      </c>
      <c r="AC4" s="7">
        <f t="shared" si="3"/>
        <v>6.5172757220562314</v>
      </c>
      <c r="AG4" s="7" t="s">
        <v>125</v>
      </c>
      <c r="AH4" s="7" t="s">
        <v>64</v>
      </c>
      <c r="AI4" s="13">
        <v>0.44354838709677419</v>
      </c>
      <c r="AJ4" s="13">
        <v>4.0322580645161289E-2</v>
      </c>
      <c r="AK4" s="13">
        <v>6.0483870967741937E-2</v>
      </c>
      <c r="AL4" s="13">
        <f>E3</f>
        <v>0.68548387096774188</v>
      </c>
      <c r="AM4" s="13">
        <v>0.58064516129032262</v>
      </c>
      <c r="AN4" s="13">
        <v>0.47177419354838712</v>
      </c>
      <c r="AO4" s="13">
        <v>8.4677419354838704E-2</v>
      </c>
      <c r="AP4" s="13">
        <v>4.8387096774193547E-2</v>
      </c>
      <c r="AQ4" s="13">
        <v>0.14516129032258066</v>
      </c>
      <c r="AR4" s="13">
        <v>0.12903225806451613</v>
      </c>
      <c r="AS4" s="7">
        <v>1.3231443135527008</v>
      </c>
      <c r="AT4" s="7">
        <v>31.826612903225808</v>
      </c>
      <c r="AY4" s="7">
        <f>AVERAGE(AY7:AY500)</f>
        <v>1.2101143266362866</v>
      </c>
      <c r="AZ4" s="7">
        <f t="shared" ref="AZ4:BB4" si="4">AVERAGE(AZ7:AZ500)</f>
        <v>1.2110976655557735</v>
      </c>
      <c r="BA4" s="7">
        <f t="shared" si="4"/>
        <v>1.3537593863181407</v>
      </c>
      <c r="BB4" s="7">
        <f t="shared" si="4"/>
        <v>5.7619047619047619</v>
      </c>
      <c r="BP4" s="7">
        <f>AVERAGE(BP7:BP500)</f>
        <v>1.1895796296675623</v>
      </c>
      <c r="BQ4" s="7">
        <f t="shared" ref="BQ4:BS4" si="5">AVERAGE(BQ7:BQ500)</f>
        <v>1.2788830751374194</v>
      </c>
      <c r="BR4" s="7">
        <f t="shared" si="5"/>
        <v>1.3190759456719849</v>
      </c>
      <c r="BS4" s="7">
        <f t="shared" si="5"/>
        <v>5.166666666666667</v>
      </c>
    </row>
    <row r="5" spans="1:83">
      <c r="AG5" t="s">
        <v>126</v>
      </c>
      <c r="AH5" t="s">
        <v>64</v>
      </c>
      <c r="AI5" s="13">
        <v>0.42358078602620086</v>
      </c>
      <c r="AJ5" s="13">
        <v>4.3668122270742356E-2</v>
      </c>
      <c r="AK5" s="13">
        <v>2.6200873362445413E-2</v>
      </c>
      <c r="AL5" s="13">
        <f>T3</f>
        <v>0.6506550218340611</v>
      </c>
      <c r="AM5" s="13">
        <v>0.56768558951965065</v>
      </c>
      <c r="AN5" s="13">
        <v>0.1965065502183406</v>
      </c>
      <c r="AO5" s="13">
        <v>8.7336244541484712E-3</v>
      </c>
      <c r="AP5" s="13">
        <v>2.1834061135371178E-2</v>
      </c>
      <c r="AQ5" s="13">
        <v>7.8602620087336247E-2</v>
      </c>
      <c r="AR5" s="13">
        <v>0.17467248908296942</v>
      </c>
      <c r="AS5" s="7">
        <v>1.2974892912118798</v>
      </c>
      <c r="AT5" s="7">
        <v>29.266375545851528</v>
      </c>
      <c r="AY5" s="7">
        <f>VAR(AY7:AY500)</f>
        <v>5.5195053610372351E-2</v>
      </c>
      <c r="AZ5" s="7">
        <f t="shared" ref="AZ5:BB5" si="6">VAR(AZ7:AZ500)</f>
        <v>1.5317271288761116E-2</v>
      </c>
      <c r="BA5" s="7">
        <f t="shared" si="6"/>
        <v>7.4888509307187739E-2</v>
      </c>
      <c r="BB5" s="7">
        <f t="shared" si="6"/>
        <v>5.290476190476193</v>
      </c>
      <c r="BP5" s="7">
        <f>VAR(BP7:BP500)</f>
        <v>2.7218847235125472E-2</v>
      </c>
      <c r="BQ5" s="7">
        <f t="shared" ref="BQ5:BS5" si="7">VAR(BQ7:BQ500)</f>
        <v>8.5327405259661357E-2</v>
      </c>
      <c r="BR5" s="7">
        <f t="shared" si="7"/>
        <v>5.2044111777205547E-2</v>
      </c>
      <c r="BS5" s="7">
        <f t="shared" si="7"/>
        <v>7.2285714285714286</v>
      </c>
    </row>
    <row r="6" spans="1:83"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9</v>
      </c>
      <c r="Q6" t="s">
        <v>16</v>
      </c>
      <c r="R6" t="s">
        <v>17</v>
      </c>
      <c r="S6" t="s">
        <v>18</v>
      </c>
      <c r="T6" t="s">
        <v>19</v>
      </c>
      <c r="U6" t="s">
        <v>20</v>
      </c>
      <c r="V6" t="s">
        <v>21</v>
      </c>
      <c r="W6" t="s">
        <v>22</v>
      </c>
      <c r="X6" t="s">
        <v>23</v>
      </c>
      <c r="Y6" t="s">
        <v>24</v>
      </c>
      <c r="Z6" t="s">
        <v>25</v>
      </c>
      <c r="AA6" t="s">
        <v>26</v>
      </c>
      <c r="AB6" t="s">
        <v>27</v>
      </c>
      <c r="AC6" t="s">
        <v>9</v>
      </c>
      <c r="AH6" t="s">
        <v>128</v>
      </c>
      <c r="AI6" s="13">
        <f>AI4-AI5</f>
        <v>1.9967601070573326E-2</v>
      </c>
      <c r="AJ6" s="13">
        <f t="shared" ref="AJ6:AR6" si="8">AJ4-AJ5</f>
        <v>-3.3455416255810666E-3</v>
      </c>
      <c r="AK6" s="13">
        <f t="shared" si="8"/>
        <v>3.4282997605296524E-2</v>
      </c>
      <c r="AL6" s="13">
        <f t="shared" si="8"/>
        <v>3.4828849133680784E-2</v>
      </c>
      <c r="AM6" s="13">
        <f t="shared" si="8"/>
        <v>1.2959571770671974E-2</v>
      </c>
      <c r="AN6" s="13">
        <f t="shared" si="8"/>
        <v>0.2752676433300465</v>
      </c>
      <c r="AO6" s="13">
        <f t="shared" si="8"/>
        <v>7.5943794900690226E-2</v>
      </c>
      <c r="AP6" s="13">
        <f t="shared" si="8"/>
        <v>2.6553035638822369E-2</v>
      </c>
      <c r="AQ6" s="13">
        <f t="shared" si="8"/>
        <v>6.6558670235244408E-2</v>
      </c>
      <c r="AR6" s="13">
        <f t="shared" si="8"/>
        <v>-4.5640231018453298E-2</v>
      </c>
      <c r="AS6" s="7">
        <f>AS4-AS5</f>
        <v>2.5655022340820954E-2</v>
      </c>
      <c r="AT6" s="7">
        <f>AT4-AT5</f>
        <v>2.5602373573742803</v>
      </c>
    </row>
    <row r="7" spans="1:83">
      <c r="B7">
        <v>1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25</v>
      </c>
      <c r="M7" s="1">
        <v>1.2506596306068603</v>
      </c>
      <c r="N7">
        <v>5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35</v>
      </c>
      <c r="AB7" s="1">
        <v>1.3504273504273505</v>
      </c>
      <c r="AC7">
        <v>6</v>
      </c>
      <c r="AI7" s="13"/>
      <c r="AJ7" s="13"/>
      <c r="AK7" s="13"/>
      <c r="AL7" s="13"/>
      <c r="AM7" s="13"/>
      <c r="AN7" s="13"/>
      <c r="AO7" s="13"/>
      <c r="AP7" s="13"/>
      <c r="AQ7" s="13"/>
      <c r="AR7" s="13"/>
      <c r="AY7" s="1">
        <v>1.2506596306068603</v>
      </c>
      <c r="AZ7" s="1">
        <v>1.2915531335149864</v>
      </c>
      <c r="BA7" s="1">
        <v>1.0772727272727272</v>
      </c>
      <c r="BB7">
        <v>9</v>
      </c>
      <c r="BD7" t="s">
        <v>68</v>
      </c>
      <c r="BH7" t="s">
        <v>68</v>
      </c>
      <c r="BL7" t="s">
        <v>68</v>
      </c>
      <c r="BP7" s="1">
        <v>1.2311688311688311</v>
      </c>
      <c r="BQ7" s="1">
        <v>0.94800000000000006</v>
      </c>
      <c r="BR7" s="1">
        <v>1.3504273504273505</v>
      </c>
      <c r="BS7">
        <v>8</v>
      </c>
      <c r="BU7" t="s">
        <v>68</v>
      </c>
      <c r="BY7" t="s">
        <v>68</v>
      </c>
      <c r="CC7" t="s">
        <v>68</v>
      </c>
    </row>
    <row r="8" spans="1:83" ht="17" thickBot="1">
      <c r="B8">
        <v>0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20</v>
      </c>
      <c r="M8" s="1">
        <v>1.0772727272727272</v>
      </c>
      <c r="N8">
        <v>5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35</v>
      </c>
      <c r="AB8" s="1">
        <v>1.5389610389610391</v>
      </c>
      <c r="AC8">
        <v>7</v>
      </c>
      <c r="AG8" s="1" t="s">
        <v>125</v>
      </c>
      <c r="AH8" t="s">
        <v>65</v>
      </c>
      <c r="AI8" s="13">
        <v>0.24781245918767142</v>
      </c>
      <c r="AJ8" s="13">
        <v>3.8853336815985379E-2</v>
      </c>
      <c r="AK8" s="13">
        <v>5.7055635366331466E-2</v>
      </c>
      <c r="AL8" s="13"/>
      <c r="AM8" s="13">
        <v>0.24448217317487267</v>
      </c>
      <c r="AN8" s="13">
        <v>0.25021222410865873</v>
      </c>
      <c r="AO8" s="13">
        <v>7.782094815201776E-2</v>
      </c>
      <c r="AP8" s="13">
        <v>4.6232205824735535E-2</v>
      </c>
      <c r="AQ8" s="13">
        <v>0.1245918767141178</v>
      </c>
      <c r="AR8" s="13">
        <v>0.11283792608071046</v>
      </c>
      <c r="AS8" s="7">
        <v>7.0449398332002436E-2</v>
      </c>
      <c r="AT8" s="7">
        <v>127.49613099124979</v>
      </c>
      <c r="AY8" s="1">
        <v>0.83450704225352124</v>
      </c>
      <c r="AZ8" s="1">
        <v>1.1504854368932038</v>
      </c>
      <c r="BA8" s="1">
        <v>1.4363636363636365</v>
      </c>
      <c r="BB8">
        <v>9</v>
      </c>
      <c r="BD8" t="s">
        <v>78</v>
      </c>
      <c r="BE8">
        <v>1E-3</v>
      </c>
      <c r="BH8" t="s">
        <v>78</v>
      </c>
      <c r="BI8">
        <v>1E-3</v>
      </c>
      <c r="BL8" t="s">
        <v>78</v>
      </c>
      <c r="BM8">
        <v>1E-3</v>
      </c>
      <c r="BP8" s="1">
        <v>0.90114068441064643</v>
      </c>
      <c r="BQ8" s="1">
        <v>1.1939546599496222</v>
      </c>
      <c r="BR8" s="1">
        <v>1.5389610389610391</v>
      </c>
      <c r="BS8">
        <v>9</v>
      </c>
      <c r="BU8" t="s">
        <v>78</v>
      </c>
      <c r="BV8">
        <v>0.05</v>
      </c>
      <c r="BY8" t="s">
        <v>78</v>
      </c>
      <c r="BZ8">
        <v>1E-3</v>
      </c>
      <c r="CC8" t="s">
        <v>78</v>
      </c>
      <c r="CD8">
        <v>1E-3</v>
      </c>
    </row>
    <row r="9" spans="1:83">
      <c r="B9" s="2">
        <v>1</v>
      </c>
      <c r="C9" s="2">
        <v>0</v>
      </c>
      <c r="D9" s="2">
        <v>0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3">
        <v>25</v>
      </c>
      <c r="M9" s="1">
        <v>1.4363636363636365</v>
      </c>
      <c r="N9">
        <v>6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25</v>
      </c>
      <c r="AB9" s="1">
        <v>1.264</v>
      </c>
      <c r="AC9">
        <v>7</v>
      </c>
      <c r="AG9" t="s">
        <v>126</v>
      </c>
      <c r="AH9" t="s">
        <v>65</v>
      </c>
      <c r="AI9" s="13">
        <v>0.24523098138358998</v>
      </c>
      <c r="AJ9" s="13">
        <v>4.1944380602160422E-2</v>
      </c>
      <c r="AK9" s="13">
        <v>2.5626292806251436E-2</v>
      </c>
      <c r="AL9" s="13"/>
      <c r="AM9" s="13">
        <v>0.24649505860721677</v>
      </c>
      <c r="AN9" s="13">
        <v>0.15858423350953804</v>
      </c>
      <c r="AO9" s="13">
        <v>8.6953190837355393E-3</v>
      </c>
      <c r="AP9" s="13">
        <v>2.1451007431241859E-2</v>
      </c>
      <c r="AQ9" s="13">
        <v>7.2741898414157666E-2</v>
      </c>
      <c r="AR9" s="13">
        <v>0.14479430016088254</v>
      </c>
      <c r="AS9" s="7">
        <v>5.563879471010081E-2</v>
      </c>
      <c r="AT9" s="7">
        <v>106.8804872443116</v>
      </c>
      <c r="AY9" s="1">
        <v>0.99371069182389948</v>
      </c>
      <c r="AZ9" s="1">
        <v>0.98750000000000004</v>
      </c>
      <c r="BA9" s="1">
        <v>1.3739130434782609</v>
      </c>
      <c r="BB9">
        <v>8</v>
      </c>
      <c r="BD9" s="6"/>
      <c r="BE9" s="6">
        <v>1.2506596306068603</v>
      </c>
      <c r="BF9" s="6">
        <v>1.2915531335149864</v>
      </c>
      <c r="BH9" s="6"/>
      <c r="BI9" s="6">
        <v>1.2506596306068603</v>
      </c>
      <c r="BJ9" s="6">
        <v>1.0772727272727272</v>
      </c>
      <c r="BL9" s="6"/>
      <c r="BM9" s="6">
        <v>1.2915531335149864</v>
      </c>
      <c r="BN9" s="6">
        <v>1.0772727272727272</v>
      </c>
      <c r="BP9" s="1">
        <v>1.0972222222222221</v>
      </c>
      <c r="BQ9" s="1">
        <v>1</v>
      </c>
      <c r="BR9" s="1">
        <v>1.264</v>
      </c>
      <c r="BS9">
        <v>10</v>
      </c>
      <c r="BU9" s="6"/>
      <c r="BV9" s="6">
        <v>1.2311688311688311</v>
      </c>
      <c r="BW9" s="6">
        <v>0.94800000000000006</v>
      </c>
      <c r="BY9" s="6"/>
      <c r="BZ9" s="6">
        <v>1.2311688311688311</v>
      </c>
      <c r="CA9" s="6">
        <v>1.3504273504273505</v>
      </c>
      <c r="CC9" s="6"/>
      <c r="CD9" s="6">
        <v>0.94800000000000006</v>
      </c>
      <c r="CE9" s="6">
        <v>1.3504273504273505</v>
      </c>
    </row>
    <row r="10" spans="1:83">
      <c r="B10">
        <v>0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0</v>
      </c>
      <c r="K10">
        <v>0</v>
      </c>
      <c r="L10">
        <v>20</v>
      </c>
      <c r="M10" s="1">
        <v>1.3739130434782609</v>
      </c>
      <c r="N10">
        <v>5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15</v>
      </c>
      <c r="AB10" s="1">
        <v>1.3900293255131966</v>
      </c>
      <c r="AC10">
        <v>5</v>
      </c>
      <c r="AH10" t="s">
        <v>128</v>
      </c>
      <c r="AI10" s="13">
        <f>AI8-AI9</f>
        <v>2.581477804081439E-3</v>
      </c>
      <c r="AJ10" s="13">
        <f t="shared" ref="AJ10:AR10" si="9">AJ8-AJ9</f>
        <v>-3.0910437861750434E-3</v>
      </c>
      <c r="AK10" s="13">
        <f t="shared" si="9"/>
        <v>3.142934256008003E-2</v>
      </c>
      <c r="AL10" s="13"/>
      <c r="AM10" s="13">
        <f t="shared" si="9"/>
        <v>-2.012885432344097E-3</v>
      </c>
      <c r="AN10" s="13">
        <f t="shared" si="9"/>
        <v>9.162799059912069E-2</v>
      </c>
      <c r="AO10" s="13">
        <f t="shared" si="9"/>
        <v>6.9125629068282221E-2</v>
      </c>
      <c r="AP10" s="13">
        <f t="shared" si="9"/>
        <v>2.4781198393493676E-2</v>
      </c>
      <c r="AQ10" s="13">
        <f t="shared" si="9"/>
        <v>5.1849978299960131E-2</v>
      </c>
      <c r="AR10" s="13">
        <f t="shared" si="9"/>
        <v>-3.1956374080172087E-2</v>
      </c>
      <c r="AS10" s="7">
        <f>AS8-AS9</f>
        <v>1.4810603621901626E-2</v>
      </c>
      <c r="AT10" s="7">
        <f>AT8-AT9</f>
        <v>20.61564374693819</v>
      </c>
      <c r="AY10" s="1">
        <v>1.0723981900452488</v>
      </c>
      <c r="AZ10" s="1">
        <v>1.0440528634361235</v>
      </c>
      <c r="BA10" s="1">
        <v>1.3465909090909092</v>
      </c>
      <c r="BB10">
        <v>8</v>
      </c>
      <c r="BD10" s="4" t="s">
        <v>69</v>
      </c>
      <c r="BE10" s="4">
        <v>1.2088064136049776</v>
      </c>
      <c r="BF10" s="4">
        <v>1.2070748921578127</v>
      </c>
      <c r="BH10" s="4" t="s">
        <v>69</v>
      </c>
      <c r="BI10" s="4">
        <v>1.2088064136049776</v>
      </c>
      <c r="BJ10" s="4">
        <v>1.3551845752822924</v>
      </c>
      <c r="BL10" s="4" t="s">
        <v>69</v>
      </c>
      <c r="BM10" s="4">
        <v>1.2070748921578127</v>
      </c>
      <c r="BN10" s="4">
        <v>1.3551845752822924</v>
      </c>
      <c r="BP10" s="1">
        <v>1.0394736842105265</v>
      </c>
      <c r="BQ10" s="1">
        <v>0.95564516129032262</v>
      </c>
      <c r="BR10" s="1">
        <v>1.3900293255131966</v>
      </c>
      <c r="BS10">
        <v>10</v>
      </c>
      <c r="BU10" s="4" t="s">
        <v>69</v>
      </c>
      <c r="BV10" s="4">
        <v>1.1879800449944364</v>
      </c>
      <c r="BW10" s="4">
        <v>1.2883368772842028</v>
      </c>
      <c r="BY10" s="4" t="s">
        <v>69</v>
      </c>
      <c r="BZ10" s="4">
        <v>1.1879800449944364</v>
      </c>
      <c r="CA10" s="4">
        <v>1.3188859371583161</v>
      </c>
      <c r="CC10" s="4" t="s">
        <v>69</v>
      </c>
      <c r="CD10" s="4">
        <v>1.2883368772842028</v>
      </c>
      <c r="CE10" s="4">
        <v>1.3188859371583161</v>
      </c>
    </row>
    <row r="11" spans="1:83"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45</v>
      </c>
      <c r="M11" s="1">
        <v>1.3465909090909092</v>
      </c>
      <c r="N11">
        <v>6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30</v>
      </c>
      <c r="AB11" s="1">
        <v>1.3542857142857143</v>
      </c>
      <c r="AC11">
        <v>7</v>
      </c>
      <c r="AY11" s="1">
        <v>1.6344827586206898</v>
      </c>
      <c r="AZ11" s="1">
        <v>1.2810810810810811</v>
      </c>
      <c r="BA11" s="1">
        <v>1.2707774798927614</v>
      </c>
      <c r="BB11">
        <v>8</v>
      </c>
      <c r="BD11" s="4" t="s">
        <v>70</v>
      </c>
      <c r="BE11" s="4">
        <v>5.5199999999999999E-2</v>
      </c>
      <c r="BF11" s="4">
        <v>1.5299999999999999E-2</v>
      </c>
      <c r="BH11" s="4" t="s">
        <v>70</v>
      </c>
      <c r="BI11" s="4">
        <v>5.5199999999999999E-2</v>
      </c>
      <c r="BJ11" s="4">
        <v>7.4899999999999994E-2</v>
      </c>
      <c r="BL11" s="4" t="s">
        <v>70</v>
      </c>
      <c r="BM11" s="4">
        <v>1.5299999999999999E-2</v>
      </c>
      <c r="BN11" s="4">
        <v>7.4899999999999994E-2</v>
      </c>
      <c r="BP11" s="1">
        <v>1.0797266514806378</v>
      </c>
      <c r="BQ11" s="1">
        <v>0.95564516129032262</v>
      </c>
      <c r="BR11" s="1">
        <v>1.3542857142857143</v>
      </c>
      <c r="BS11">
        <v>11</v>
      </c>
      <c r="BU11" s="4" t="s">
        <v>70</v>
      </c>
      <c r="BV11" s="4">
        <v>2.7199999999999998E-2</v>
      </c>
      <c r="BW11" s="4">
        <v>8.5300000000000001E-2</v>
      </c>
      <c r="BY11" s="4" t="s">
        <v>70</v>
      </c>
      <c r="BZ11" s="4">
        <v>2.7199999999999998E-2</v>
      </c>
      <c r="CA11" s="4">
        <v>5.1999999999999998E-2</v>
      </c>
      <c r="CC11" s="4" t="s">
        <v>70</v>
      </c>
      <c r="CD11" s="4">
        <v>8.5300000000000001E-2</v>
      </c>
      <c r="CE11" s="4">
        <v>5.1999999999999998E-2</v>
      </c>
    </row>
    <row r="12" spans="1:83">
      <c r="B12">
        <v>0</v>
      </c>
      <c r="C12">
        <v>0</v>
      </c>
      <c r="D12">
        <v>0</v>
      </c>
      <c r="E12">
        <v>1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35</v>
      </c>
      <c r="M12" s="1">
        <v>1.2707774798927614</v>
      </c>
      <c r="N12">
        <v>8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30</v>
      </c>
      <c r="AB12" s="1">
        <v>1.3130193905817176</v>
      </c>
      <c r="AC12">
        <v>8</v>
      </c>
      <c r="AY12" s="1">
        <v>1.3240223463687151</v>
      </c>
      <c r="AZ12" s="1">
        <v>1.2408376963350787</v>
      </c>
      <c r="BA12" s="1">
        <v>1.3581661891117478</v>
      </c>
      <c r="BB12">
        <v>8</v>
      </c>
      <c r="BD12" s="4" t="s">
        <v>71</v>
      </c>
      <c r="BE12" s="4">
        <v>31</v>
      </c>
      <c r="BF12" s="4">
        <v>20</v>
      </c>
      <c r="BH12" s="4" t="s">
        <v>71</v>
      </c>
      <c r="BI12" s="4">
        <v>31</v>
      </c>
      <c r="BJ12" s="4">
        <v>194</v>
      </c>
      <c r="BL12" s="4" t="s">
        <v>71</v>
      </c>
      <c r="BM12" s="4">
        <v>20</v>
      </c>
      <c r="BN12" s="4">
        <v>194</v>
      </c>
      <c r="BP12" s="1">
        <v>1.0675675675675675</v>
      </c>
      <c r="BQ12" s="1">
        <v>1.2122762148337596</v>
      </c>
      <c r="BR12" s="1">
        <v>1.3130193905817176</v>
      </c>
      <c r="BS12">
        <v>12</v>
      </c>
      <c r="BU12" s="4" t="s">
        <v>71</v>
      </c>
      <c r="BV12" s="4">
        <v>26</v>
      </c>
      <c r="BW12" s="4">
        <v>35</v>
      </c>
      <c r="BY12" s="4" t="s">
        <v>71</v>
      </c>
      <c r="BZ12" s="4">
        <v>26</v>
      </c>
      <c r="CA12" s="4">
        <v>165</v>
      </c>
      <c r="CC12" s="4" t="s">
        <v>71</v>
      </c>
      <c r="CD12" s="4">
        <v>35</v>
      </c>
      <c r="CE12" s="4">
        <v>165</v>
      </c>
    </row>
    <row r="13" spans="1:83">
      <c r="B13">
        <v>1</v>
      </c>
      <c r="C13">
        <v>0</v>
      </c>
      <c r="D13">
        <v>0</v>
      </c>
      <c r="E13">
        <v>2</v>
      </c>
      <c r="F13">
        <v>1</v>
      </c>
      <c r="G13">
        <v>1</v>
      </c>
      <c r="H13">
        <v>1</v>
      </c>
      <c r="I13">
        <v>0</v>
      </c>
      <c r="J13">
        <v>1</v>
      </c>
      <c r="K13">
        <v>0</v>
      </c>
      <c r="L13">
        <v>25</v>
      </c>
      <c r="M13" s="1">
        <v>1.3581661891117478</v>
      </c>
      <c r="N13">
        <v>8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20</v>
      </c>
      <c r="AB13" s="1">
        <v>1.2880434782608696</v>
      </c>
      <c r="AC13">
        <v>10</v>
      </c>
      <c r="AG13" t="s">
        <v>129</v>
      </c>
      <c r="AY13" s="1">
        <v>1.3504273504273505</v>
      </c>
      <c r="AZ13" s="1">
        <v>1.3659942363112392</v>
      </c>
      <c r="BA13" s="1">
        <v>1.5540983606557379</v>
      </c>
      <c r="BB13">
        <v>6</v>
      </c>
      <c r="BD13" s="4" t="s">
        <v>72</v>
      </c>
      <c r="BE13" s="4">
        <v>0</v>
      </c>
      <c r="BF13" s="4"/>
      <c r="BH13" s="4" t="s">
        <v>72</v>
      </c>
      <c r="BI13" s="4">
        <v>0</v>
      </c>
      <c r="BJ13" s="4"/>
      <c r="BL13" s="4" t="s">
        <v>72</v>
      </c>
      <c r="BM13" s="4">
        <v>0</v>
      </c>
      <c r="BN13" s="4"/>
      <c r="BP13" s="1">
        <v>0.95757575757575764</v>
      </c>
      <c r="BQ13" s="1">
        <v>1.094688221709007</v>
      </c>
      <c r="BR13" s="1">
        <v>1.2880434782608696</v>
      </c>
      <c r="BS13">
        <v>6</v>
      </c>
      <c r="BU13" s="4" t="s">
        <v>72</v>
      </c>
      <c r="BV13" s="4">
        <v>0</v>
      </c>
      <c r="BW13" s="4"/>
      <c r="BY13" s="4" t="s">
        <v>72</v>
      </c>
      <c r="BZ13" s="4">
        <v>0</v>
      </c>
      <c r="CA13" s="4"/>
      <c r="CC13" s="4" t="s">
        <v>72</v>
      </c>
      <c r="CD13" s="4">
        <v>0</v>
      </c>
      <c r="CE13" s="4"/>
    </row>
    <row r="14" spans="1:83"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25</v>
      </c>
      <c r="M14" s="1">
        <v>1.5540983606557379</v>
      </c>
      <c r="N14">
        <v>8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30</v>
      </c>
      <c r="AB14" s="1">
        <v>1.2091836734693879</v>
      </c>
      <c r="AC14">
        <v>9</v>
      </c>
      <c r="AY14" s="1">
        <v>1.1761786600496278</v>
      </c>
      <c r="AZ14" s="1">
        <v>1.3465909090909092</v>
      </c>
      <c r="BA14" s="1">
        <v>1.3859649122807018</v>
      </c>
      <c r="BB14">
        <v>7</v>
      </c>
      <c r="BD14" s="4" t="s">
        <v>73</v>
      </c>
      <c r="BE14" s="4">
        <v>3.4318550917928597E-2</v>
      </c>
      <c r="BF14" s="4"/>
      <c r="BH14" s="4" t="s">
        <v>73</v>
      </c>
      <c r="BI14" s="4">
        <v>-3.1446631200855824</v>
      </c>
      <c r="BJ14" s="4"/>
      <c r="BL14" s="4" t="s">
        <v>73</v>
      </c>
      <c r="BM14" s="4">
        <v>-4.3654621989690936</v>
      </c>
      <c r="BN14" s="4"/>
      <c r="BP14" s="1">
        <v>0.95757575757575764</v>
      </c>
      <c r="BQ14" s="1">
        <v>0.93861386138613867</v>
      </c>
      <c r="BR14" s="1">
        <v>1.2091836734693879</v>
      </c>
      <c r="BS14">
        <v>3</v>
      </c>
      <c r="BU14" s="4" t="s">
        <v>73</v>
      </c>
      <c r="BV14" s="4">
        <v>-1.7004024036683876</v>
      </c>
      <c r="BW14" s="4"/>
      <c r="BY14" s="4" t="s">
        <v>73</v>
      </c>
      <c r="BZ14" s="4">
        <v>-3.5479820781229159</v>
      </c>
      <c r="CA14" s="4"/>
      <c r="CC14" s="4" t="s">
        <v>73</v>
      </c>
      <c r="CD14" s="4">
        <v>-0.58230485170129997</v>
      </c>
      <c r="CE14" s="4"/>
    </row>
    <row r="15" spans="1:83">
      <c r="B15">
        <v>0</v>
      </c>
      <c r="C15">
        <v>0</v>
      </c>
      <c r="D15">
        <v>0</v>
      </c>
      <c r="E15">
        <v>3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30</v>
      </c>
      <c r="M15" s="1">
        <v>1.3859649122807018</v>
      </c>
      <c r="N15">
        <v>6</v>
      </c>
      <c r="Q15">
        <v>1</v>
      </c>
      <c r="R15">
        <v>0</v>
      </c>
      <c r="S15">
        <v>0</v>
      </c>
      <c r="T15">
        <v>5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25</v>
      </c>
      <c r="AB15" s="1">
        <v>1.335211267605634</v>
      </c>
      <c r="AC15">
        <v>9</v>
      </c>
      <c r="AG15" t="s">
        <v>68</v>
      </c>
      <c r="AY15" s="1">
        <v>1.3542857142857143</v>
      </c>
      <c r="AZ15" s="1">
        <v>1.2091836734693879</v>
      </c>
      <c r="BA15" s="1">
        <v>0.83450704225352124</v>
      </c>
      <c r="BB15">
        <v>8</v>
      </c>
      <c r="BD15" s="4" t="s">
        <v>74</v>
      </c>
      <c r="BE15" s="4">
        <v>0.48631156604448589</v>
      </c>
      <c r="BF15" s="4"/>
      <c r="BH15" s="4" t="s">
        <v>74</v>
      </c>
      <c r="BI15" s="4">
        <v>8.3139091745587645E-4</v>
      </c>
      <c r="BJ15" s="4"/>
      <c r="BL15" s="4" t="s">
        <v>74</v>
      </c>
      <c r="BM15" s="4">
        <v>6.3427119552095235E-6</v>
      </c>
      <c r="BN15" s="4"/>
      <c r="BP15" s="1">
        <v>1.267379679144385</v>
      </c>
      <c r="BQ15" s="1">
        <v>1.203045685279188</v>
      </c>
      <c r="BR15" s="1">
        <v>1.335211267605634</v>
      </c>
      <c r="BS15">
        <v>3</v>
      </c>
      <c r="BU15" s="4" t="s">
        <v>74</v>
      </c>
      <c r="BV15" s="4">
        <v>4.4527630007726748E-2</v>
      </c>
      <c r="BW15" s="4"/>
      <c r="BY15" s="4" t="s">
        <v>74</v>
      </c>
      <c r="BZ15" s="4">
        <v>1.9409731734065794E-4</v>
      </c>
      <c r="CA15" s="4"/>
      <c r="CC15" s="4" t="s">
        <v>74</v>
      </c>
      <c r="CD15" s="4">
        <v>0.28018067903973809</v>
      </c>
      <c r="CE15" s="4"/>
    </row>
    <row r="16" spans="1:83" ht="17" thickBot="1">
      <c r="B16">
        <v>0</v>
      </c>
      <c r="C16">
        <v>0</v>
      </c>
      <c r="D16">
        <v>0</v>
      </c>
      <c r="E16">
        <v>4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80</v>
      </c>
      <c r="M16" s="1">
        <v>0.83450704225352124</v>
      </c>
      <c r="N16">
        <v>7</v>
      </c>
      <c r="Q16">
        <v>0</v>
      </c>
      <c r="R16">
        <v>0</v>
      </c>
      <c r="S16">
        <v>0</v>
      </c>
      <c r="T16">
        <v>5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25</v>
      </c>
      <c r="AB16" s="1">
        <v>1.3620689655172415</v>
      </c>
      <c r="AC16">
        <v>10</v>
      </c>
      <c r="AG16" t="s">
        <v>78</v>
      </c>
      <c r="AH16">
        <v>1E-3</v>
      </c>
      <c r="AY16" s="1">
        <v>1.0326797385620916</v>
      </c>
      <c r="AZ16" s="1">
        <v>1.3819241982507289</v>
      </c>
      <c r="BA16" s="1">
        <v>0.89603024574669188</v>
      </c>
      <c r="BB16">
        <v>8</v>
      </c>
      <c r="BD16" s="4" t="s">
        <v>75</v>
      </c>
      <c r="BE16" s="4">
        <v>3.0902323061678132</v>
      </c>
      <c r="BF16" s="4"/>
      <c r="BH16" s="4" t="s">
        <v>75</v>
      </c>
      <c r="BI16" s="4">
        <v>3.0902323061678132</v>
      </c>
      <c r="BJ16" s="4"/>
      <c r="BL16" s="4" t="s">
        <v>75</v>
      </c>
      <c r="BM16" s="4">
        <v>3.0902323061678132</v>
      </c>
      <c r="BN16" s="4"/>
      <c r="BP16" s="1">
        <v>1.1258907363420427</v>
      </c>
      <c r="BQ16" s="1">
        <v>1.4065281899109792</v>
      </c>
      <c r="BR16" s="1">
        <v>1.3620689655172415</v>
      </c>
      <c r="BS16">
        <v>2</v>
      </c>
      <c r="BU16" s="4" t="s">
        <v>75</v>
      </c>
      <c r="BV16" s="4">
        <v>1.6448536269514715</v>
      </c>
      <c r="BW16" s="4"/>
      <c r="BY16" s="4" t="s">
        <v>75</v>
      </c>
      <c r="BZ16" s="4">
        <v>3.0902323061678132</v>
      </c>
      <c r="CA16" s="4"/>
      <c r="CC16" s="4" t="s">
        <v>75</v>
      </c>
      <c r="CD16" s="4">
        <v>3.0902323061678132</v>
      </c>
      <c r="CE16" s="4"/>
    </row>
    <row r="17" spans="2:83">
      <c r="B17">
        <v>1</v>
      </c>
      <c r="C17">
        <v>0</v>
      </c>
      <c r="D17">
        <v>0</v>
      </c>
      <c r="E17">
        <v>4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80</v>
      </c>
      <c r="M17" s="1">
        <v>0.89603024574669188</v>
      </c>
      <c r="N17">
        <v>8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30</v>
      </c>
      <c r="AB17" s="1">
        <v>1.1312649164677804</v>
      </c>
      <c r="AC17">
        <v>9</v>
      </c>
      <c r="AG17" s="6"/>
      <c r="AH17" s="6">
        <v>1.2506596306068603</v>
      </c>
      <c r="AI17" s="6">
        <v>1.3504273504273505</v>
      </c>
      <c r="AY17" s="1">
        <v>1.0748299319727892</v>
      </c>
      <c r="AZ17" s="1">
        <v>1.2122762148337596</v>
      </c>
      <c r="BA17" s="1">
        <v>1.5490196078431373</v>
      </c>
      <c r="BB17">
        <v>4</v>
      </c>
      <c r="BD17" s="4" t="s">
        <v>76</v>
      </c>
      <c r="BE17" s="4">
        <v>0.97262313208897178</v>
      </c>
      <c r="BF17" s="4"/>
      <c r="BH17" s="4" t="s">
        <v>76</v>
      </c>
      <c r="BI17" s="4">
        <v>1.6627818349117529E-3</v>
      </c>
      <c r="BJ17" s="4"/>
      <c r="BL17" s="4" t="s">
        <v>76</v>
      </c>
      <c r="BM17" s="4">
        <v>1.2685423910419047E-5</v>
      </c>
      <c r="BN17" s="4"/>
      <c r="BP17" s="1">
        <v>1.3021978021978022</v>
      </c>
      <c r="BQ17" s="1">
        <v>1.1850000000000001</v>
      </c>
      <c r="BR17" s="1">
        <v>1.1312649164677804</v>
      </c>
      <c r="BS17">
        <v>3</v>
      </c>
      <c r="BU17" s="4" t="s">
        <v>76</v>
      </c>
      <c r="BV17" s="4">
        <v>8.9055260015453497E-2</v>
      </c>
      <c r="BW17" s="4"/>
      <c r="BY17" s="4" t="s">
        <v>76</v>
      </c>
      <c r="BZ17" s="4">
        <v>3.8819463468131588E-4</v>
      </c>
      <c r="CA17" s="4"/>
      <c r="CC17" s="4" t="s">
        <v>76</v>
      </c>
      <c r="CD17" s="4">
        <v>0.56036135807947618</v>
      </c>
      <c r="CE17" s="4"/>
    </row>
    <row r="18" spans="2:83" ht="17" thickBot="1">
      <c r="B18">
        <v>1</v>
      </c>
      <c r="C18">
        <v>0</v>
      </c>
      <c r="D18">
        <v>0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0</v>
      </c>
      <c r="L18">
        <v>30</v>
      </c>
      <c r="M18" s="1">
        <v>1.5490196078431373</v>
      </c>
      <c r="N18">
        <v>9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25</v>
      </c>
      <c r="AB18" s="1">
        <v>1.1476997578692494</v>
      </c>
      <c r="AC18">
        <v>9</v>
      </c>
      <c r="AG18" s="4" t="s">
        <v>69</v>
      </c>
      <c r="AH18" s="4">
        <v>1.323437773807542</v>
      </c>
      <c r="AI18" s="4">
        <v>1.2972571067416363</v>
      </c>
      <c r="AY18" s="1">
        <v>1.0394736842105265</v>
      </c>
      <c r="AZ18" s="1">
        <v>1.0533333333333335</v>
      </c>
      <c r="BA18" s="1">
        <v>0.82149046793760838</v>
      </c>
      <c r="BB18">
        <v>4</v>
      </c>
      <c r="BD18" s="5" t="s">
        <v>77</v>
      </c>
      <c r="BE18" s="5">
        <v>3.2905267314919255</v>
      </c>
      <c r="BF18" s="5"/>
      <c r="BH18" s="5" t="s">
        <v>77</v>
      </c>
      <c r="BI18" s="5">
        <v>3.2905267314919255</v>
      </c>
      <c r="BJ18" s="5"/>
      <c r="BL18" s="5" t="s">
        <v>77</v>
      </c>
      <c r="BM18" s="5">
        <v>3.2905267314919255</v>
      </c>
      <c r="BN18" s="5"/>
      <c r="BP18" s="1">
        <v>1.6401384083044983</v>
      </c>
      <c r="BQ18" s="1">
        <v>1.595959595959596</v>
      </c>
      <c r="BR18" s="1">
        <v>1.1476997578692494</v>
      </c>
      <c r="BS18">
        <v>4</v>
      </c>
      <c r="BU18" s="5" t="s">
        <v>77</v>
      </c>
      <c r="BV18" s="5">
        <v>1.9599639845400536</v>
      </c>
      <c r="BW18" s="5"/>
      <c r="BY18" s="5" t="s">
        <v>77</v>
      </c>
      <c r="BZ18" s="5">
        <v>3.2905267314919255</v>
      </c>
      <c r="CA18" s="5"/>
      <c r="CC18" s="5" t="s">
        <v>77</v>
      </c>
      <c r="CD18" s="5">
        <v>3.2905267314919255</v>
      </c>
      <c r="CE18" s="5"/>
    </row>
    <row r="19" spans="2:83">
      <c r="B19">
        <v>0</v>
      </c>
      <c r="C19">
        <v>0</v>
      </c>
      <c r="D19">
        <v>0</v>
      </c>
      <c r="E19">
        <v>1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35</v>
      </c>
      <c r="M19" s="1">
        <v>0.82149046793760838</v>
      </c>
      <c r="N19">
        <v>10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30</v>
      </c>
      <c r="AB19" s="1">
        <v>1.196969696969697</v>
      </c>
      <c r="AC19">
        <v>10</v>
      </c>
      <c r="AG19" s="4" t="s">
        <v>70</v>
      </c>
      <c r="AH19" s="4">
        <v>7.0400000000000004E-2</v>
      </c>
      <c r="AI19" s="4">
        <v>5.5599999999999997E-2</v>
      </c>
      <c r="AY19" s="1">
        <v>1.3699421965317919</v>
      </c>
      <c r="AZ19" s="1">
        <v>1.104895104895105</v>
      </c>
      <c r="BA19" s="1">
        <v>1.5540983606557379</v>
      </c>
      <c r="BB19">
        <v>5</v>
      </c>
      <c r="BP19" s="1">
        <v>1.1126760563380282</v>
      </c>
      <c r="BQ19" s="1">
        <v>2.4559585492227982</v>
      </c>
      <c r="BR19" s="1">
        <v>1.196969696969697</v>
      </c>
      <c r="BS19">
        <v>5</v>
      </c>
    </row>
    <row r="20" spans="2:83"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25</v>
      </c>
      <c r="M20" s="1">
        <v>0.83450704225352124</v>
      </c>
      <c r="N20">
        <v>8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30</v>
      </c>
      <c r="AB20" s="1">
        <v>1.2311688311688311</v>
      </c>
      <c r="AC20">
        <v>8</v>
      </c>
      <c r="AG20" s="4" t="s">
        <v>71</v>
      </c>
      <c r="AH20" s="4">
        <v>247</v>
      </c>
      <c r="AI20" s="4">
        <v>228</v>
      </c>
      <c r="AY20" s="1">
        <v>1.2986301369863014</v>
      </c>
      <c r="AZ20" s="1">
        <v>1.1761786600496278</v>
      </c>
      <c r="BA20" s="1">
        <v>1.3620689655172415</v>
      </c>
      <c r="BB20">
        <v>3</v>
      </c>
      <c r="BP20" s="1">
        <v>1.1791044776119404</v>
      </c>
      <c r="BQ20" s="1">
        <v>1.5592105263157896</v>
      </c>
      <c r="BR20" s="1">
        <v>0.95372233400402429</v>
      </c>
      <c r="BS20">
        <v>5</v>
      </c>
    </row>
    <row r="21" spans="2:83"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25</v>
      </c>
      <c r="M21" s="1">
        <v>1.2915531335149864</v>
      </c>
      <c r="N21">
        <v>9</v>
      </c>
      <c r="Q21">
        <v>0</v>
      </c>
      <c r="R21">
        <v>0</v>
      </c>
      <c r="S21">
        <v>0</v>
      </c>
      <c r="T21">
        <v>6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60</v>
      </c>
      <c r="AB21" s="1">
        <v>0.94800000000000006</v>
      </c>
      <c r="AC21">
        <v>8</v>
      </c>
      <c r="AG21" s="4" t="s">
        <v>72</v>
      </c>
      <c r="AH21" s="4">
        <v>0</v>
      </c>
      <c r="AI21" s="4"/>
      <c r="AY21" s="1">
        <v>1.0846681922196797</v>
      </c>
      <c r="AZ21" s="1">
        <v>1.1850000000000001</v>
      </c>
      <c r="BA21" s="1">
        <v>1.3859649122807018</v>
      </c>
      <c r="BB21">
        <v>6</v>
      </c>
      <c r="BP21" s="1">
        <v>1.2091836734693879</v>
      </c>
      <c r="BQ21" s="1">
        <v>1.4320241691842901</v>
      </c>
      <c r="BR21" s="1">
        <v>1.3542857142857143</v>
      </c>
      <c r="BS21">
        <v>5</v>
      </c>
    </row>
    <row r="22" spans="2:83">
      <c r="B22">
        <v>1</v>
      </c>
      <c r="C22">
        <v>0</v>
      </c>
      <c r="D22">
        <v>0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20</v>
      </c>
      <c r="M22" s="1">
        <v>1.5540983606557379</v>
      </c>
      <c r="N22">
        <v>5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25</v>
      </c>
      <c r="AB22" s="1">
        <v>1.1939546599496222</v>
      </c>
      <c r="AC22">
        <v>9</v>
      </c>
      <c r="AG22" s="4" t="s">
        <v>73</v>
      </c>
      <c r="AH22" s="4">
        <v>1.1384191171966704</v>
      </c>
      <c r="AI22" s="4"/>
      <c r="AY22" s="1">
        <v>1.3130193905817176</v>
      </c>
      <c r="AZ22" s="1">
        <v>1.3982300884955752</v>
      </c>
      <c r="BA22" s="1">
        <v>1.1761786600496278</v>
      </c>
      <c r="BB22">
        <v>4</v>
      </c>
      <c r="BP22" s="1">
        <v>1.2061068702290076</v>
      </c>
      <c r="BQ22" s="1">
        <v>1.2915531335149864</v>
      </c>
      <c r="BR22" s="1">
        <v>1.3465909090909092</v>
      </c>
      <c r="BS22">
        <v>4</v>
      </c>
    </row>
    <row r="23" spans="2:83">
      <c r="B23">
        <v>1</v>
      </c>
      <c r="C23">
        <v>0</v>
      </c>
      <c r="D23">
        <v>0</v>
      </c>
      <c r="E23">
        <v>1</v>
      </c>
      <c r="F23">
        <v>0</v>
      </c>
      <c r="G23">
        <v>1</v>
      </c>
      <c r="H23">
        <v>0</v>
      </c>
      <c r="I23">
        <v>0</v>
      </c>
      <c r="J23">
        <v>1</v>
      </c>
      <c r="K23">
        <v>0</v>
      </c>
      <c r="L23">
        <v>30</v>
      </c>
      <c r="M23" s="1">
        <v>1.3620689655172415</v>
      </c>
      <c r="N23">
        <v>6</v>
      </c>
      <c r="Q23">
        <v>1</v>
      </c>
      <c r="R23">
        <v>0</v>
      </c>
      <c r="S23">
        <v>0</v>
      </c>
      <c r="T23">
        <v>6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65</v>
      </c>
      <c r="AB23" s="1">
        <v>1</v>
      </c>
      <c r="AC23">
        <v>10</v>
      </c>
      <c r="AG23" s="4" t="s">
        <v>74</v>
      </c>
      <c r="AH23" s="4">
        <v>0.12747275754935083</v>
      </c>
      <c r="AI23" s="4">
        <f>1-AH23</f>
        <v>0.87252724245064917</v>
      </c>
      <c r="AY23" s="1">
        <v>1.7954545454545454</v>
      </c>
      <c r="AZ23" s="1">
        <v>1.2539682539682542</v>
      </c>
      <c r="BA23" s="1">
        <v>1.3779069767441861</v>
      </c>
      <c r="BB23">
        <v>4</v>
      </c>
      <c r="BP23" s="1">
        <v>1.196969696969697</v>
      </c>
      <c r="BQ23" s="1">
        <v>1.3130193905817176</v>
      </c>
      <c r="BR23" s="1">
        <v>0.98750000000000004</v>
      </c>
      <c r="BS23">
        <v>5</v>
      </c>
    </row>
    <row r="24" spans="2:83">
      <c r="B24">
        <v>0</v>
      </c>
      <c r="C24">
        <v>0</v>
      </c>
      <c r="D24">
        <v>0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40</v>
      </c>
      <c r="M24" s="1">
        <v>1.3859649122807018</v>
      </c>
      <c r="N24">
        <v>9</v>
      </c>
      <c r="Q24">
        <v>0</v>
      </c>
      <c r="R24">
        <v>0</v>
      </c>
      <c r="S24">
        <v>0</v>
      </c>
      <c r="T24">
        <v>7</v>
      </c>
      <c r="U24">
        <v>0</v>
      </c>
      <c r="V24">
        <v>1</v>
      </c>
      <c r="W24">
        <v>0</v>
      </c>
      <c r="X24">
        <v>0</v>
      </c>
      <c r="Y24">
        <v>0</v>
      </c>
      <c r="Z24">
        <v>1</v>
      </c>
      <c r="AA24">
        <v>25</v>
      </c>
      <c r="AB24" s="1">
        <v>0.95564516129032262</v>
      </c>
      <c r="AC24">
        <v>10</v>
      </c>
      <c r="AG24" s="4" t="s">
        <v>75</v>
      </c>
      <c r="AH24" s="4">
        <v>3.0902323061678132</v>
      </c>
      <c r="AI24" s="4"/>
      <c r="AY24" s="1">
        <v>1.1366906474820144</v>
      </c>
      <c r="AZ24" s="1">
        <v>1.0326797385620916</v>
      </c>
      <c r="BA24" s="1">
        <v>1.234375</v>
      </c>
      <c r="BB24">
        <v>3</v>
      </c>
      <c r="BD24" t="s">
        <v>130</v>
      </c>
      <c r="BH24" t="s">
        <v>131</v>
      </c>
      <c r="BL24" t="s">
        <v>82</v>
      </c>
      <c r="BP24" s="1">
        <v>1.0556792873051224</v>
      </c>
      <c r="BQ24" s="1">
        <v>1.4720496894409938</v>
      </c>
      <c r="BR24" s="1">
        <v>1.0699774266365689</v>
      </c>
      <c r="BS24">
        <v>4</v>
      </c>
    </row>
    <row r="25" spans="2:83">
      <c r="B25">
        <v>0</v>
      </c>
      <c r="C25">
        <v>0</v>
      </c>
      <c r="D25">
        <v>0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50</v>
      </c>
      <c r="M25" s="1">
        <v>1.1761786600496278</v>
      </c>
      <c r="N25">
        <v>9</v>
      </c>
      <c r="Q25">
        <v>0</v>
      </c>
      <c r="R25">
        <v>0</v>
      </c>
      <c r="S25">
        <v>0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25</v>
      </c>
      <c r="AB25" s="1">
        <v>0.95564516129032262</v>
      </c>
      <c r="AC25">
        <v>11</v>
      </c>
      <c r="AG25" s="4" t="s">
        <v>76</v>
      </c>
      <c r="AH25" s="4">
        <v>0.25494551509870167</v>
      </c>
      <c r="AI25" s="4"/>
      <c r="AY25" s="1">
        <v>1.094688221709007</v>
      </c>
      <c r="AZ25" s="1">
        <v>1.3389830508474576</v>
      </c>
      <c r="BA25" s="1">
        <v>1.1126760563380282</v>
      </c>
      <c r="BB25">
        <v>3</v>
      </c>
      <c r="BD25" t="s">
        <v>125</v>
      </c>
      <c r="BE25" t="s">
        <v>126</v>
      </c>
      <c r="BH25" t="s">
        <v>125</v>
      </c>
      <c r="BI25" t="s">
        <v>126</v>
      </c>
      <c r="BL25" t="s">
        <v>125</v>
      </c>
      <c r="BM25" t="s">
        <v>126</v>
      </c>
      <c r="BP25" s="1">
        <v>1.3941176470588237</v>
      </c>
      <c r="BQ25" s="1">
        <v>1.1179245283018868</v>
      </c>
      <c r="BR25" s="1">
        <v>1.2061068702290076</v>
      </c>
      <c r="BS25">
        <v>6</v>
      </c>
    </row>
    <row r="26" spans="2:83" ht="17" thickBot="1"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0</v>
      </c>
      <c r="I26">
        <v>0</v>
      </c>
      <c r="J26">
        <v>0</v>
      </c>
      <c r="K26">
        <v>0</v>
      </c>
      <c r="L26">
        <v>30</v>
      </c>
      <c r="M26" s="1">
        <v>1.3779069767441861</v>
      </c>
      <c r="N26">
        <v>8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25</v>
      </c>
      <c r="AB26" s="1">
        <v>1.2122762148337596</v>
      </c>
      <c r="AC26">
        <v>12</v>
      </c>
      <c r="AG26" s="5" t="s">
        <v>77</v>
      </c>
      <c r="AH26" s="5">
        <v>3.2905267314919255</v>
      </c>
      <c r="AI26" s="5"/>
      <c r="AY26" s="1">
        <v>1.3504273504273505</v>
      </c>
      <c r="AZ26" s="1">
        <v>1.2810810810810811</v>
      </c>
      <c r="BA26" s="1">
        <v>1.2506596306068603</v>
      </c>
      <c r="BB26">
        <v>4</v>
      </c>
      <c r="BD26" t="s">
        <v>78</v>
      </c>
      <c r="BE26">
        <v>1E-3</v>
      </c>
      <c r="BH26" t="s">
        <v>78</v>
      </c>
      <c r="BI26">
        <v>1E-3</v>
      </c>
      <c r="BL26" t="s">
        <v>78</v>
      </c>
      <c r="BM26">
        <v>1E-3</v>
      </c>
      <c r="BP26" s="1">
        <v>1.2506596306068603</v>
      </c>
      <c r="BQ26" s="1">
        <v>1.1939546599496222</v>
      </c>
      <c r="BR26" s="1">
        <v>1.1258907363420427</v>
      </c>
      <c r="BS26">
        <v>5</v>
      </c>
    </row>
    <row r="27" spans="2:83"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1</v>
      </c>
      <c r="L27">
        <v>20</v>
      </c>
      <c r="M27" s="1">
        <v>0.99371069182389948</v>
      </c>
      <c r="N27">
        <v>10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60</v>
      </c>
      <c r="AB27" s="1">
        <v>0.95372233400402429</v>
      </c>
      <c r="AC27">
        <v>11</v>
      </c>
      <c r="AY27" s="1">
        <v>0.81724137931034491</v>
      </c>
      <c r="AZ27" s="1">
        <v>1.0972222222222221</v>
      </c>
      <c r="BA27" s="1">
        <v>1.327731092436975</v>
      </c>
      <c r="BB27">
        <v>2</v>
      </c>
      <c r="BD27" t="s">
        <v>68</v>
      </c>
      <c r="BH27" t="s">
        <v>68</v>
      </c>
      <c r="BL27" t="s">
        <v>68</v>
      </c>
      <c r="BP27" s="1">
        <v>1.0106609808102345</v>
      </c>
      <c r="BQ27" s="1">
        <v>1.1476997578692494</v>
      </c>
      <c r="BR27" s="1">
        <v>0.78737541528239208</v>
      </c>
      <c r="BS27">
        <v>6</v>
      </c>
    </row>
    <row r="28" spans="2:83" ht="17" thickBot="1">
      <c r="B28">
        <v>1</v>
      </c>
      <c r="C28">
        <v>0</v>
      </c>
      <c r="D28">
        <v>0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20</v>
      </c>
      <c r="M28" s="1">
        <v>1.1504854368932038</v>
      </c>
      <c r="N28">
        <v>9</v>
      </c>
      <c r="Q28">
        <v>0</v>
      </c>
      <c r="R28">
        <v>0</v>
      </c>
      <c r="S28">
        <v>0</v>
      </c>
      <c r="T28">
        <v>8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30</v>
      </c>
      <c r="AB28" s="1">
        <v>1.3542857142857143</v>
      </c>
      <c r="AC28">
        <v>12</v>
      </c>
      <c r="AY28" s="1">
        <v>1.5339805825242721</v>
      </c>
      <c r="BA28" s="1">
        <v>1.1421686746987951</v>
      </c>
      <c r="BB28" s="1"/>
      <c r="BP28" s="1">
        <v>1.1879699248120301</v>
      </c>
      <c r="BQ28" s="1">
        <v>1.2279792746113991</v>
      </c>
      <c r="BR28" s="1">
        <v>0.79663865546218493</v>
      </c>
      <c r="BS28">
        <v>5</v>
      </c>
    </row>
    <row r="29" spans="2:83">
      <c r="B29">
        <v>0</v>
      </c>
      <c r="C29">
        <v>0</v>
      </c>
      <c r="D29">
        <v>0</v>
      </c>
      <c r="E29">
        <v>9</v>
      </c>
      <c r="F29">
        <v>1</v>
      </c>
      <c r="G29">
        <v>1</v>
      </c>
      <c r="H29">
        <v>0</v>
      </c>
      <c r="I29">
        <v>0</v>
      </c>
      <c r="J29">
        <v>0</v>
      </c>
      <c r="K29">
        <v>1</v>
      </c>
      <c r="L29">
        <v>55</v>
      </c>
      <c r="M29" s="1">
        <v>0.98750000000000004</v>
      </c>
      <c r="N29">
        <v>8</v>
      </c>
      <c r="Q29">
        <v>0</v>
      </c>
      <c r="R29">
        <v>0</v>
      </c>
      <c r="S29">
        <v>0</v>
      </c>
      <c r="T29">
        <v>8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30</v>
      </c>
      <c r="AB29" s="1">
        <v>1.3465909090909092</v>
      </c>
      <c r="AC29">
        <v>13</v>
      </c>
      <c r="AY29" s="1">
        <v>1.4065281899109792</v>
      </c>
      <c r="BA29" s="1">
        <v>1.3240223463687151</v>
      </c>
      <c r="BB29" s="1"/>
      <c r="BD29" s="6"/>
      <c r="BE29" s="6">
        <v>1.2506596306068603</v>
      </c>
      <c r="BF29" s="6">
        <v>1.2311688311688311</v>
      </c>
      <c r="BH29" s="6"/>
      <c r="BI29" s="6">
        <v>1.2915531335149864</v>
      </c>
      <c r="BJ29" s="6">
        <v>0.94800000000000006</v>
      </c>
      <c r="BL29" s="6"/>
      <c r="BM29" s="6">
        <v>1.0772727272727272</v>
      </c>
      <c r="BN29" s="6">
        <v>1.3504273504273505</v>
      </c>
      <c r="BP29" s="1">
        <v>1.3542857142857143</v>
      </c>
      <c r="BQ29" s="1">
        <v>1.3021978021978022</v>
      </c>
      <c r="BR29" s="1">
        <v>1.5906040268456376</v>
      </c>
      <c r="BS29">
        <v>6</v>
      </c>
    </row>
    <row r="30" spans="2:83">
      <c r="B30">
        <v>0</v>
      </c>
      <c r="C30">
        <v>0</v>
      </c>
      <c r="D30">
        <v>1</v>
      </c>
      <c r="E30">
        <v>9</v>
      </c>
      <c r="F30">
        <v>1</v>
      </c>
      <c r="G30">
        <v>1</v>
      </c>
      <c r="H30">
        <v>0</v>
      </c>
      <c r="I30">
        <v>0</v>
      </c>
      <c r="J30">
        <v>0</v>
      </c>
      <c r="K30">
        <v>1</v>
      </c>
      <c r="L30">
        <v>55</v>
      </c>
      <c r="M30" s="1">
        <v>1.0440528634361235</v>
      </c>
      <c r="N30">
        <v>8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30</v>
      </c>
      <c r="AB30" s="1">
        <v>0.98750000000000004</v>
      </c>
      <c r="AC30">
        <v>11</v>
      </c>
      <c r="AY30" s="1">
        <v>1.264</v>
      </c>
      <c r="BA30" s="1">
        <v>1.4858934169278997</v>
      </c>
      <c r="BB30" s="1"/>
      <c r="BD30" s="4" t="s">
        <v>69</v>
      </c>
      <c r="BE30" s="4">
        <v>1.2088064136049776</v>
      </c>
      <c r="BF30" s="4">
        <v>1.1879800449944364</v>
      </c>
      <c r="BH30" s="4" t="s">
        <v>69</v>
      </c>
      <c r="BI30" s="4">
        <v>1.2070748921578127</v>
      </c>
      <c r="BJ30" s="4">
        <v>1.2883368772842028</v>
      </c>
      <c r="BL30" s="4" t="s">
        <v>69</v>
      </c>
      <c r="BM30" s="4">
        <v>1.3551845752822924</v>
      </c>
      <c r="BN30" s="4">
        <v>1.3188859371583161</v>
      </c>
      <c r="BP30" s="1">
        <v>1.4191616766467068</v>
      </c>
      <c r="BQ30" s="1">
        <v>1.6989247311827957</v>
      </c>
      <c r="BR30" s="1">
        <v>1.5592105263157896</v>
      </c>
      <c r="BS30">
        <v>7</v>
      </c>
    </row>
    <row r="31" spans="2:83">
      <c r="B31">
        <v>1</v>
      </c>
      <c r="C31">
        <v>0</v>
      </c>
      <c r="D31">
        <v>0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50</v>
      </c>
      <c r="M31" s="1">
        <v>1.234375</v>
      </c>
      <c r="N31">
        <v>7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25</v>
      </c>
      <c r="AB31" s="1">
        <v>0.90114068441064643</v>
      </c>
      <c r="AC31">
        <v>9</v>
      </c>
      <c r="AY31" s="1">
        <v>0.88432835820895517</v>
      </c>
      <c r="BA31" s="1">
        <v>0.92741146546664066</v>
      </c>
      <c r="BB31" s="1"/>
      <c r="BD31" s="4" t="s">
        <v>70</v>
      </c>
      <c r="BE31" s="4">
        <v>5.5199999999999999E-2</v>
      </c>
      <c r="BF31" s="4">
        <v>2.7199999999999998E-2</v>
      </c>
      <c r="BH31" s="4" t="s">
        <v>70</v>
      </c>
      <c r="BI31" s="4">
        <v>1.5299999999999999E-2</v>
      </c>
      <c r="BJ31" s="4">
        <v>8.5300000000000001E-2</v>
      </c>
      <c r="BL31" s="4" t="s">
        <v>70</v>
      </c>
      <c r="BM31" s="4">
        <v>7.4899999999999994E-2</v>
      </c>
      <c r="BN31" s="4">
        <v>5.1999999999999998E-2</v>
      </c>
      <c r="BP31" s="1">
        <v>1.3240223463687151</v>
      </c>
      <c r="BQ31" s="1">
        <v>1.6122448979591837</v>
      </c>
      <c r="BR31" s="1">
        <v>1.4320241691842901</v>
      </c>
      <c r="BS31">
        <v>1</v>
      </c>
    </row>
    <row r="32" spans="2:83">
      <c r="B32">
        <v>0</v>
      </c>
      <c r="C32">
        <v>0</v>
      </c>
      <c r="D32">
        <v>0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20</v>
      </c>
      <c r="M32" s="1">
        <v>1.0723981900452488</v>
      </c>
      <c r="N32">
        <v>8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30</v>
      </c>
      <c r="AB32" s="1">
        <v>1.0699774266365689</v>
      </c>
      <c r="AC32">
        <v>7</v>
      </c>
      <c r="AY32" s="1">
        <v>1.1152941176470588</v>
      </c>
      <c r="BA32" s="1">
        <v>1.1100702576112413</v>
      </c>
      <c r="BB32" s="1"/>
      <c r="BD32" s="4" t="s">
        <v>71</v>
      </c>
      <c r="BE32" s="4">
        <v>31</v>
      </c>
      <c r="BF32" s="4">
        <v>26</v>
      </c>
      <c r="BH32" s="4" t="s">
        <v>71</v>
      </c>
      <c r="BI32" s="4">
        <v>20</v>
      </c>
      <c r="BJ32" s="4">
        <v>35</v>
      </c>
      <c r="BL32" s="4" t="s">
        <v>71</v>
      </c>
      <c r="BM32" s="4">
        <v>194</v>
      </c>
      <c r="BN32" s="4">
        <v>165</v>
      </c>
      <c r="BP32" s="1">
        <v>1.3659942363112392</v>
      </c>
      <c r="BQ32" s="1">
        <v>1.335211267605634</v>
      </c>
      <c r="BR32" s="1">
        <v>1.3900293255131966</v>
      </c>
      <c r="BS32">
        <v>2</v>
      </c>
    </row>
    <row r="33" spans="2:71">
      <c r="B33">
        <v>1</v>
      </c>
      <c r="C33">
        <v>0</v>
      </c>
      <c r="D33">
        <v>0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1</v>
      </c>
      <c r="L33">
        <v>60</v>
      </c>
      <c r="M33" s="1">
        <v>1.2810810810810811</v>
      </c>
      <c r="N33">
        <v>8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50</v>
      </c>
      <c r="AB33" s="1">
        <v>1.2061068702290076</v>
      </c>
      <c r="AC33">
        <v>8</v>
      </c>
      <c r="AY33" s="1">
        <v>0.79</v>
      </c>
      <c r="BA33" s="1">
        <v>1.0417582417582418</v>
      </c>
      <c r="BB33" s="1"/>
      <c r="BD33" s="4" t="s">
        <v>72</v>
      </c>
      <c r="BE33" s="4">
        <v>0</v>
      </c>
      <c r="BF33" s="4"/>
      <c r="BH33" s="4" t="s">
        <v>72</v>
      </c>
      <c r="BI33" s="4">
        <v>0</v>
      </c>
      <c r="BJ33" s="4"/>
      <c r="BL33" s="4" t="s">
        <v>72</v>
      </c>
      <c r="BM33" s="4">
        <v>0</v>
      </c>
      <c r="BN33" s="4"/>
      <c r="BP33" s="1">
        <v>1.1850000000000001</v>
      </c>
      <c r="BQ33" s="1">
        <v>1.234375</v>
      </c>
      <c r="BR33" s="1">
        <v>1.5592105263157896</v>
      </c>
      <c r="BS33">
        <v>3</v>
      </c>
    </row>
    <row r="34" spans="2:71">
      <c r="B34">
        <v>1</v>
      </c>
      <c r="C34">
        <v>0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  <c r="J34">
        <v>1</v>
      </c>
      <c r="K34">
        <v>0</v>
      </c>
      <c r="L34">
        <v>30</v>
      </c>
      <c r="M34" s="1">
        <v>1.2408376963350787</v>
      </c>
      <c r="N34">
        <v>8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60</v>
      </c>
      <c r="AB34" s="1">
        <v>1.1258907363420427</v>
      </c>
      <c r="AC34">
        <v>7</v>
      </c>
      <c r="AY34" s="1">
        <v>1.2915531335149864</v>
      </c>
      <c r="BA34" s="1">
        <v>1.0846681922196797</v>
      </c>
      <c r="BB34" s="1"/>
      <c r="BD34" s="4" t="s">
        <v>73</v>
      </c>
      <c r="BE34" s="4">
        <v>0.39171128697894353</v>
      </c>
      <c r="BF34" s="4"/>
      <c r="BH34" s="4" t="s">
        <v>73</v>
      </c>
      <c r="BI34" s="4">
        <v>-1.4360417812951389</v>
      </c>
      <c r="BJ34" s="4"/>
      <c r="BL34" s="4" t="s">
        <v>73</v>
      </c>
      <c r="BM34" s="4">
        <v>1.3707518854734941</v>
      </c>
      <c r="BN34" s="4"/>
      <c r="BQ34" s="1">
        <v>1.2216494845360826</v>
      </c>
      <c r="BR34" s="1">
        <v>1.1366906474820144</v>
      </c>
      <c r="BS34">
        <v>4</v>
      </c>
    </row>
    <row r="35" spans="2:71">
      <c r="B35">
        <v>0</v>
      </c>
      <c r="C35">
        <v>0</v>
      </c>
      <c r="D35">
        <v>0</v>
      </c>
      <c r="E35">
        <v>10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15</v>
      </c>
      <c r="M35" s="1">
        <v>1.1126760563380282</v>
      </c>
      <c r="N35">
        <v>7</v>
      </c>
      <c r="Q35">
        <v>0</v>
      </c>
      <c r="R35">
        <v>0</v>
      </c>
      <c r="S35">
        <v>0</v>
      </c>
      <c r="T35">
        <v>14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30</v>
      </c>
      <c r="AB35" s="1">
        <v>0.78737541528239208</v>
      </c>
      <c r="AC35">
        <v>6</v>
      </c>
      <c r="AY35" s="1">
        <v>1.1126760563380282</v>
      </c>
      <c r="BA35" s="1">
        <v>1.234375</v>
      </c>
      <c r="BB35" s="1"/>
      <c r="BD35" s="4" t="s">
        <v>74</v>
      </c>
      <c r="BE35" s="4">
        <v>0.34763577469013285</v>
      </c>
      <c r="BF35" s="4"/>
      <c r="BH35" s="4" t="s">
        <v>74</v>
      </c>
      <c r="BI35" s="4">
        <v>7.549522633526673E-2</v>
      </c>
      <c r="BJ35" s="4"/>
      <c r="BL35" s="4" t="s">
        <v>74</v>
      </c>
      <c r="BM35" s="4">
        <v>8.5226157198682984E-2</v>
      </c>
      <c r="BN35" s="4"/>
      <c r="BQ35" s="1">
        <v>1.3504273504273505</v>
      </c>
      <c r="BR35" s="1">
        <v>1.264</v>
      </c>
      <c r="BS35">
        <v>3</v>
      </c>
    </row>
    <row r="36" spans="2:71">
      <c r="B36">
        <v>1</v>
      </c>
      <c r="C36">
        <v>0</v>
      </c>
      <c r="D36">
        <v>0</v>
      </c>
      <c r="E36">
        <v>10</v>
      </c>
      <c r="F36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18</v>
      </c>
      <c r="M36" s="1">
        <v>1.2506596306068603</v>
      </c>
      <c r="N36">
        <v>8</v>
      </c>
      <c r="Q36">
        <v>1</v>
      </c>
      <c r="R36">
        <v>0</v>
      </c>
      <c r="S36">
        <v>0</v>
      </c>
      <c r="T36">
        <v>14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  <c r="AA36">
        <v>30</v>
      </c>
      <c r="AB36" s="1">
        <v>0.79663865546218493</v>
      </c>
      <c r="AC36">
        <v>7</v>
      </c>
      <c r="AY36" s="1">
        <v>1.5339805825242721</v>
      </c>
      <c r="BA36" s="1">
        <v>1.6013513513513515</v>
      </c>
      <c r="BB36" s="1"/>
      <c r="BD36" s="4" t="s">
        <v>75</v>
      </c>
      <c r="BE36" s="4">
        <v>3.0902323061678132</v>
      </c>
      <c r="BF36" s="4"/>
      <c r="BH36" s="4" t="s">
        <v>75</v>
      </c>
      <c r="BI36" s="4">
        <v>3.0902323061678132</v>
      </c>
      <c r="BJ36" s="4"/>
      <c r="BL36" s="4" t="s">
        <v>75</v>
      </c>
      <c r="BM36" s="4">
        <v>3.0902323061678132</v>
      </c>
      <c r="BN36" s="4"/>
      <c r="BQ36" s="1">
        <v>1.2408376963350787</v>
      </c>
      <c r="BR36" s="1">
        <v>1.2473684210526317</v>
      </c>
      <c r="BS36">
        <v>4</v>
      </c>
    </row>
    <row r="37" spans="2:71">
      <c r="B37">
        <v>1</v>
      </c>
      <c r="C37">
        <v>0</v>
      </c>
      <c r="D37">
        <v>0</v>
      </c>
      <c r="E37">
        <v>11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25</v>
      </c>
      <c r="M37" s="1">
        <v>1.327731092436975</v>
      </c>
      <c r="N37">
        <v>7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35</v>
      </c>
      <c r="AB37" s="1">
        <v>1.5906040268456376</v>
      </c>
      <c r="AC37">
        <v>4</v>
      </c>
      <c r="AY37" s="1">
        <v>1.0651685393258428</v>
      </c>
      <c r="BA37" s="1">
        <v>1.0997679814385153</v>
      </c>
      <c r="BB37" s="1"/>
      <c r="BD37" s="4" t="s">
        <v>76</v>
      </c>
      <c r="BE37" s="4">
        <v>0.6952715493802657</v>
      </c>
      <c r="BF37" s="4"/>
      <c r="BH37" s="4" t="s">
        <v>76</v>
      </c>
      <c r="BI37" s="4">
        <v>0.15099045267053346</v>
      </c>
      <c r="BJ37" s="4"/>
      <c r="BL37" s="4" t="s">
        <v>76</v>
      </c>
      <c r="BM37" s="4">
        <v>0.17045231439736597</v>
      </c>
      <c r="BN37" s="4"/>
      <c r="BQ37" s="1">
        <v>1.4363636363636365</v>
      </c>
      <c r="BR37" s="1">
        <v>1.1339712918660287</v>
      </c>
      <c r="BS37">
        <v>2</v>
      </c>
    </row>
    <row r="38" spans="2:71" ht="17" thickBot="1">
      <c r="B38">
        <v>1</v>
      </c>
      <c r="C38">
        <v>0</v>
      </c>
      <c r="D38">
        <v>0</v>
      </c>
      <c r="E38">
        <v>11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25</v>
      </c>
      <c r="M38" s="1">
        <v>1.1421686746987951</v>
      </c>
      <c r="N38">
        <v>8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35</v>
      </c>
      <c r="AB38" s="1">
        <v>1.5592105263157896</v>
      </c>
      <c r="AC38">
        <v>5</v>
      </c>
      <c r="AY38" s="1">
        <v>1.327731092436975</v>
      </c>
      <c r="BA38" s="1">
        <v>1.2506596306068603</v>
      </c>
      <c r="BB38" s="1"/>
      <c r="BD38" s="5" t="s">
        <v>77</v>
      </c>
      <c r="BE38" s="5">
        <v>3.2905267314919255</v>
      </c>
      <c r="BF38" s="5"/>
      <c r="BH38" s="5" t="s">
        <v>77</v>
      </c>
      <c r="BI38" s="5">
        <v>3.2905267314919255</v>
      </c>
      <c r="BJ38" s="5"/>
      <c r="BL38" s="5" t="s">
        <v>77</v>
      </c>
      <c r="BM38" s="5">
        <v>3.2905267314919255</v>
      </c>
      <c r="BN38" s="5"/>
      <c r="BQ38" s="1">
        <v>1.3819241982507289</v>
      </c>
      <c r="BR38" s="1">
        <v>1.0748299319727892</v>
      </c>
      <c r="BS38">
        <v>6</v>
      </c>
    </row>
    <row r="39" spans="2:71">
      <c r="B39">
        <v>0</v>
      </c>
      <c r="C39">
        <v>0</v>
      </c>
      <c r="D39">
        <v>0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25</v>
      </c>
      <c r="M39" s="1">
        <v>1.3240223463687151</v>
      </c>
      <c r="N39">
        <v>8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25</v>
      </c>
      <c r="AB39" s="1">
        <v>1.4320241691842901</v>
      </c>
      <c r="AC39">
        <v>3</v>
      </c>
      <c r="BA39" s="1">
        <v>1.5747508305647842</v>
      </c>
      <c r="BB39" s="1"/>
      <c r="BQ39" s="1">
        <v>0.67714285714285716</v>
      </c>
      <c r="BR39" s="1">
        <v>1.0821917808219179</v>
      </c>
      <c r="BS39">
        <v>7</v>
      </c>
    </row>
    <row r="40" spans="2:71">
      <c r="B40">
        <v>0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25</v>
      </c>
      <c r="M40" s="1">
        <v>1.4858934169278997</v>
      </c>
      <c r="N40">
        <v>6</v>
      </c>
      <c r="Q40">
        <v>1</v>
      </c>
      <c r="R40">
        <v>0</v>
      </c>
      <c r="S40">
        <v>1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35</v>
      </c>
      <c r="AB40" s="1">
        <v>1.3900293255131966</v>
      </c>
      <c r="AC40">
        <v>2</v>
      </c>
      <c r="BA40" s="1">
        <v>1.5852842809364549</v>
      </c>
      <c r="BB40" s="1"/>
      <c r="BQ40" s="1">
        <v>1.2776280323450135</v>
      </c>
      <c r="BR40" s="1">
        <v>1.123222748815166</v>
      </c>
      <c r="BS40">
        <v>5</v>
      </c>
    </row>
    <row r="41" spans="2:71">
      <c r="B41">
        <v>1</v>
      </c>
      <c r="C41">
        <v>0</v>
      </c>
      <c r="D41">
        <v>0</v>
      </c>
      <c r="E41">
        <v>12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8</v>
      </c>
      <c r="M41" s="1">
        <v>0.92741146546664066</v>
      </c>
      <c r="N41">
        <v>5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20</v>
      </c>
      <c r="AB41" s="1">
        <v>1.5592105263157896</v>
      </c>
      <c r="AC41">
        <v>3</v>
      </c>
      <c r="BA41" s="1">
        <v>1.4766355140186918</v>
      </c>
      <c r="BB41" s="1"/>
      <c r="BQ41" s="1">
        <v>1.1761786600496278</v>
      </c>
      <c r="BR41" s="1">
        <v>1.1285714285714286</v>
      </c>
      <c r="BS41">
        <v>2</v>
      </c>
    </row>
    <row r="42" spans="2:71">
      <c r="B42">
        <v>0</v>
      </c>
      <c r="C42">
        <v>1</v>
      </c>
      <c r="D42">
        <v>1</v>
      </c>
      <c r="E42">
        <v>12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30</v>
      </c>
      <c r="M42" s="1">
        <v>1.1100702576112413</v>
      </c>
      <c r="N42">
        <v>6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20</v>
      </c>
      <c r="AB42" s="1">
        <v>1.1366906474820144</v>
      </c>
      <c r="AC42">
        <v>2</v>
      </c>
      <c r="BA42" s="1">
        <v>1.3941176470588237</v>
      </c>
      <c r="BB42" s="1"/>
      <c r="BQ42" s="1">
        <v>1.1939546599496222</v>
      </c>
      <c r="BR42" s="1">
        <v>1.5389610389610391</v>
      </c>
      <c r="BS42">
        <v>3</v>
      </c>
    </row>
    <row r="43" spans="2:71">
      <c r="B43">
        <v>0</v>
      </c>
      <c r="C43">
        <v>0</v>
      </c>
      <c r="D43">
        <v>0</v>
      </c>
      <c r="E43">
        <v>12</v>
      </c>
      <c r="F43">
        <v>1</v>
      </c>
      <c r="G43">
        <v>0</v>
      </c>
      <c r="H43">
        <v>0</v>
      </c>
      <c r="I43">
        <v>0</v>
      </c>
      <c r="J43">
        <v>0</v>
      </c>
      <c r="K43">
        <v>1</v>
      </c>
      <c r="L43">
        <v>6</v>
      </c>
      <c r="M43" s="1">
        <v>1.0417582417582418</v>
      </c>
      <c r="N43">
        <v>7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20</v>
      </c>
      <c r="AB43" s="1">
        <v>1.0972222222222221</v>
      </c>
      <c r="AC43">
        <v>1</v>
      </c>
      <c r="BA43" s="1">
        <v>1.3779069767441861</v>
      </c>
      <c r="BB43" s="1"/>
      <c r="BR43" s="1">
        <v>1.1532846715328466</v>
      </c>
      <c r="BS43" s="1"/>
    </row>
    <row r="44" spans="2:71">
      <c r="B44">
        <v>0</v>
      </c>
      <c r="C44">
        <v>0</v>
      </c>
      <c r="D44">
        <v>0</v>
      </c>
      <c r="E44">
        <v>1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30</v>
      </c>
      <c r="M44" s="1">
        <v>1.0846681922196797</v>
      </c>
      <c r="N44">
        <v>8</v>
      </c>
      <c r="Q44">
        <v>1</v>
      </c>
      <c r="R44">
        <v>0</v>
      </c>
      <c r="S44">
        <v>0</v>
      </c>
      <c r="T44">
        <v>19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25</v>
      </c>
      <c r="AB44" s="1">
        <v>1.264</v>
      </c>
      <c r="AC44">
        <v>5</v>
      </c>
      <c r="BA44" s="1">
        <v>1.4674922600619196</v>
      </c>
      <c r="BB44" s="1"/>
      <c r="BR44" s="1">
        <v>2.872727272727273</v>
      </c>
      <c r="BS44" s="1"/>
    </row>
    <row r="45" spans="2:71">
      <c r="B45">
        <v>0</v>
      </c>
      <c r="C45">
        <v>0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25</v>
      </c>
      <c r="M45" s="1">
        <v>1.234375</v>
      </c>
      <c r="N45">
        <v>5</v>
      </c>
      <c r="Q45">
        <v>0</v>
      </c>
      <c r="R45">
        <v>0</v>
      </c>
      <c r="S45">
        <v>0</v>
      </c>
      <c r="T45">
        <v>19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25</v>
      </c>
      <c r="AB45" s="1">
        <v>1.2473684210526317</v>
      </c>
      <c r="AC45">
        <v>6</v>
      </c>
      <c r="BA45" s="1">
        <v>1.3620689655172415</v>
      </c>
      <c r="BB45" s="1"/>
      <c r="BR45" s="1">
        <v>1.0281995661605206</v>
      </c>
      <c r="BS45" s="1"/>
    </row>
    <row r="46" spans="2:71">
      <c r="B46">
        <v>1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30</v>
      </c>
      <c r="M46" s="1">
        <v>1.6013513513513515</v>
      </c>
      <c r="N46">
        <v>5</v>
      </c>
      <c r="Q46">
        <v>0</v>
      </c>
      <c r="R46">
        <v>0</v>
      </c>
      <c r="S46">
        <v>0</v>
      </c>
      <c r="T46">
        <v>21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25</v>
      </c>
      <c r="AB46" s="1">
        <v>1.1339712918660287</v>
      </c>
      <c r="AC46">
        <v>2</v>
      </c>
      <c r="BA46" s="1">
        <v>1.5439739413680784</v>
      </c>
      <c r="BB46" s="1"/>
      <c r="BR46" s="1">
        <v>1.2216494845360826</v>
      </c>
      <c r="BS46" s="1"/>
    </row>
    <row r="47" spans="2:71">
      <c r="B47">
        <v>0</v>
      </c>
      <c r="C47">
        <v>0</v>
      </c>
      <c r="D47">
        <v>0</v>
      </c>
      <c r="E47">
        <v>1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40</v>
      </c>
      <c r="M47" s="1">
        <v>1.0997679814385153</v>
      </c>
      <c r="N47">
        <v>6</v>
      </c>
      <c r="Q47">
        <v>1</v>
      </c>
      <c r="R47">
        <v>0</v>
      </c>
      <c r="S47">
        <v>0</v>
      </c>
      <c r="T47">
        <v>21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25</v>
      </c>
      <c r="AB47" s="1">
        <v>1.0748299319727892</v>
      </c>
      <c r="AC47">
        <v>3</v>
      </c>
      <c r="BA47" s="1">
        <v>1.2880434782608696</v>
      </c>
      <c r="BB47" s="1"/>
      <c r="BR47" s="1">
        <v>1.504761904761905</v>
      </c>
      <c r="BS47" s="1"/>
    </row>
    <row r="48" spans="2:71"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25</v>
      </c>
      <c r="M48" s="1">
        <v>1.2506596306068603</v>
      </c>
      <c r="N48">
        <v>6</v>
      </c>
      <c r="Q48">
        <v>1</v>
      </c>
      <c r="R48">
        <v>0</v>
      </c>
      <c r="S48">
        <v>0</v>
      </c>
      <c r="T48">
        <v>22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20</v>
      </c>
      <c r="AB48" s="1">
        <v>1.0821917808219179</v>
      </c>
      <c r="AC48">
        <v>1</v>
      </c>
      <c r="BA48" s="1">
        <v>1.2153846153846155</v>
      </c>
      <c r="BB48" s="1"/>
      <c r="BR48" s="1">
        <v>1.2986301369863014</v>
      </c>
      <c r="BS48" s="1"/>
    </row>
    <row r="49" spans="2:71">
      <c r="B49">
        <v>1</v>
      </c>
      <c r="C49">
        <v>0</v>
      </c>
      <c r="D49">
        <v>0</v>
      </c>
      <c r="E49">
        <v>1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30</v>
      </c>
      <c r="M49" s="1">
        <v>1.5747508305647842</v>
      </c>
      <c r="N49">
        <v>6</v>
      </c>
      <c r="Q49">
        <v>1</v>
      </c>
      <c r="R49">
        <v>0</v>
      </c>
      <c r="S49">
        <v>0</v>
      </c>
      <c r="T49">
        <v>22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20</v>
      </c>
      <c r="AB49" s="1">
        <v>1.123222748815166</v>
      </c>
      <c r="AC49">
        <v>2</v>
      </c>
      <c r="BA49" s="1">
        <v>1.3699421965317919</v>
      </c>
      <c r="BB49" s="1"/>
      <c r="BR49" s="1">
        <v>1.2741935483870968</v>
      </c>
      <c r="BS49" s="1"/>
    </row>
    <row r="50" spans="2:71">
      <c r="B50">
        <v>1</v>
      </c>
      <c r="C50">
        <v>0</v>
      </c>
      <c r="D50">
        <v>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25</v>
      </c>
      <c r="M50" s="1">
        <v>1.5852842809364549</v>
      </c>
      <c r="N50">
        <v>5</v>
      </c>
      <c r="Q50">
        <v>0</v>
      </c>
      <c r="R50">
        <v>0</v>
      </c>
      <c r="S50">
        <v>0</v>
      </c>
      <c r="T50">
        <v>22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20</v>
      </c>
      <c r="AB50" s="1">
        <v>1.1285714285714286</v>
      </c>
      <c r="AC50">
        <v>3</v>
      </c>
      <c r="BA50" s="1">
        <v>1.3021978021978022</v>
      </c>
      <c r="BB50" s="1"/>
      <c r="BR50" s="1">
        <v>1.4451219512195124</v>
      </c>
      <c r="BS50" s="1"/>
    </row>
    <row r="51" spans="2:71">
      <c r="B51">
        <v>0</v>
      </c>
      <c r="C51">
        <v>0</v>
      </c>
      <c r="D51">
        <v>0</v>
      </c>
      <c r="E51">
        <v>13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>
        <v>20</v>
      </c>
      <c r="M51" s="1">
        <v>1.4766355140186918</v>
      </c>
      <c r="N51">
        <v>5</v>
      </c>
      <c r="Q51">
        <v>0</v>
      </c>
      <c r="R51">
        <v>1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30</v>
      </c>
      <c r="AB51" s="1">
        <v>1.5389610389610391</v>
      </c>
      <c r="AC51">
        <v>5</v>
      </c>
      <c r="BA51" s="1">
        <v>1.102325581395349</v>
      </c>
      <c r="BB51" s="1"/>
      <c r="BR51" s="1">
        <v>1.3240223463687151</v>
      </c>
      <c r="BS51" s="1"/>
    </row>
    <row r="52" spans="2:71">
      <c r="B52">
        <v>1</v>
      </c>
      <c r="C52">
        <v>0</v>
      </c>
      <c r="D52">
        <v>0</v>
      </c>
      <c r="E52">
        <v>13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20</v>
      </c>
      <c r="M52" s="1">
        <v>1.3941176470588237</v>
      </c>
      <c r="N52">
        <v>6</v>
      </c>
      <c r="Q52">
        <v>0</v>
      </c>
      <c r="R52">
        <v>1</v>
      </c>
      <c r="S52">
        <v>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35</v>
      </c>
      <c r="AB52" s="1">
        <v>1.1532846715328466</v>
      </c>
      <c r="AC52">
        <v>1</v>
      </c>
      <c r="BA52" s="1">
        <v>0.92578125</v>
      </c>
      <c r="BB52" s="1"/>
      <c r="BR52" s="1">
        <v>1.3166666666666667</v>
      </c>
      <c r="BS52" s="1"/>
    </row>
    <row r="53" spans="2:71">
      <c r="B53">
        <v>1</v>
      </c>
      <c r="C53">
        <v>0</v>
      </c>
      <c r="D53">
        <v>0</v>
      </c>
      <c r="E53">
        <v>13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20</v>
      </c>
      <c r="M53" s="1">
        <v>1.3779069767441861</v>
      </c>
      <c r="N53">
        <v>7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25</v>
      </c>
      <c r="AB53" s="1">
        <v>2.872727272727273</v>
      </c>
      <c r="AC53">
        <v>3</v>
      </c>
      <c r="BA53" s="1">
        <v>0.95180722891566261</v>
      </c>
      <c r="BB53" s="1"/>
      <c r="BR53" s="1">
        <v>1.3941176470588237</v>
      </c>
      <c r="BS53" s="1"/>
    </row>
    <row r="54" spans="2:71">
      <c r="B54">
        <v>0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25</v>
      </c>
      <c r="M54" s="1">
        <v>1.4674922600619196</v>
      </c>
      <c r="N54">
        <v>5</v>
      </c>
      <c r="Q54">
        <v>1</v>
      </c>
      <c r="R54">
        <v>0</v>
      </c>
      <c r="S54">
        <v>0</v>
      </c>
      <c r="T54">
        <v>25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25</v>
      </c>
      <c r="AB54" s="1">
        <v>1.0281995661605206</v>
      </c>
      <c r="AC54">
        <v>2</v>
      </c>
      <c r="BA54" s="1">
        <v>1.0394736842105265</v>
      </c>
      <c r="BB54" s="1"/>
      <c r="BR54" s="1">
        <v>1.2408376963350787</v>
      </c>
      <c r="BS54" s="1"/>
    </row>
    <row r="55" spans="2:71">
      <c r="B55">
        <v>1</v>
      </c>
      <c r="C55">
        <v>0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25</v>
      </c>
      <c r="M55" s="1">
        <v>1.6344827586206898</v>
      </c>
      <c r="N55">
        <v>7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35</v>
      </c>
      <c r="AB55" s="1">
        <v>1.2216494845360826</v>
      </c>
      <c r="AC55">
        <v>4</v>
      </c>
      <c r="BA55" s="1">
        <v>1.4107142857142858</v>
      </c>
      <c r="BB55" s="1"/>
      <c r="BR55" s="1">
        <v>1.161764705882353</v>
      </c>
      <c r="BS55" s="1"/>
    </row>
    <row r="56" spans="2:71">
      <c r="B56">
        <v>1</v>
      </c>
      <c r="C56">
        <v>0</v>
      </c>
      <c r="D56">
        <v>0</v>
      </c>
      <c r="E56">
        <v>15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25</v>
      </c>
      <c r="M56" s="1">
        <v>1.3659942363112392</v>
      </c>
      <c r="N56">
        <v>6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25</v>
      </c>
      <c r="AB56" s="1">
        <v>1.504761904761905</v>
      </c>
      <c r="AC56">
        <v>3</v>
      </c>
      <c r="BA56" s="1">
        <v>1.0846681922196797</v>
      </c>
      <c r="BB56" s="1"/>
      <c r="BR56" s="1">
        <v>1.2122762148337596</v>
      </c>
      <c r="BS56" s="1"/>
    </row>
    <row r="57" spans="2:71">
      <c r="B57">
        <v>0</v>
      </c>
      <c r="C57">
        <v>0</v>
      </c>
      <c r="D57">
        <v>0</v>
      </c>
      <c r="E57">
        <v>15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25</v>
      </c>
      <c r="M57" s="1">
        <v>1.3465909090909092</v>
      </c>
      <c r="N57">
        <v>7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30</v>
      </c>
      <c r="AB57" s="1">
        <v>1.2986301369863014</v>
      </c>
      <c r="AC57">
        <v>4</v>
      </c>
      <c r="BA57" s="1">
        <v>1.0997679814385153</v>
      </c>
      <c r="BB57" s="1"/>
      <c r="BR57" s="1">
        <v>1.1366906474820144</v>
      </c>
      <c r="BS57" s="1"/>
    </row>
    <row r="58" spans="2:71">
      <c r="B58">
        <v>1</v>
      </c>
      <c r="C58">
        <v>0</v>
      </c>
      <c r="D58">
        <v>0</v>
      </c>
      <c r="E58">
        <v>15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25</v>
      </c>
      <c r="M58" s="1">
        <v>1.2091836734693879</v>
      </c>
      <c r="N58">
        <v>8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55</v>
      </c>
      <c r="AB58" s="1">
        <v>1.2741935483870968</v>
      </c>
      <c r="AC58">
        <v>5</v>
      </c>
      <c r="BA58" s="1">
        <v>1.4451219512195124</v>
      </c>
      <c r="BB58" s="1"/>
      <c r="BR58" s="1">
        <v>1.0580357142857142</v>
      </c>
      <c r="BS58" s="1"/>
    </row>
    <row r="59" spans="2:71">
      <c r="B59">
        <v>1</v>
      </c>
      <c r="C59">
        <v>0</v>
      </c>
      <c r="D59">
        <v>1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35</v>
      </c>
      <c r="M59" s="1">
        <v>1.3819241982507289</v>
      </c>
      <c r="N59">
        <v>8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45</v>
      </c>
      <c r="AB59" s="1">
        <v>1.4451219512195124</v>
      </c>
      <c r="AC59">
        <v>4</v>
      </c>
      <c r="BA59" s="1">
        <v>1.3203342618384402</v>
      </c>
      <c r="BB59" s="1"/>
      <c r="BR59" s="1">
        <v>1.5439739413680784</v>
      </c>
      <c r="BS59" s="1"/>
    </row>
    <row r="60" spans="2:71">
      <c r="B60">
        <v>0</v>
      </c>
      <c r="C60">
        <v>0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25</v>
      </c>
      <c r="M60" s="1">
        <v>1.3620689655172415</v>
      </c>
      <c r="N60">
        <v>9</v>
      </c>
      <c r="Q60">
        <v>0</v>
      </c>
      <c r="R60">
        <v>0</v>
      </c>
      <c r="S60">
        <v>0</v>
      </c>
      <c r="T60">
        <v>28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25</v>
      </c>
      <c r="AB60" s="1">
        <v>1.3240223463687151</v>
      </c>
      <c r="AC60">
        <v>2</v>
      </c>
      <c r="BA60" s="1">
        <v>1.6122448979591837</v>
      </c>
      <c r="BB60" s="1"/>
      <c r="BR60" s="1">
        <v>1.1504854368932038</v>
      </c>
      <c r="BS60" s="1"/>
    </row>
    <row r="61" spans="2:71"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30</v>
      </c>
      <c r="M61" s="1">
        <v>1.5439739413680784</v>
      </c>
      <c r="N61">
        <v>6</v>
      </c>
      <c r="Q61">
        <v>1</v>
      </c>
      <c r="R61">
        <v>0</v>
      </c>
      <c r="S61">
        <v>0</v>
      </c>
      <c r="T61">
        <v>28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25</v>
      </c>
      <c r="AB61" s="1">
        <v>1.3166666666666667</v>
      </c>
      <c r="AC61">
        <v>2</v>
      </c>
      <c r="BA61" s="1">
        <v>1.2473684210526317</v>
      </c>
      <c r="BB61" s="1"/>
      <c r="BR61" s="1">
        <v>1.0748299319727892</v>
      </c>
      <c r="BS61" s="1"/>
    </row>
    <row r="62" spans="2:71">
      <c r="B62">
        <v>1</v>
      </c>
      <c r="C62">
        <v>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35</v>
      </c>
      <c r="M62" s="1">
        <v>1.2880434782608696</v>
      </c>
      <c r="N62">
        <v>5</v>
      </c>
      <c r="Q62">
        <v>1</v>
      </c>
      <c r="R62">
        <v>0</v>
      </c>
      <c r="S62">
        <v>0</v>
      </c>
      <c r="T62">
        <v>28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25</v>
      </c>
      <c r="AB62" s="1">
        <v>1.3941176470588237</v>
      </c>
      <c r="AC62">
        <v>3</v>
      </c>
      <c r="BA62" s="1">
        <v>1.3941176470588237</v>
      </c>
      <c r="BB62" s="1"/>
      <c r="BR62" s="1">
        <v>1.2248062015503876</v>
      </c>
      <c r="BS62" s="1"/>
    </row>
    <row r="63" spans="2:71">
      <c r="B63">
        <v>1</v>
      </c>
      <c r="C63">
        <v>0</v>
      </c>
      <c r="D63">
        <v>0</v>
      </c>
      <c r="E63">
        <v>1</v>
      </c>
      <c r="F63">
        <v>0</v>
      </c>
      <c r="G63">
        <v>1</v>
      </c>
      <c r="H63">
        <v>1</v>
      </c>
      <c r="I63">
        <v>0</v>
      </c>
      <c r="J63">
        <v>0</v>
      </c>
      <c r="K63">
        <v>1</v>
      </c>
      <c r="L63">
        <v>30</v>
      </c>
      <c r="M63" s="1">
        <v>1.2153846153846155</v>
      </c>
      <c r="N63">
        <v>6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40</v>
      </c>
      <c r="AB63" s="1">
        <v>1.2408376963350787</v>
      </c>
      <c r="AC63">
        <v>4</v>
      </c>
      <c r="BA63" s="1">
        <v>1.335211267605634</v>
      </c>
      <c r="BB63" s="1"/>
      <c r="BR63" s="1">
        <v>1.3021978021978022</v>
      </c>
      <c r="BS63" s="1"/>
    </row>
    <row r="64" spans="2:71">
      <c r="B64">
        <v>0</v>
      </c>
      <c r="C64">
        <v>0</v>
      </c>
      <c r="D64">
        <v>0</v>
      </c>
      <c r="E64">
        <v>16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>
        <v>50</v>
      </c>
      <c r="M64" s="1">
        <v>1.3699421965317919</v>
      </c>
      <c r="N64">
        <v>4</v>
      </c>
      <c r="Q64">
        <v>1</v>
      </c>
      <c r="R64">
        <v>0</v>
      </c>
      <c r="S64">
        <v>0</v>
      </c>
      <c r="T64">
        <v>29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20</v>
      </c>
      <c r="AB64" s="1">
        <v>1.161764705882353</v>
      </c>
      <c r="AC64">
        <v>4</v>
      </c>
      <c r="BA64" s="1">
        <v>0.95180722891566261</v>
      </c>
      <c r="BB64" s="1"/>
      <c r="BR64" s="1">
        <v>1.335211267605634</v>
      </c>
      <c r="BS64" s="1"/>
    </row>
    <row r="65" spans="2:71">
      <c r="B65">
        <v>0</v>
      </c>
      <c r="C65">
        <v>0</v>
      </c>
      <c r="D65">
        <v>0</v>
      </c>
      <c r="E65">
        <v>16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45</v>
      </c>
      <c r="M65" s="1">
        <v>1.3240223463687151</v>
      </c>
      <c r="N65">
        <v>5</v>
      </c>
      <c r="Q65">
        <v>0</v>
      </c>
      <c r="R65">
        <v>0</v>
      </c>
      <c r="S65">
        <v>0</v>
      </c>
      <c r="T65">
        <v>29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20</v>
      </c>
      <c r="AB65" s="1">
        <v>1.2122762148337596</v>
      </c>
      <c r="AC65">
        <v>5</v>
      </c>
      <c r="BA65" s="1">
        <v>1.3389830508474576</v>
      </c>
      <c r="BB65" s="1"/>
      <c r="BR65" s="1">
        <v>1.4320241691842901</v>
      </c>
      <c r="BS65" s="1"/>
    </row>
    <row r="66" spans="2:71">
      <c r="B66">
        <v>0</v>
      </c>
      <c r="C66">
        <v>0</v>
      </c>
      <c r="D66">
        <v>0</v>
      </c>
      <c r="E66">
        <v>17</v>
      </c>
      <c r="F66">
        <v>1</v>
      </c>
      <c r="G66">
        <v>1</v>
      </c>
      <c r="H66">
        <v>1</v>
      </c>
      <c r="I66">
        <v>0</v>
      </c>
      <c r="J66">
        <v>0</v>
      </c>
      <c r="K66">
        <v>1</v>
      </c>
      <c r="L66">
        <v>30</v>
      </c>
      <c r="M66" s="1">
        <v>1.2122762148337596</v>
      </c>
      <c r="N66">
        <v>4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30</v>
      </c>
      <c r="AB66" s="1">
        <v>1.1366906474820144</v>
      </c>
      <c r="AC66">
        <v>5</v>
      </c>
      <c r="BA66" s="1">
        <v>1.2915531335149864</v>
      </c>
      <c r="BB66" s="1"/>
      <c r="BR66" s="1">
        <v>1.6458333333333335</v>
      </c>
      <c r="BS66" s="1"/>
    </row>
    <row r="67" spans="2:71">
      <c r="B67">
        <v>1</v>
      </c>
      <c r="C67">
        <v>0</v>
      </c>
      <c r="D67">
        <v>1</v>
      </c>
      <c r="E67">
        <v>1</v>
      </c>
      <c r="F67">
        <v>0</v>
      </c>
      <c r="G67">
        <v>1</v>
      </c>
      <c r="H67">
        <v>1</v>
      </c>
      <c r="I67">
        <v>0</v>
      </c>
      <c r="J67">
        <v>0</v>
      </c>
      <c r="K67">
        <v>1</v>
      </c>
      <c r="L67">
        <v>70</v>
      </c>
      <c r="M67" s="1">
        <v>1.3021978021978022</v>
      </c>
      <c r="N67">
        <v>2</v>
      </c>
      <c r="Q67">
        <v>1</v>
      </c>
      <c r="R67">
        <v>0</v>
      </c>
      <c r="S67">
        <v>0</v>
      </c>
      <c r="T67">
        <v>30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25</v>
      </c>
      <c r="AB67" s="1">
        <v>1.0580357142857142</v>
      </c>
      <c r="AC67">
        <v>6</v>
      </c>
      <c r="BA67" s="1">
        <v>1.3699421965317919</v>
      </c>
      <c r="BB67" s="1"/>
      <c r="BR67" s="1">
        <v>1.5192307692307692</v>
      </c>
      <c r="BS67" s="1"/>
    </row>
    <row r="68" spans="2:71">
      <c r="B68">
        <v>1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30</v>
      </c>
      <c r="M68" s="1">
        <v>1.102325581395349</v>
      </c>
      <c r="N68">
        <v>2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18</v>
      </c>
      <c r="AB68" s="1">
        <v>1.5439739413680784</v>
      </c>
      <c r="AC68">
        <v>7</v>
      </c>
      <c r="BA68" s="1">
        <v>1.4858934169278997</v>
      </c>
      <c r="BB68" s="1"/>
      <c r="BR68" s="1">
        <v>1.4234234234234235</v>
      </c>
      <c r="BS68" s="1"/>
    </row>
    <row r="69" spans="2:71"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50</v>
      </c>
      <c r="M69" s="1">
        <v>1.3504273504273505</v>
      </c>
      <c r="N69">
        <v>3</v>
      </c>
      <c r="Q69">
        <v>0</v>
      </c>
      <c r="R69">
        <v>0</v>
      </c>
      <c r="S69">
        <v>0</v>
      </c>
      <c r="T69">
        <v>30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18</v>
      </c>
      <c r="AB69" s="1">
        <v>1.1504854368932038</v>
      </c>
      <c r="AC69">
        <v>7</v>
      </c>
      <c r="BA69" s="1">
        <v>1.4584615384615385</v>
      </c>
      <c r="BB69" s="1"/>
      <c r="BR69" s="1">
        <v>1.5290322580645161</v>
      </c>
      <c r="BS69" s="1"/>
    </row>
    <row r="70" spans="2:71">
      <c r="B70">
        <v>0</v>
      </c>
      <c r="C70">
        <v>0</v>
      </c>
      <c r="D70">
        <v>0</v>
      </c>
      <c r="E70">
        <v>18</v>
      </c>
      <c r="F70">
        <v>0</v>
      </c>
      <c r="G70">
        <v>1</v>
      </c>
      <c r="H70">
        <v>1</v>
      </c>
      <c r="I70">
        <v>0</v>
      </c>
      <c r="J70">
        <v>0</v>
      </c>
      <c r="K70">
        <v>1</v>
      </c>
      <c r="L70">
        <v>20</v>
      </c>
      <c r="M70" s="1">
        <v>0.92578125</v>
      </c>
      <c r="N70">
        <v>2</v>
      </c>
      <c r="Q70">
        <v>0</v>
      </c>
      <c r="R70">
        <v>0</v>
      </c>
      <c r="S70">
        <v>0</v>
      </c>
      <c r="T70">
        <v>30</v>
      </c>
      <c r="U70">
        <v>1</v>
      </c>
      <c r="V70">
        <v>0</v>
      </c>
      <c r="W70">
        <v>0</v>
      </c>
      <c r="X70">
        <v>0</v>
      </c>
      <c r="Y70">
        <v>0</v>
      </c>
      <c r="Z70">
        <v>1</v>
      </c>
      <c r="AA70">
        <v>18</v>
      </c>
      <c r="AB70" s="1">
        <v>1.0748299319727892</v>
      </c>
      <c r="AC70">
        <v>7</v>
      </c>
      <c r="BA70" s="1">
        <v>1.234375</v>
      </c>
      <c r="BB70" s="1"/>
      <c r="BR70" s="1">
        <v>1.5540983606557379</v>
      </c>
      <c r="BS70" s="1"/>
    </row>
    <row r="71" spans="2:71">
      <c r="B71">
        <v>0</v>
      </c>
      <c r="C71">
        <v>0</v>
      </c>
      <c r="D71">
        <v>0</v>
      </c>
      <c r="E71">
        <v>18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20</v>
      </c>
      <c r="M71" s="1">
        <v>0.95180722891566261</v>
      </c>
      <c r="N71">
        <v>3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30</v>
      </c>
      <c r="AB71" s="1">
        <v>1.2248062015503876</v>
      </c>
      <c r="AC71">
        <v>4</v>
      </c>
      <c r="BA71" s="1">
        <v>1.1879699248120301</v>
      </c>
      <c r="BB71" s="1"/>
      <c r="BR71" s="1">
        <v>1.514376996805112</v>
      </c>
      <c r="BS71" s="1"/>
    </row>
    <row r="72" spans="2:71">
      <c r="B72">
        <v>0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30</v>
      </c>
      <c r="M72" s="1">
        <v>1.0394736842105265</v>
      </c>
      <c r="N72">
        <v>4</v>
      </c>
      <c r="Q72">
        <v>1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25</v>
      </c>
      <c r="AB72" s="1">
        <v>1.0394736842105265</v>
      </c>
      <c r="AC72">
        <v>3</v>
      </c>
      <c r="BA72" s="1">
        <v>0.96932515337423319</v>
      </c>
      <c r="BB72" s="1"/>
      <c r="BR72" s="1">
        <v>1.4320241691842901</v>
      </c>
      <c r="BS72" s="1"/>
    </row>
    <row r="73" spans="2:71"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1</v>
      </c>
      <c r="I73">
        <v>1</v>
      </c>
      <c r="J73">
        <v>0</v>
      </c>
      <c r="K73">
        <v>0</v>
      </c>
      <c r="L73">
        <v>25</v>
      </c>
      <c r="M73" s="1">
        <v>1.4107142857142858</v>
      </c>
      <c r="N73">
        <v>5</v>
      </c>
      <c r="Q73">
        <v>1</v>
      </c>
      <c r="R73">
        <v>0</v>
      </c>
      <c r="S73">
        <v>0</v>
      </c>
      <c r="T73">
        <v>31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20</v>
      </c>
      <c r="AB73" s="1">
        <v>1.0797266514806378</v>
      </c>
      <c r="AC73">
        <v>3</v>
      </c>
      <c r="BA73" s="1">
        <v>1.335211267605634</v>
      </c>
      <c r="BB73" s="1"/>
      <c r="BR73" s="1">
        <v>1.0675675675675675</v>
      </c>
      <c r="BS73" s="1"/>
    </row>
    <row r="74" spans="2:71">
      <c r="B74">
        <v>1</v>
      </c>
      <c r="C74">
        <v>0</v>
      </c>
      <c r="D74">
        <v>0</v>
      </c>
      <c r="E74">
        <v>20</v>
      </c>
      <c r="F74">
        <v>1</v>
      </c>
      <c r="G74">
        <v>1</v>
      </c>
      <c r="H74">
        <v>0</v>
      </c>
      <c r="I74">
        <v>0</v>
      </c>
      <c r="J74">
        <v>1</v>
      </c>
      <c r="K74">
        <v>0</v>
      </c>
      <c r="L74">
        <v>30</v>
      </c>
      <c r="M74" s="1">
        <v>1.0846681922196797</v>
      </c>
      <c r="N74">
        <v>4</v>
      </c>
      <c r="Q74">
        <v>0</v>
      </c>
      <c r="R74">
        <v>0</v>
      </c>
      <c r="S74">
        <v>0</v>
      </c>
      <c r="T74">
        <v>31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20</v>
      </c>
      <c r="AB74" s="1">
        <v>1.0675675675675675</v>
      </c>
      <c r="AC74">
        <v>5</v>
      </c>
      <c r="BA74" s="1">
        <v>0.97530864197530864</v>
      </c>
      <c r="BB74" s="1"/>
      <c r="BR74" s="1">
        <v>1.0281995661605206</v>
      </c>
      <c r="BS74" s="1"/>
    </row>
    <row r="75" spans="2:71">
      <c r="B75">
        <v>1</v>
      </c>
      <c r="C75">
        <v>0</v>
      </c>
      <c r="D75">
        <v>0</v>
      </c>
      <c r="E75">
        <v>20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30</v>
      </c>
      <c r="M75" s="1">
        <v>1.0997679814385153</v>
      </c>
      <c r="N75">
        <v>5</v>
      </c>
      <c r="Q75">
        <v>0</v>
      </c>
      <c r="R75">
        <v>0</v>
      </c>
      <c r="S75">
        <v>0</v>
      </c>
      <c r="T75">
        <v>31</v>
      </c>
      <c r="U75">
        <v>0</v>
      </c>
      <c r="V75">
        <v>1</v>
      </c>
      <c r="W75">
        <v>0</v>
      </c>
      <c r="X75">
        <v>0</v>
      </c>
      <c r="Y75">
        <v>0</v>
      </c>
      <c r="Z75">
        <v>1</v>
      </c>
      <c r="AA75">
        <v>20</v>
      </c>
      <c r="AB75" s="1">
        <v>1.094688221709007</v>
      </c>
      <c r="AC75">
        <v>6</v>
      </c>
      <c r="BA75" s="1">
        <v>1.5192307692307692</v>
      </c>
      <c r="BB75" s="1"/>
      <c r="BR75" s="1">
        <v>1.3819241982507289</v>
      </c>
      <c r="BS75" s="1"/>
    </row>
    <row r="76" spans="2:71">
      <c r="B76">
        <v>1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25</v>
      </c>
      <c r="M76" s="1">
        <v>1.4451219512195124</v>
      </c>
      <c r="N76">
        <v>3</v>
      </c>
      <c r="Q76">
        <v>0</v>
      </c>
      <c r="R76">
        <v>0</v>
      </c>
      <c r="S76">
        <v>0</v>
      </c>
      <c r="T76">
        <v>32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20</v>
      </c>
      <c r="AB76" s="1">
        <v>0.95757575757575764</v>
      </c>
      <c r="AC76">
        <v>5</v>
      </c>
      <c r="BA76" s="1">
        <v>1.3240223463687151</v>
      </c>
      <c r="BB76" s="1"/>
      <c r="BR76" s="1">
        <v>1.1674876847290643</v>
      </c>
      <c r="BS76" s="1"/>
    </row>
    <row r="77" spans="2:71"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35</v>
      </c>
      <c r="M77" s="1">
        <v>1.3203342618384402</v>
      </c>
      <c r="N77">
        <v>1</v>
      </c>
      <c r="Q77">
        <v>0</v>
      </c>
      <c r="R77">
        <v>0</v>
      </c>
      <c r="S77">
        <v>0</v>
      </c>
      <c r="T77">
        <v>32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20</v>
      </c>
      <c r="AB77" s="1">
        <v>0.95757575757575764</v>
      </c>
      <c r="AC77">
        <v>6</v>
      </c>
      <c r="BA77" s="1">
        <v>1.5592105263157896</v>
      </c>
      <c r="BB77" s="1"/>
      <c r="BR77" s="1">
        <v>1.1674876847290643</v>
      </c>
      <c r="BS77" s="1"/>
    </row>
    <row r="78" spans="2:71">
      <c r="B78">
        <v>0</v>
      </c>
      <c r="C78">
        <v>0</v>
      </c>
      <c r="D78">
        <v>0</v>
      </c>
      <c r="E78">
        <v>1</v>
      </c>
      <c r="F78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25</v>
      </c>
      <c r="M78" s="1">
        <v>1.6122448979591837</v>
      </c>
      <c r="N78">
        <v>2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20</v>
      </c>
      <c r="AB78" s="1">
        <v>0.93861386138613867</v>
      </c>
      <c r="AC78">
        <v>3</v>
      </c>
      <c r="BA78" s="1">
        <v>1.1879699248120301</v>
      </c>
      <c r="BB78" s="1"/>
      <c r="BR78" s="1">
        <v>1.5</v>
      </c>
      <c r="BS78" s="1"/>
    </row>
    <row r="79" spans="2:71">
      <c r="B79">
        <v>0</v>
      </c>
      <c r="C79">
        <v>0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35</v>
      </c>
      <c r="M79" s="1">
        <v>1.1761786600496278</v>
      </c>
      <c r="N79">
        <v>1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55</v>
      </c>
      <c r="AB79" s="1">
        <v>1.3021978021978022</v>
      </c>
      <c r="AC79">
        <v>1</v>
      </c>
      <c r="BA79" s="1">
        <v>1.3203342618384402</v>
      </c>
      <c r="BB79" s="1"/>
      <c r="BR79" s="1">
        <v>1.3240223463687151</v>
      </c>
      <c r="BS79" s="1"/>
    </row>
    <row r="80" spans="2:71"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35</v>
      </c>
      <c r="M80" s="1">
        <v>1.2473684210526317</v>
      </c>
      <c r="N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25</v>
      </c>
      <c r="AB80" s="1">
        <v>1.335211267605634</v>
      </c>
      <c r="AC80">
        <v>1</v>
      </c>
      <c r="BA80" s="1">
        <v>1.6401384083044983</v>
      </c>
      <c r="BB80" s="1"/>
      <c r="BR80" s="1">
        <v>1.6232876712328768</v>
      </c>
      <c r="BS80" s="1"/>
    </row>
    <row r="81" spans="2:71">
      <c r="B81">
        <v>0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25</v>
      </c>
      <c r="M81" s="1">
        <v>1.3941176470588237</v>
      </c>
      <c r="N81">
        <v>1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35</v>
      </c>
      <c r="AB81" s="1">
        <v>1.4320241691842901</v>
      </c>
      <c r="AC81">
        <v>4</v>
      </c>
      <c r="BA81" s="1">
        <v>1.7686567164179103</v>
      </c>
      <c r="BB81" s="1"/>
      <c r="BR81" s="1">
        <v>1.2122762148337596</v>
      </c>
      <c r="BS81" s="1"/>
    </row>
    <row r="82" spans="2:71">
      <c r="B82">
        <v>0</v>
      </c>
      <c r="C82">
        <v>0</v>
      </c>
      <c r="D82">
        <v>0</v>
      </c>
      <c r="E82">
        <v>1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55</v>
      </c>
      <c r="M82" s="1">
        <v>1.335211267605634</v>
      </c>
      <c r="N82">
        <v>4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20</v>
      </c>
      <c r="AB82" s="1">
        <v>1.6458333333333335</v>
      </c>
      <c r="AC82">
        <v>1</v>
      </c>
      <c r="BA82" s="1">
        <v>1.0972222222222221</v>
      </c>
      <c r="BB82" s="1"/>
      <c r="BR82" s="1">
        <v>1.267379679144385</v>
      </c>
      <c r="BS82" s="1"/>
    </row>
    <row r="83" spans="2:71">
      <c r="B83">
        <v>0</v>
      </c>
      <c r="C83">
        <v>0</v>
      </c>
      <c r="D83">
        <v>0</v>
      </c>
      <c r="E83">
        <v>1</v>
      </c>
      <c r="F83">
        <v>1</v>
      </c>
      <c r="G83">
        <v>1</v>
      </c>
      <c r="H83">
        <v>0</v>
      </c>
      <c r="I83">
        <v>0</v>
      </c>
      <c r="J83">
        <v>0</v>
      </c>
      <c r="K83">
        <v>1</v>
      </c>
      <c r="L83">
        <v>30</v>
      </c>
      <c r="M83" s="1">
        <v>0.95180722891566261</v>
      </c>
      <c r="N83">
        <v>5</v>
      </c>
      <c r="Q83">
        <v>0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30</v>
      </c>
      <c r="AB83" s="1">
        <v>1.5192307692307692</v>
      </c>
      <c r="AC83">
        <v>2</v>
      </c>
      <c r="BA83" s="1">
        <v>1.4858934169278997</v>
      </c>
      <c r="BB83" s="1"/>
      <c r="BR83" s="1">
        <v>1.3130193905817176</v>
      </c>
      <c r="BS83" s="1"/>
    </row>
    <row r="84" spans="2:71">
      <c r="B84">
        <v>0</v>
      </c>
      <c r="C84">
        <v>0</v>
      </c>
      <c r="D84">
        <v>0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30</v>
      </c>
      <c r="M84" s="1">
        <v>1.3542857142857143</v>
      </c>
      <c r="N84">
        <v>1</v>
      </c>
      <c r="Q84">
        <v>1</v>
      </c>
      <c r="R84">
        <v>0</v>
      </c>
      <c r="S84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25</v>
      </c>
      <c r="AB84" s="1">
        <v>1.4234234234234235</v>
      </c>
      <c r="AC84">
        <v>2</v>
      </c>
      <c r="BA84" s="1">
        <v>1.3427762039660058</v>
      </c>
      <c r="BB84" s="1"/>
      <c r="BR84" s="1">
        <v>1.3819241982507289</v>
      </c>
      <c r="BS84" s="1"/>
    </row>
    <row r="85" spans="2:71">
      <c r="B85">
        <v>0</v>
      </c>
      <c r="C85">
        <v>1</v>
      </c>
      <c r="D85">
        <v>0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35</v>
      </c>
      <c r="M85" s="1">
        <v>1.3389830508474576</v>
      </c>
      <c r="N85">
        <v>4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25</v>
      </c>
      <c r="AB85" s="1">
        <v>1.267379679144385</v>
      </c>
      <c r="AC85">
        <v>4</v>
      </c>
      <c r="BA85" s="1">
        <v>1.2311688311688311</v>
      </c>
      <c r="BB85" s="1"/>
      <c r="BR85" s="1">
        <v>1.4363636363636365</v>
      </c>
      <c r="BS85" s="1"/>
    </row>
    <row r="86" spans="2:71">
      <c r="B86">
        <v>1</v>
      </c>
      <c r="C86">
        <v>0</v>
      </c>
      <c r="D86">
        <v>0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20</v>
      </c>
      <c r="M86" s="1">
        <v>1.2915531335149864</v>
      </c>
      <c r="N86">
        <v>5</v>
      </c>
      <c r="Q86">
        <v>1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20</v>
      </c>
      <c r="AB86" s="1">
        <v>1.1258907363420427</v>
      </c>
      <c r="AC86">
        <v>1</v>
      </c>
      <c r="BA86" s="1">
        <v>1.2440944881889764</v>
      </c>
      <c r="BB86" s="1"/>
      <c r="BR86" s="1">
        <v>1.2606382978723405</v>
      </c>
      <c r="BS86" s="1"/>
    </row>
    <row r="87" spans="2:71">
      <c r="B87">
        <v>1</v>
      </c>
      <c r="C87">
        <v>0</v>
      </c>
      <c r="D87">
        <v>0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55</v>
      </c>
      <c r="M87" s="1">
        <v>1.3699421965317919</v>
      </c>
      <c r="N87">
        <v>6</v>
      </c>
      <c r="Q87">
        <v>1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55</v>
      </c>
      <c r="AB87" s="1">
        <v>1.203045685279188</v>
      </c>
      <c r="AC87">
        <v>3</v>
      </c>
      <c r="BA87" s="1">
        <v>1.3240223463687151</v>
      </c>
      <c r="BB87" s="1"/>
      <c r="BR87" s="1">
        <v>1.8301158301158302</v>
      </c>
      <c r="BS87" s="1"/>
    </row>
    <row r="88" spans="2:71"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65</v>
      </c>
      <c r="M88" s="1">
        <v>1.4858934169278997</v>
      </c>
      <c r="N88">
        <v>7</v>
      </c>
      <c r="Q88">
        <v>1</v>
      </c>
      <c r="R88">
        <v>0</v>
      </c>
      <c r="S88">
        <v>0</v>
      </c>
      <c r="T88">
        <v>34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25</v>
      </c>
      <c r="AB88" s="1">
        <v>1.5290322580645161</v>
      </c>
      <c r="AC88">
        <v>3</v>
      </c>
      <c r="BA88" s="1">
        <v>1.196969696969697</v>
      </c>
      <c r="BB88" s="1"/>
      <c r="BR88" s="1">
        <v>1.4107142857142858</v>
      </c>
      <c r="BS88" s="1"/>
    </row>
    <row r="89" spans="2:71">
      <c r="B89">
        <v>0</v>
      </c>
      <c r="C89">
        <v>0</v>
      </c>
      <c r="D89">
        <v>0</v>
      </c>
      <c r="E89">
        <v>1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35</v>
      </c>
      <c r="M89" s="1">
        <v>1.4584615384615385</v>
      </c>
      <c r="N89">
        <v>7</v>
      </c>
      <c r="Q89">
        <v>0</v>
      </c>
      <c r="R89">
        <v>0</v>
      </c>
      <c r="S89">
        <v>0</v>
      </c>
      <c r="T89">
        <v>34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25</v>
      </c>
      <c r="AB89" s="1">
        <v>1.5540983606557379</v>
      </c>
      <c r="AC89">
        <v>3</v>
      </c>
      <c r="BA89" s="1">
        <v>1.3982300884955752</v>
      </c>
      <c r="BB89" s="1"/>
      <c r="BR89" s="1">
        <v>1.327731092436975</v>
      </c>
      <c r="BS89" s="1"/>
    </row>
    <row r="90" spans="2:71">
      <c r="B90">
        <v>0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55</v>
      </c>
      <c r="M90" s="1">
        <v>1.234375</v>
      </c>
      <c r="N90">
        <v>5</v>
      </c>
      <c r="Q90">
        <v>1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25</v>
      </c>
      <c r="AB90" s="1">
        <v>1.514376996805112</v>
      </c>
      <c r="AC90">
        <v>4</v>
      </c>
      <c r="BA90" s="1">
        <v>1.2915531335149864</v>
      </c>
      <c r="BB90" s="1"/>
      <c r="BR90" s="1">
        <v>1.1674876847290643</v>
      </c>
      <c r="BS90" s="1"/>
    </row>
    <row r="91" spans="2:71">
      <c r="B91">
        <v>0</v>
      </c>
      <c r="C91">
        <v>0</v>
      </c>
      <c r="D91">
        <v>0</v>
      </c>
      <c r="E91">
        <v>1</v>
      </c>
      <c r="F91">
        <v>1</v>
      </c>
      <c r="G91">
        <v>1</v>
      </c>
      <c r="H91">
        <v>1</v>
      </c>
      <c r="I91">
        <v>0</v>
      </c>
      <c r="J91">
        <v>0</v>
      </c>
      <c r="K91">
        <v>0</v>
      </c>
      <c r="L91">
        <v>25</v>
      </c>
      <c r="M91" s="1">
        <v>1.1879699248120301</v>
      </c>
      <c r="N91">
        <v>4</v>
      </c>
      <c r="Q91">
        <v>0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20</v>
      </c>
      <c r="AB91" s="1">
        <v>1.3021978021978022</v>
      </c>
      <c r="AC91">
        <v>1</v>
      </c>
      <c r="BA91" s="1">
        <v>1.5643564356435646</v>
      </c>
      <c r="BB91" s="1"/>
      <c r="BR91" s="1">
        <v>0.88104089219330861</v>
      </c>
      <c r="BS91" s="1"/>
    </row>
    <row r="92" spans="2:71">
      <c r="B92">
        <v>1</v>
      </c>
      <c r="C92">
        <v>0</v>
      </c>
      <c r="D92">
        <v>0</v>
      </c>
      <c r="E92">
        <v>23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30</v>
      </c>
      <c r="M92" s="1">
        <v>0.96932515337423319</v>
      </c>
      <c r="N92">
        <v>4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25</v>
      </c>
      <c r="AB92" s="1">
        <v>1.4065281899109792</v>
      </c>
      <c r="AC92">
        <v>2</v>
      </c>
      <c r="BA92" s="1">
        <v>1.5290322580645161</v>
      </c>
      <c r="BB92" s="1"/>
      <c r="BR92" s="1">
        <v>1.3739130434782609</v>
      </c>
      <c r="BS92" s="1"/>
    </row>
    <row r="93" spans="2:71">
      <c r="B93">
        <v>1</v>
      </c>
      <c r="C93">
        <v>0</v>
      </c>
      <c r="D93">
        <v>0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30</v>
      </c>
      <c r="M93" s="1">
        <v>1.335211267605634</v>
      </c>
      <c r="N93">
        <v>5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25</v>
      </c>
      <c r="AB93" s="1">
        <v>1.4320241691842901</v>
      </c>
      <c r="AC93">
        <v>1</v>
      </c>
      <c r="BA93" s="1">
        <v>1.237597911227154</v>
      </c>
      <c r="BB93" s="1"/>
      <c r="BR93" s="1">
        <v>1.6122448979591837</v>
      </c>
      <c r="BS93" s="1"/>
    </row>
    <row r="94" spans="2:71">
      <c r="B94">
        <v>0</v>
      </c>
      <c r="C94">
        <v>0</v>
      </c>
      <c r="D94">
        <v>0</v>
      </c>
      <c r="E94">
        <v>23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25</v>
      </c>
      <c r="M94" s="1">
        <v>0.97530864197530864</v>
      </c>
      <c r="N94">
        <v>5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32</v>
      </c>
      <c r="AB94" s="1">
        <v>1.6401384083044983</v>
      </c>
      <c r="AC94">
        <v>2</v>
      </c>
      <c r="BA94" s="1">
        <v>1.1761786600496278</v>
      </c>
      <c r="BB94" s="1"/>
      <c r="BR94" s="1">
        <v>0.94610778443113785</v>
      </c>
      <c r="BS94" s="1"/>
    </row>
    <row r="95" spans="2:71">
      <c r="B95">
        <v>1</v>
      </c>
      <c r="C95">
        <v>0</v>
      </c>
      <c r="D95">
        <v>0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25</v>
      </c>
      <c r="M95" s="1">
        <v>1.5192307692307692</v>
      </c>
      <c r="N95">
        <v>2</v>
      </c>
      <c r="Q95">
        <v>0</v>
      </c>
      <c r="R95">
        <v>0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23</v>
      </c>
      <c r="AB95" s="1">
        <v>1.1850000000000001</v>
      </c>
      <c r="AC95">
        <v>3</v>
      </c>
      <c r="BA95" s="1">
        <v>1.2915531335149864</v>
      </c>
      <c r="BB95" s="1"/>
      <c r="BR95" s="1">
        <v>1.6573426573426575</v>
      </c>
      <c r="BS95" s="1"/>
    </row>
    <row r="96" spans="2:71">
      <c r="B96">
        <v>1</v>
      </c>
      <c r="C96">
        <v>0</v>
      </c>
      <c r="D96">
        <v>0</v>
      </c>
      <c r="E96">
        <v>1</v>
      </c>
      <c r="F96">
        <v>1</v>
      </c>
      <c r="G96">
        <v>0</v>
      </c>
      <c r="H96">
        <v>0</v>
      </c>
      <c r="I96">
        <v>0</v>
      </c>
      <c r="J96">
        <v>1</v>
      </c>
      <c r="K96">
        <v>0</v>
      </c>
      <c r="L96">
        <v>35</v>
      </c>
      <c r="M96" s="1">
        <v>1.3240223463687151</v>
      </c>
      <c r="N96">
        <v>2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23</v>
      </c>
      <c r="AB96" s="1">
        <v>1.595959595959596</v>
      </c>
      <c r="AC96">
        <v>4</v>
      </c>
      <c r="BA96" s="1">
        <v>1.3465909090909092</v>
      </c>
      <c r="BB96" s="1"/>
      <c r="BR96" s="1">
        <v>1.4451219512195124</v>
      </c>
      <c r="BS96" s="1"/>
    </row>
    <row r="97" spans="2:71">
      <c r="B97">
        <v>1</v>
      </c>
      <c r="C97">
        <v>0</v>
      </c>
      <c r="D97">
        <v>0</v>
      </c>
      <c r="E97">
        <v>1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30</v>
      </c>
      <c r="M97" s="1">
        <v>1.5592105263157896</v>
      </c>
      <c r="N97">
        <v>4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1</v>
      </c>
      <c r="Z97">
        <v>0</v>
      </c>
      <c r="AA97">
        <v>30</v>
      </c>
      <c r="AB97" s="1">
        <v>1.1126760563380282</v>
      </c>
      <c r="AC97">
        <v>4</v>
      </c>
      <c r="BA97" s="1">
        <v>1.3779069767441861</v>
      </c>
      <c r="BB97" s="1"/>
      <c r="BR97" s="1">
        <v>1.3859649122807018</v>
      </c>
      <c r="BS97" s="1"/>
    </row>
    <row r="98" spans="2:71">
      <c r="B98">
        <v>0</v>
      </c>
      <c r="C98">
        <v>0</v>
      </c>
      <c r="D98">
        <v>0</v>
      </c>
      <c r="E98">
        <v>24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30</v>
      </c>
      <c r="M98" s="1">
        <v>1.1879699248120301</v>
      </c>
      <c r="N98">
        <v>1</v>
      </c>
      <c r="Q98">
        <v>0</v>
      </c>
      <c r="R98">
        <v>1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25</v>
      </c>
      <c r="AB98" s="1">
        <v>2.4559585492227982</v>
      </c>
      <c r="AC98">
        <v>5</v>
      </c>
      <c r="BA98" s="1">
        <v>1.5290322580645161</v>
      </c>
      <c r="BB98" s="1"/>
      <c r="BR98" s="1">
        <v>1.3389830508474576</v>
      </c>
      <c r="BS98" s="1"/>
    </row>
    <row r="99" spans="2:71">
      <c r="B99">
        <v>0</v>
      </c>
      <c r="C99">
        <v>0</v>
      </c>
      <c r="D99">
        <v>0</v>
      </c>
      <c r="E99">
        <v>24</v>
      </c>
      <c r="F99">
        <v>1</v>
      </c>
      <c r="G99">
        <v>1</v>
      </c>
      <c r="H99">
        <v>0</v>
      </c>
      <c r="I99">
        <v>0</v>
      </c>
      <c r="J99">
        <v>0</v>
      </c>
      <c r="K99">
        <v>0</v>
      </c>
      <c r="L99">
        <v>35</v>
      </c>
      <c r="M99" s="1">
        <v>1.3203342618384402</v>
      </c>
      <c r="N99">
        <v>2</v>
      </c>
      <c r="Q99">
        <v>1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45</v>
      </c>
      <c r="AB99" s="1">
        <v>1.5592105263157896</v>
      </c>
      <c r="AC99">
        <v>5</v>
      </c>
      <c r="BA99" s="1">
        <v>1.7490774907749078</v>
      </c>
      <c r="BB99" s="1"/>
      <c r="BR99" s="1">
        <v>1.4858934169278997</v>
      </c>
      <c r="BS99" s="1"/>
    </row>
    <row r="100" spans="2:71">
      <c r="B100">
        <v>1</v>
      </c>
      <c r="C100">
        <v>0</v>
      </c>
      <c r="D100">
        <v>1</v>
      </c>
      <c r="E100">
        <v>1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25</v>
      </c>
      <c r="M100" s="1">
        <v>1.6401384083044983</v>
      </c>
      <c r="N100">
        <v>3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22</v>
      </c>
      <c r="AB100" s="1">
        <v>1.4320241691842901</v>
      </c>
      <c r="AC100">
        <v>5</v>
      </c>
      <c r="BA100" s="1">
        <v>1.2311688311688311</v>
      </c>
      <c r="BB100" s="1"/>
      <c r="BR100" s="1">
        <v>1.4720496894409938</v>
      </c>
      <c r="BS100" s="1"/>
    </row>
    <row r="101" spans="2:71">
      <c r="B101">
        <v>0</v>
      </c>
      <c r="C101">
        <v>0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25</v>
      </c>
      <c r="M101" s="1">
        <v>1.7686567164179103</v>
      </c>
      <c r="N101">
        <v>1</v>
      </c>
      <c r="Q101">
        <v>1</v>
      </c>
      <c r="R101">
        <v>0</v>
      </c>
      <c r="S101">
        <v>0</v>
      </c>
      <c r="T101">
        <v>35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40</v>
      </c>
      <c r="AB101" s="1">
        <v>1.2915531335149864</v>
      </c>
      <c r="AC101">
        <v>4</v>
      </c>
      <c r="BA101" s="1">
        <v>1.2061068702290076</v>
      </c>
      <c r="BB101" s="1"/>
      <c r="BR101" s="1">
        <v>1.4451219512195124</v>
      </c>
      <c r="BS101" s="1"/>
    </row>
    <row r="102" spans="2:71">
      <c r="B102">
        <v>0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25</v>
      </c>
      <c r="M102" s="1">
        <v>1.0972222222222221</v>
      </c>
      <c r="N102">
        <v>1</v>
      </c>
      <c r="Q102">
        <v>1</v>
      </c>
      <c r="R102">
        <v>0</v>
      </c>
      <c r="S102">
        <v>0</v>
      </c>
      <c r="T102">
        <v>35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40</v>
      </c>
      <c r="AB102" s="1">
        <v>1.3130193905817176</v>
      </c>
      <c r="AC102">
        <v>5</v>
      </c>
      <c r="BA102" s="1">
        <v>0.87777777777777777</v>
      </c>
      <c r="BB102" s="1"/>
      <c r="BR102" s="1">
        <v>1.514376996805112</v>
      </c>
      <c r="BS102" s="1"/>
    </row>
    <row r="103" spans="2:71">
      <c r="B103">
        <v>1</v>
      </c>
      <c r="C103">
        <v>0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0</v>
      </c>
      <c r="L103">
        <v>35</v>
      </c>
      <c r="M103" s="1">
        <v>1.4858934169278997</v>
      </c>
      <c r="N103">
        <v>2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25</v>
      </c>
      <c r="AB103" s="1">
        <v>1.4720496894409938</v>
      </c>
      <c r="AC103">
        <v>4</v>
      </c>
      <c r="BA103" s="1">
        <v>0.84191829484902314</v>
      </c>
      <c r="BB103" s="1"/>
      <c r="BR103" s="1">
        <v>1.4905660377358489</v>
      </c>
      <c r="BS103" s="1"/>
    </row>
    <row r="104" spans="2:71">
      <c r="B104">
        <v>0</v>
      </c>
      <c r="C104">
        <v>0</v>
      </c>
      <c r="D104">
        <v>0</v>
      </c>
      <c r="E104">
        <v>26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25</v>
      </c>
      <c r="M104" s="1">
        <v>1.3427762039660058</v>
      </c>
      <c r="N104">
        <v>2</v>
      </c>
      <c r="Q104">
        <v>0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30</v>
      </c>
      <c r="AB104" s="1">
        <v>1.1791044776119404</v>
      </c>
      <c r="AC104">
        <v>5</v>
      </c>
      <c r="BA104" s="1">
        <v>0.89603024574669188</v>
      </c>
      <c r="BB104" s="1"/>
      <c r="BR104" s="1">
        <v>1.6067796610169491</v>
      </c>
      <c r="BS104" s="1"/>
    </row>
    <row r="105" spans="2:71">
      <c r="B105">
        <v>0</v>
      </c>
      <c r="C105">
        <v>0</v>
      </c>
      <c r="D105">
        <v>0</v>
      </c>
      <c r="E105">
        <v>26</v>
      </c>
      <c r="F105">
        <v>1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25</v>
      </c>
      <c r="M105" s="1">
        <v>1.2311688311688311</v>
      </c>
      <c r="N105">
        <v>3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35</v>
      </c>
      <c r="AB105" s="1">
        <v>1.1179245283018868</v>
      </c>
      <c r="AC105">
        <v>6</v>
      </c>
      <c r="BA105" s="1">
        <v>1.3819241982507289</v>
      </c>
      <c r="BB105" s="1"/>
      <c r="BR105" s="1">
        <v>1.5339805825242721</v>
      </c>
      <c r="BS105" s="1"/>
    </row>
    <row r="106" spans="2:71">
      <c r="B106">
        <v>1</v>
      </c>
      <c r="C106">
        <v>0</v>
      </c>
      <c r="D106">
        <v>1</v>
      </c>
      <c r="E106">
        <v>27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30</v>
      </c>
      <c r="M106" s="1">
        <v>1.0326797385620916</v>
      </c>
      <c r="N106">
        <v>3</v>
      </c>
      <c r="Q106">
        <v>0</v>
      </c>
      <c r="R106">
        <v>0</v>
      </c>
      <c r="S106">
        <v>0</v>
      </c>
      <c r="T106">
        <v>37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1</v>
      </c>
      <c r="AA106">
        <v>25</v>
      </c>
      <c r="AB106" s="1">
        <v>1.1939546599496222</v>
      </c>
      <c r="AC106">
        <v>5</v>
      </c>
      <c r="BA106" s="1">
        <v>1.5490196078431373</v>
      </c>
      <c r="BB106" s="1"/>
      <c r="BR106" s="1">
        <v>1.4320241691842901</v>
      </c>
      <c r="BS106" s="1"/>
    </row>
    <row r="107" spans="2:71">
      <c r="B107">
        <v>0</v>
      </c>
      <c r="C107">
        <v>0</v>
      </c>
      <c r="D107">
        <v>0</v>
      </c>
      <c r="E107">
        <v>27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30</v>
      </c>
      <c r="M107" s="1">
        <v>1.0533333333333335</v>
      </c>
      <c r="N107">
        <v>4</v>
      </c>
      <c r="Q107">
        <v>0</v>
      </c>
      <c r="R107">
        <v>0</v>
      </c>
      <c r="S107">
        <v>0</v>
      </c>
      <c r="T107">
        <v>37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25</v>
      </c>
      <c r="AB107" s="1">
        <v>1.1476997578692494</v>
      </c>
      <c r="AC107">
        <v>6</v>
      </c>
      <c r="BA107" s="1">
        <v>1.58</v>
      </c>
      <c r="BB107" s="1"/>
      <c r="BR107" s="1">
        <v>1.104895104895105</v>
      </c>
      <c r="BS107" s="1"/>
    </row>
    <row r="108" spans="2:71"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55</v>
      </c>
      <c r="M108" s="1">
        <v>1.104895104895105</v>
      </c>
      <c r="N108">
        <v>5</v>
      </c>
      <c r="Q108">
        <v>1</v>
      </c>
      <c r="R108">
        <v>0</v>
      </c>
      <c r="S108">
        <v>0</v>
      </c>
      <c r="T108">
        <v>38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25</v>
      </c>
      <c r="AB108" s="1">
        <v>1.2279792746113991</v>
      </c>
      <c r="AC108">
        <v>5</v>
      </c>
      <c r="BA108" s="1">
        <v>1.4584615384615385</v>
      </c>
      <c r="BB108" s="1"/>
      <c r="BR108" s="1">
        <v>0.89265536723163852</v>
      </c>
      <c r="BS108" s="1"/>
    </row>
    <row r="109" spans="2:71">
      <c r="B109">
        <v>0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25</v>
      </c>
      <c r="M109" s="1">
        <v>1.2440944881889764</v>
      </c>
      <c r="N109">
        <v>5</v>
      </c>
      <c r="Q109">
        <v>1</v>
      </c>
      <c r="R109">
        <v>0</v>
      </c>
      <c r="S109">
        <v>0</v>
      </c>
      <c r="T109">
        <v>38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25</v>
      </c>
      <c r="AB109" s="1">
        <v>1.3021978021978022</v>
      </c>
      <c r="AC109">
        <v>6</v>
      </c>
      <c r="BA109" s="1">
        <v>1.2741935483870968</v>
      </c>
      <c r="BB109" s="1"/>
      <c r="BR109" s="1">
        <v>0.95757575757575764</v>
      </c>
      <c r="BS109" s="1"/>
    </row>
    <row r="110" spans="2:71">
      <c r="B110">
        <v>0</v>
      </c>
      <c r="C110">
        <v>0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35</v>
      </c>
      <c r="M110" s="1">
        <v>1.3240223463687151</v>
      </c>
      <c r="N110">
        <v>5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30</v>
      </c>
      <c r="AB110" s="1">
        <v>1.6989247311827957</v>
      </c>
      <c r="AC110">
        <v>7</v>
      </c>
      <c r="BA110" s="1">
        <v>1.5389610389610391</v>
      </c>
      <c r="BB110" s="1"/>
      <c r="BR110" s="1">
        <v>1.1421686746987951</v>
      </c>
      <c r="BS110" s="1"/>
    </row>
    <row r="111" spans="2:71">
      <c r="B111">
        <v>1</v>
      </c>
      <c r="C111">
        <v>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50</v>
      </c>
      <c r="M111" s="1">
        <v>1.196969696969697</v>
      </c>
      <c r="N111">
        <v>4</v>
      </c>
      <c r="Q111">
        <v>1</v>
      </c>
      <c r="R111">
        <v>0</v>
      </c>
      <c r="S111">
        <v>0</v>
      </c>
      <c r="T111">
        <v>39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30</v>
      </c>
      <c r="AB111" s="1">
        <v>1.0675675675675675</v>
      </c>
      <c r="AC111">
        <v>7</v>
      </c>
      <c r="BA111" s="1">
        <v>1.6232876712328768</v>
      </c>
      <c r="BB111" s="1"/>
      <c r="BR111" s="1">
        <v>1.2440944881889764</v>
      </c>
      <c r="BS111" s="1"/>
    </row>
    <row r="112" spans="2:71">
      <c r="B112">
        <v>0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30</v>
      </c>
      <c r="M112" s="1">
        <v>1.0748299319727892</v>
      </c>
      <c r="N112">
        <v>1</v>
      </c>
      <c r="Q112">
        <v>1</v>
      </c>
      <c r="R112">
        <v>0</v>
      </c>
      <c r="S112">
        <v>1</v>
      </c>
      <c r="T112">
        <v>39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30</v>
      </c>
      <c r="AB112" s="1">
        <v>1.0281995661605206</v>
      </c>
      <c r="AC112">
        <v>8</v>
      </c>
      <c r="BA112" s="1">
        <v>1.5095541401273886</v>
      </c>
      <c r="BB112" s="1"/>
      <c r="BR112" s="1">
        <v>1.161764705882353</v>
      </c>
      <c r="BS112" s="1"/>
    </row>
    <row r="113" spans="2:71"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30</v>
      </c>
      <c r="M113" s="1">
        <v>1.3982300884955752</v>
      </c>
      <c r="N113">
        <v>1</v>
      </c>
      <c r="Q113">
        <v>1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30</v>
      </c>
      <c r="AB113" s="1">
        <v>1.3819241982507289</v>
      </c>
      <c r="AC113">
        <v>6</v>
      </c>
      <c r="BA113" s="1">
        <v>1.5592105263157896</v>
      </c>
      <c r="BB113" s="1"/>
      <c r="BR113" s="1">
        <v>1.1850000000000001</v>
      </c>
      <c r="BS113" s="1"/>
    </row>
    <row r="114" spans="2:71">
      <c r="B114">
        <v>0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35</v>
      </c>
      <c r="M114" s="1">
        <v>1.2915531335149864</v>
      </c>
      <c r="N114">
        <v>1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25</v>
      </c>
      <c r="AB114" s="1">
        <v>1.1674876847290643</v>
      </c>
      <c r="AC114">
        <v>6</v>
      </c>
      <c r="BA114" s="1">
        <v>1.5290322580645161</v>
      </c>
      <c r="BB114" s="1"/>
      <c r="BR114" s="1">
        <v>1.7490774907749078</v>
      </c>
      <c r="BS114" s="1"/>
    </row>
    <row r="115" spans="2:71">
      <c r="B115">
        <v>1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25</v>
      </c>
      <c r="M115" s="1">
        <v>1.5643564356435646</v>
      </c>
      <c r="N115">
        <v>2</v>
      </c>
      <c r="Q115">
        <v>1</v>
      </c>
      <c r="R115">
        <v>0</v>
      </c>
      <c r="S115">
        <v>0</v>
      </c>
      <c r="T115">
        <v>41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35</v>
      </c>
      <c r="AB115" s="1">
        <v>1.1674876847290643</v>
      </c>
      <c r="AC115">
        <v>5</v>
      </c>
      <c r="BA115" s="1">
        <v>1.4149253731343283</v>
      </c>
      <c r="BB115" s="1"/>
      <c r="BR115" s="1">
        <v>1.1703703703703705</v>
      </c>
      <c r="BS115" s="1"/>
    </row>
    <row r="116" spans="2:71">
      <c r="B116">
        <v>0</v>
      </c>
      <c r="C116">
        <v>0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18</v>
      </c>
      <c r="M116" s="1">
        <v>1.0394736842105265</v>
      </c>
      <c r="N116">
        <v>3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25</v>
      </c>
      <c r="AB116" s="1">
        <v>1.5</v>
      </c>
      <c r="AC116">
        <v>1</v>
      </c>
      <c r="BA116" s="1">
        <v>1.4451219512195124</v>
      </c>
      <c r="BB116" s="1"/>
      <c r="BR116" s="1">
        <v>1.203045685279188</v>
      </c>
      <c r="BS116" s="1"/>
    </row>
    <row r="117" spans="2:71"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20</v>
      </c>
      <c r="M117" s="1">
        <v>1.1761786600496278</v>
      </c>
      <c r="N117">
        <v>3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30</v>
      </c>
      <c r="AB117" s="1">
        <v>1.2091836734693879</v>
      </c>
      <c r="AC117">
        <v>1</v>
      </c>
      <c r="BA117" s="1">
        <v>1.3941176470588237</v>
      </c>
      <c r="BB117" s="1"/>
      <c r="BR117" s="1">
        <v>1.5592105263157896</v>
      </c>
      <c r="BS117" s="1"/>
    </row>
    <row r="118" spans="2:71">
      <c r="B118">
        <v>0</v>
      </c>
      <c r="C118">
        <v>0</v>
      </c>
      <c r="D118">
        <v>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40</v>
      </c>
      <c r="M118" s="1">
        <v>1.5290322580645161</v>
      </c>
      <c r="N118">
        <v>1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50</v>
      </c>
      <c r="AB118" s="1">
        <v>1.3240223463687151</v>
      </c>
      <c r="AC118">
        <v>3</v>
      </c>
      <c r="BA118" s="1">
        <v>1.2061068702290076</v>
      </c>
      <c r="BB118" s="1"/>
      <c r="BR118" s="1">
        <v>1.4720496894409938</v>
      </c>
      <c r="BS118" s="1"/>
    </row>
    <row r="119" spans="2:71"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35</v>
      </c>
      <c r="M119" s="1">
        <v>1.237597911227154</v>
      </c>
      <c r="N119">
        <v>3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35</v>
      </c>
      <c r="AB119" s="1">
        <v>1.6232876712328768</v>
      </c>
      <c r="AC119">
        <v>6</v>
      </c>
      <c r="BA119" s="1">
        <v>1.6122448979591837</v>
      </c>
      <c r="BB119" s="1"/>
      <c r="BR119" s="1">
        <v>1.3699421965317919</v>
      </c>
      <c r="BS119" s="1"/>
    </row>
    <row r="120" spans="2:71">
      <c r="B120">
        <v>0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25</v>
      </c>
      <c r="M120" s="1">
        <v>1.1761786600496278</v>
      </c>
      <c r="N120">
        <v>3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25</v>
      </c>
      <c r="AB120" s="1">
        <v>1.2061068702290076</v>
      </c>
      <c r="AC120">
        <v>2</v>
      </c>
      <c r="BA120" s="1">
        <v>1.3739130434782609</v>
      </c>
      <c r="BB120" s="1"/>
      <c r="BR120" s="1">
        <v>1.4766355140186918</v>
      </c>
      <c r="BS120" s="1"/>
    </row>
    <row r="121" spans="2:71">
      <c r="B121">
        <v>1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20</v>
      </c>
      <c r="M121" s="1">
        <v>1.2915531335149864</v>
      </c>
      <c r="N121">
        <v>2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25</v>
      </c>
      <c r="AB121" s="1">
        <v>1.6122448979591837</v>
      </c>
      <c r="AC121">
        <v>1</v>
      </c>
      <c r="BA121" s="1">
        <v>1.7555555555555555</v>
      </c>
      <c r="BB121" s="1"/>
      <c r="BR121" s="1">
        <v>1.58</v>
      </c>
      <c r="BS121" s="1"/>
    </row>
    <row r="122" spans="2:71">
      <c r="B122">
        <v>0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35</v>
      </c>
      <c r="M122" s="1">
        <v>1.3465909090909092</v>
      </c>
      <c r="N122">
        <v>4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25</v>
      </c>
      <c r="AB122" s="1">
        <v>1.196969696969697</v>
      </c>
      <c r="AC122">
        <v>1</v>
      </c>
      <c r="BA122" s="1">
        <v>1.2776280323450135</v>
      </c>
      <c r="BB122" s="1"/>
      <c r="BR122" s="1">
        <v>1.3057851239669422</v>
      </c>
      <c r="BS122" s="1"/>
    </row>
    <row r="123" spans="2:71">
      <c r="B123">
        <v>0</v>
      </c>
      <c r="C123">
        <v>0</v>
      </c>
      <c r="D123">
        <v>0</v>
      </c>
      <c r="E123">
        <v>33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25</v>
      </c>
      <c r="M123" s="1">
        <v>1.3779069767441861</v>
      </c>
      <c r="N123">
        <v>5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25</v>
      </c>
      <c r="AB123" s="1">
        <v>1.335211267605634</v>
      </c>
      <c r="AC123">
        <v>2</v>
      </c>
      <c r="BA123" s="1">
        <v>1.8301158301158302</v>
      </c>
      <c r="BB123" s="1"/>
      <c r="BR123" s="1">
        <v>1.3941176470588237</v>
      </c>
      <c r="BS123" s="1"/>
    </row>
    <row r="124" spans="2:71">
      <c r="B124">
        <v>0</v>
      </c>
      <c r="C124">
        <v>0</v>
      </c>
      <c r="D124">
        <v>0</v>
      </c>
      <c r="E124">
        <v>33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25</v>
      </c>
      <c r="M124" s="1">
        <v>1.5290322580645161</v>
      </c>
      <c r="N124">
        <v>5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25</v>
      </c>
      <c r="AB124" s="1">
        <v>1.2122762148337596</v>
      </c>
      <c r="AC124">
        <v>1</v>
      </c>
      <c r="BA124" s="1">
        <v>1.7111913357400723</v>
      </c>
      <c r="BB124" s="1"/>
      <c r="BR124" s="1">
        <v>1.4234234234234235</v>
      </c>
      <c r="BS124" s="1"/>
    </row>
    <row r="125" spans="2:71">
      <c r="B125">
        <v>1</v>
      </c>
      <c r="C125">
        <v>0</v>
      </c>
      <c r="D125">
        <v>0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30</v>
      </c>
      <c r="M125" s="1">
        <v>1.3699421965317919</v>
      </c>
      <c r="N125">
        <v>5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25</v>
      </c>
      <c r="AB125" s="1">
        <v>1.0556792873051224</v>
      </c>
      <c r="AC125">
        <v>3</v>
      </c>
      <c r="BA125" s="1">
        <v>1.4584615384615385</v>
      </c>
      <c r="BB125" s="1"/>
      <c r="BR125" s="1">
        <v>1.2606382978723405</v>
      </c>
      <c r="BS125" s="1"/>
    </row>
    <row r="126" spans="2:71">
      <c r="B126">
        <v>0</v>
      </c>
      <c r="C126">
        <v>0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20</v>
      </c>
      <c r="M126" s="1">
        <v>1.1850000000000001</v>
      </c>
      <c r="N126">
        <v>6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30</v>
      </c>
      <c r="AB126" s="1">
        <v>1.267379679144385</v>
      </c>
      <c r="AC126">
        <v>1</v>
      </c>
      <c r="BA126" s="1">
        <v>1.4858934169278997</v>
      </c>
      <c r="BB126" s="1"/>
      <c r="BR126" s="1">
        <v>1.4584615384615385</v>
      </c>
      <c r="BS126" s="1"/>
    </row>
    <row r="127" spans="2:71">
      <c r="B127">
        <v>0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35</v>
      </c>
      <c r="M127" s="1">
        <v>1.3982300884955752</v>
      </c>
      <c r="N127">
        <v>4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30</v>
      </c>
      <c r="AB127" s="1">
        <v>1.3130193905817176</v>
      </c>
      <c r="AC127">
        <v>2</v>
      </c>
      <c r="BA127" s="1">
        <v>0.86338797814207646</v>
      </c>
      <c r="BB127" s="1"/>
      <c r="BR127" s="1">
        <v>1.3779069767441861</v>
      </c>
      <c r="BS127" s="1"/>
    </row>
    <row r="128" spans="2:71"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25</v>
      </c>
      <c r="M128" s="1">
        <v>1.7490774907749078</v>
      </c>
      <c r="N128">
        <v>5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30</v>
      </c>
      <c r="AB128" s="1">
        <v>1.3819241982507289</v>
      </c>
      <c r="AC128">
        <v>3</v>
      </c>
      <c r="BA128" s="1">
        <v>0.83597883597883604</v>
      </c>
      <c r="BB128" s="1"/>
      <c r="BR128" s="1">
        <v>1.3982300884955752</v>
      </c>
      <c r="BS128" s="1"/>
    </row>
    <row r="129" spans="2:71">
      <c r="B129">
        <v>0</v>
      </c>
      <c r="C129">
        <v>0</v>
      </c>
      <c r="D129">
        <v>0</v>
      </c>
      <c r="E129">
        <v>36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27</v>
      </c>
      <c r="M129" s="1">
        <v>1.2311688311688311</v>
      </c>
      <c r="N129">
        <v>5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25</v>
      </c>
      <c r="AB129" s="1">
        <v>1.4363636363636365</v>
      </c>
      <c r="AC129">
        <v>2</v>
      </c>
      <c r="BA129" s="1">
        <v>1.2741935483870968</v>
      </c>
      <c r="BB129" s="1"/>
      <c r="BR129" s="1">
        <v>1.327731092436975</v>
      </c>
      <c r="BS129" s="1"/>
    </row>
    <row r="130" spans="2:71">
      <c r="B130">
        <v>0</v>
      </c>
      <c r="C130">
        <v>0</v>
      </c>
      <c r="D130">
        <v>0</v>
      </c>
      <c r="E130">
        <v>36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</v>
      </c>
      <c r="M130" s="1">
        <v>1.2061068702290076</v>
      </c>
      <c r="N130">
        <v>6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50</v>
      </c>
      <c r="AB130" s="1">
        <v>1.2606382978723405</v>
      </c>
      <c r="AC130">
        <v>2</v>
      </c>
      <c r="BA130" s="1">
        <v>1.2950819672131149</v>
      </c>
      <c r="BB130" s="1"/>
      <c r="BR130" s="1">
        <v>1.094688221709007</v>
      </c>
      <c r="BS130" s="1"/>
    </row>
    <row r="131" spans="2:71">
      <c r="B131">
        <v>1</v>
      </c>
      <c r="C131">
        <v>0</v>
      </c>
      <c r="D131">
        <v>0</v>
      </c>
      <c r="E131">
        <v>40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60</v>
      </c>
      <c r="M131" s="1">
        <v>0.87777777777777777</v>
      </c>
      <c r="N131">
        <v>6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25</v>
      </c>
      <c r="AB131" s="1">
        <v>1.3941176470588237</v>
      </c>
      <c r="AC131">
        <v>2</v>
      </c>
      <c r="BA131" s="1">
        <v>1.4191616766467068</v>
      </c>
      <c r="BB131" s="1"/>
      <c r="BR131" s="1">
        <v>1.2311688311688311</v>
      </c>
      <c r="BS131" s="1"/>
    </row>
    <row r="132" spans="2:71">
      <c r="B132">
        <v>0</v>
      </c>
      <c r="C132">
        <v>0</v>
      </c>
      <c r="D132">
        <v>1</v>
      </c>
      <c r="E132">
        <v>40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60</v>
      </c>
      <c r="M132" s="1">
        <v>0.84191829484902314</v>
      </c>
      <c r="N132">
        <v>7</v>
      </c>
      <c r="Q132">
        <v>1</v>
      </c>
      <c r="R132">
        <v>0</v>
      </c>
      <c r="S132">
        <v>0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25</v>
      </c>
      <c r="AB132" s="1">
        <v>1.8301158301158302</v>
      </c>
      <c r="AC132">
        <v>2</v>
      </c>
      <c r="BA132" s="1">
        <v>1.3389830508474576</v>
      </c>
      <c r="BB132" s="1"/>
      <c r="BR132" s="1">
        <v>1.6067796610169491</v>
      </c>
      <c r="BS132" s="1"/>
    </row>
    <row r="133" spans="2:71">
      <c r="B133">
        <v>1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25</v>
      </c>
      <c r="M133" s="1">
        <v>0.89603024574669188</v>
      </c>
      <c r="N133">
        <v>8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25</v>
      </c>
      <c r="AB133" s="1">
        <v>1.4107142857142858</v>
      </c>
      <c r="AC133">
        <v>2</v>
      </c>
      <c r="BA133" s="1">
        <v>1.514376996805112</v>
      </c>
      <c r="BB133" s="1"/>
      <c r="BR133" s="1">
        <v>1.2539682539682542</v>
      </c>
      <c r="BS133" s="1"/>
    </row>
    <row r="134" spans="2:71">
      <c r="B134">
        <v>1</v>
      </c>
      <c r="C134">
        <v>0</v>
      </c>
      <c r="D134">
        <v>0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30</v>
      </c>
      <c r="M134" s="1">
        <v>1.3819241982507289</v>
      </c>
      <c r="N134">
        <v>5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35</v>
      </c>
      <c r="AB134" s="1">
        <v>1.327731092436975</v>
      </c>
      <c r="AC134">
        <v>3</v>
      </c>
      <c r="BA134" s="1">
        <v>1.4720496894409938</v>
      </c>
      <c r="BB134" s="1"/>
      <c r="BR134" s="1">
        <v>1.021551724137931</v>
      </c>
      <c r="BS134" s="1"/>
    </row>
    <row r="135" spans="2:71">
      <c r="B135">
        <v>0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30</v>
      </c>
      <c r="M135" s="1">
        <v>1.5490196078431373</v>
      </c>
      <c r="N135">
        <v>3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30</v>
      </c>
      <c r="AB135" s="1">
        <v>1.1674876847290643</v>
      </c>
      <c r="AC135">
        <v>2</v>
      </c>
      <c r="BA135" s="1">
        <v>1.2539682539682542</v>
      </c>
      <c r="BB135" s="1"/>
      <c r="BR135" s="1">
        <v>1.0063694267515924</v>
      </c>
      <c r="BS135" s="1"/>
    </row>
    <row r="136" spans="2:71">
      <c r="B136">
        <v>1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30</v>
      </c>
      <c r="M136" s="1">
        <v>1.58</v>
      </c>
      <c r="N136">
        <v>1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60</v>
      </c>
      <c r="AB136" s="1">
        <v>0.88104089219330861</v>
      </c>
      <c r="AC136">
        <v>3</v>
      </c>
      <c r="BA136" s="1">
        <v>1.3465909090909092</v>
      </c>
      <c r="BB136" s="1"/>
      <c r="BR136" s="1">
        <v>1.0797266514806378</v>
      </c>
      <c r="BS136" s="1"/>
    </row>
    <row r="137" spans="2:71"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40</v>
      </c>
      <c r="M137" s="1">
        <v>1.4584615384615385</v>
      </c>
      <c r="N137">
        <v>1</v>
      </c>
      <c r="Q137">
        <v>1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25</v>
      </c>
      <c r="AB137" s="1">
        <v>1.3739130434782609</v>
      </c>
      <c r="AC137">
        <v>3</v>
      </c>
      <c r="BA137" s="1">
        <v>0.96341463414634154</v>
      </c>
      <c r="BB137" s="1"/>
      <c r="BR137" s="1">
        <v>1.1421686746987951</v>
      </c>
      <c r="BS137" s="1"/>
    </row>
    <row r="138" spans="2:71">
      <c r="B138">
        <v>1</v>
      </c>
      <c r="C138">
        <v>0</v>
      </c>
      <c r="D138">
        <v>0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28</v>
      </c>
      <c r="M138" s="1">
        <v>1.2986301369863014</v>
      </c>
      <c r="N138">
        <v>1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25</v>
      </c>
      <c r="AB138" s="1">
        <v>1.6122448979591837</v>
      </c>
      <c r="AC138">
        <v>4</v>
      </c>
      <c r="BA138" s="1">
        <v>1.2741935483870968</v>
      </c>
      <c r="BB138" s="1"/>
      <c r="BR138" s="1">
        <v>1.2408376963350787</v>
      </c>
      <c r="BS138" s="1"/>
    </row>
    <row r="139" spans="2:71">
      <c r="B139">
        <v>0</v>
      </c>
      <c r="C139">
        <v>0</v>
      </c>
      <c r="D139">
        <v>0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32</v>
      </c>
      <c r="M139" s="1">
        <v>1.2741935483870968</v>
      </c>
      <c r="N139">
        <v>1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28</v>
      </c>
      <c r="AB139" s="1">
        <v>0.94610778443113785</v>
      </c>
      <c r="AC139">
        <v>2</v>
      </c>
      <c r="BA139" s="1">
        <v>1.504761904761905</v>
      </c>
      <c r="BB139" s="1"/>
      <c r="BR139" s="1">
        <v>1.8960000000000001</v>
      </c>
      <c r="BS139" s="1"/>
    </row>
    <row r="140" spans="2:71">
      <c r="B140">
        <v>0</v>
      </c>
      <c r="C140">
        <v>0</v>
      </c>
      <c r="D140">
        <v>0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30</v>
      </c>
      <c r="M140" s="1">
        <v>1.5389610389610391</v>
      </c>
      <c r="N140">
        <v>1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30</v>
      </c>
      <c r="AB140" s="1">
        <v>1.6573426573426575</v>
      </c>
      <c r="AC140">
        <v>3</v>
      </c>
      <c r="BA140" s="1">
        <v>1.161764705882353</v>
      </c>
      <c r="BB140" s="1"/>
      <c r="BR140" s="1">
        <v>1.4149253731343283</v>
      </c>
      <c r="BS140" s="1"/>
    </row>
    <row r="141" spans="2:71">
      <c r="B141">
        <v>1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25</v>
      </c>
      <c r="M141" s="1">
        <v>1.6232876712328768</v>
      </c>
      <c r="N141">
        <v>1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50</v>
      </c>
      <c r="AB141" s="1">
        <v>1.2506596306068603</v>
      </c>
      <c r="AC141">
        <v>4</v>
      </c>
      <c r="BA141" s="1">
        <v>1.4191616766467068</v>
      </c>
      <c r="BB141" s="1"/>
      <c r="BR141" s="1">
        <v>1.2572944297082229</v>
      </c>
      <c r="BS141" s="1"/>
    </row>
    <row r="142" spans="2:71">
      <c r="B142">
        <v>0</v>
      </c>
      <c r="C142">
        <v>0</v>
      </c>
      <c r="D142">
        <v>0</v>
      </c>
      <c r="E142">
        <v>42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28</v>
      </c>
      <c r="M142" s="1">
        <v>1.5095541401273886</v>
      </c>
      <c r="N142">
        <v>2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30</v>
      </c>
      <c r="AB142" s="1">
        <v>1.0106609808102345</v>
      </c>
      <c r="AC142">
        <v>2</v>
      </c>
      <c r="BA142" s="1">
        <v>1.5747508305647842</v>
      </c>
      <c r="BB142" s="1"/>
      <c r="BR142" s="1">
        <v>1.2311688311688311</v>
      </c>
      <c r="BS142" s="1"/>
    </row>
    <row r="143" spans="2:71">
      <c r="B143">
        <v>0</v>
      </c>
      <c r="C143">
        <v>0</v>
      </c>
      <c r="D143">
        <v>0</v>
      </c>
      <c r="E143">
        <v>42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28</v>
      </c>
      <c r="M143" s="1">
        <v>1.5592105263157896</v>
      </c>
      <c r="N143">
        <v>3</v>
      </c>
      <c r="Q143">
        <v>0</v>
      </c>
      <c r="R143">
        <v>0</v>
      </c>
      <c r="S143">
        <v>0</v>
      </c>
      <c r="T143">
        <v>47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25</v>
      </c>
      <c r="AB143" s="1">
        <v>1.234375</v>
      </c>
      <c r="AC143">
        <v>3</v>
      </c>
      <c r="BA143" s="1">
        <v>1.5241157556270097</v>
      </c>
      <c r="BB143" s="1"/>
      <c r="BR143" s="1">
        <v>1.1791044776119404</v>
      </c>
      <c r="BS143" s="1"/>
    </row>
    <row r="144" spans="2:71">
      <c r="B144">
        <v>1</v>
      </c>
      <c r="C144">
        <v>0</v>
      </c>
      <c r="D144">
        <v>0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25</v>
      </c>
      <c r="M144" s="1">
        <v>1.0846681922196797</v>
      </c>
      <c r="N144">
        <v>1</v>
      </c>
      <c r="Q144">
        <v>0</v>
      </c>
      <c r="R144">
        <v>0</v>
      </c>
      <c r="S144">
        <v>0</v>
      </c>
      <c r="T144">
        <v>47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 s="1">
        <v>1.2216494845360826</v>
      </c>
      <c r="AC144">
        <v>4</v>
      </c>
      <c r="BA144" s="1">
        <v>1.58</v>
      </c>
      <c r="BB144" s="1"/>
      <c r="BR144" s="1">
        <v>1.1791044776119404</v>
      </c>
      <c r="BS144" s="1"/>
    </row>
    <row r="145" spans="2:71">
      <c r="B145">
        <v>1</v>
      </c>
      <c r="C145">
        <v>0</v>
      </c>
      <c r="D145">
        <v>0</v>
      </c>
      <c r="E145">
        <v>43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40</v>
      </c>
      <c r="M145" s="1">
        <v>1.5290322580645161</v>
      </c>
      <c r="N145">
        <v>1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25</v>
      </c>
      <c r="AB145" s="1">
        <v>1.4451219512195124</v>
      </c>
      <c r="AC145">
        <v>2</v>
      </c>
      <c r="BA145" s="1">
        <v>1.48125</v>
      </c>
      <c r="BB145" s="1"/>
      <c r="BR145" s="1">
        <v>1.0972222222222221</v>
      </c>
      <c r="BS145" s="1"/>
    </row>
    <row r="146" spans="2:71">
      <c r="B146">
        <v>0</v>
      </c>
      <c r="C146">
        <v>0</v>
      </c>
      <c r="D146">
        <v>0</v>
      </c>
      <c r="E146">
        <v>43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35</v>
      </c>
      <c r="M146" s="1">
        <v>1.4149253731343283</v>
      </c>
      <c r="N146">
        <v>2</v>
      </c>
      <c r="Q146">
        <v>1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40</v>
      </c>
      <c r="AB146" s="1">
        <v>1.3859649122807018</v>
      </c>
      <c r="AC146">
        <v>3</v>
      </c>
      <c r="BA146" s="1">
        <v>1.234375</v>
      </c>
      <c r="BB146" s="1"/>
      <c r="BR146" s="1">
        <v>1.3739130434782609</v>
      </c>
      <c r="BS146" s="1"/>
    </row>
    <row r="147" spans="2:71">
      <c r="B147">
        <v>1</v>
      </c>
      <c r="C147">
        <v>0</v>
      </c>
      <c r="D147">
        <v>0</v>
      </c>
      <c r="E147">
        <v>44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50</v>
      </c>
      <c r="M147" s="1">
        <v>1.4451219512195124</v>
      </c>
      <c r="N147">
        <v>4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50</v>
      </c>
      <c r="AB147" s="1">
        <v>1.3389830508474576</v>
      </c>
      <c r="AC147">
        <v>4</v>
      </c>
      <c r="BA147" s="1">
        <v>1.3166666666666667</v>
      </c>
      <c r="BB147" s="1"/>
      <c r="BR147" s="1">
        <v>1.327731092436975</v>
      </c>
      <c r="BS147" s="1"/>
    </row>
    <row r="148" spans="2:71">
      <c r="B148">
        <v>1</v>
      </c>
      <c r="C148">
        <v>0</v>
      </c>
      <c r="D148">
        <v>0</v>
      </c>
      <c r="E148">
        <v>44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35</v>
      </c>
      <c r="M148" s="1">
        <v>1.3941176470588237</v>
      </c>
      <c r="N148">
        <v>5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35</v>
      </c>
      <c r="AB148" s="1">
        <v>1.4858934169278997</v>
      </c>
      <c r="AC148">
        <v>3</v>
      </c>
      <c r="BA148" s="1">
        <v>2.521276595744681</v>
      </c>
      <c r="BB148" s="1"/>
      <c r="BR148" s="1">
        <v>1.5747508305647842</v>
      </c>
      <c r="BS148" s="1"/>
    </row>
    <row r="149" spans="2:71">
      <c r="B149">
        <v>0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1</v>
      </c>
      <c r="L149">
        <v>25</v>
      </c>
      <c r="M149" s="1">
        <v>1.2061068702290076</v>
      </c>
      <c r="N149">
        <v>1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25</v>
      </c>
      <c r="AB149" s="1">
        <v>1.4720496894409938</v>
      </c>
      <c r="AC149">
        <v>2</v>
      </c>
      <c r="BA149" s="1">
        <v>1.4234234234234235</v>
      </c>
      <c r="BB149" s="1"/>
      <c r="BR149" s="1">
        <v>1.5339805825242721</v>
      </c>
      <c r="BS149" s="1"/>
    </row>
    <row r="150" spans="2:71">
      <c r="B150">
        <v>1</v>
      </c>
      <c r="C150">
        <v>0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30</v>
      </c>
      <c r="M150" s="1">
        <v>1.6122448979591837</v>
      </c>
      <c r="N150">
        <v>1</v>
      </c>
      <c r="Q150">
        <v>1</v>
      </c>
      <c r="R150">
        <v>0</v>
      </c>
      <c r="S150">
        <v>0</v>
      </c>
      <c r="T150">
        <v>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25</v>
      </c>
      <c r="AB150" s="1">
        <v>1.4451219512195124</v>
      </c>
      <c r="AC150">
        <v>3</v>
      </c>
      <c r="BA150" s="1">
        <v>1.1421686746987951</v>
      </c>
      <c r="BB150" s="1"/>
      <c r="BR150" s="1">
        <v>1.6067796610169491</v>
      </c>
      <c r="BS150" s="1"/>
    </row>
    <row r="151" spans="2:71"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25</v>
      </c>
      <c r="M151" s="1">
        <v>1.3739130434782609</v>
      </c>
      <c r="N151">
        <v>2</v>
      </c>
      <c r="Q151">
        <v>1</v>
      </c>
      <c r="R151">
        <v>0</v>
      </c>
      <c r="S151">
        <v>0</v>
      </c>
      <c r="T151">
        <v>48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25</v>
      </c>
      <c r="AB151" s="1">
        <v>1.514376996805112</v>
      </c>
      <c r="AC151">
        <v>4</v>
      </c>
      <c r="BA151" s="1">
        <v>1.2473684210526317</v>
      </c>
      <c r="BB151" s="1"/>
      <c r="BR151" s="1">
        <v>1.5389610389610391</v>
      </c>
      <c r="BS151" s="1"/>
    </row>
    <row r="152" spans="2:71">
      <c r="B152">
        <v>0</v>
      </c>
      <c r="C152">
        <v>0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30</v>
      </c>
      <c r="M152" s="1">
        <v>1.7555555555555555</v>
      </c>
      <c r="N152">
        <v>1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40</v>
      </c>
      <c r="AB152" s="1">
        <v>1.4905660377358489</v>
      </c>
      <c r="AC152">
        <v>5</v>
      </c>
      <c r="BA152" s="1">
        <v>1.2539682539682542</v>
      </c>
      <c r="BB152" s="1"/>
      <c r="BR152" s="1">
        <v>1.3699421965317919</v>
      </c>
      <c r="BS152" s="1"/>
    </row>
    <row r="153" spans="2:71">
      <c r="B153">
        <v>0</v>
      </c>
      <c r="C153">
        <v>0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30</v>
      </c>
      <c r="M153" s="1">
        <v>1.2776280323450135</v>
      </c>
      <c r="N153">
        <v>2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50</v>
      </c>
      <c r="AB153" s="1">
        <v>1.6067796610169491</v>
      </c>
      <c r="AC153">
        <v>6</v>
      </c>
      <c r="BA153" s="1">
        <v>1.7490774907749078</v>
      </c>
      <c r="BB153" s="1"/>
      <c r="BR153" s="1">
        <v>1.4149253731343283</v>
      </c>
      <c r="BS153" s="1"/>
    </row>
    <row r="154" spans="2:71">
      <c r="B154">
        <v>1</v>
      </c>
      <c r="C154">
        <v>0</v>
      </c>
      <c r="D154">
        <v>1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28</v>
      </c>
      <c r="M154" s="1">
        <v>1.8301158301158302</v>
      </c>
      <c r="N154">
        <v>3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25</v>
      </c>
      <c r="AB154" s="1">
        <v>1.5339805825242721</v>
      </c>
      <c r="AC154">
        <v>7</v>
      </c>
      <c r="BA154" s="1">
        <v>1.3166666666666667</v>
      </c>
      <c r="BB154" s="1"/>
      <c r="BR154" s="1">
        <v>1.3021978021978022</v>
      </c>
      <c r="BS154" s="1"/>
    </row>
    <row r="155" spans="2:71">
      <c r="B155">
        <v>0</v>
      </c>
      <c r="C155">
        <v>0</v>
      </c>
      <c r="D155">
        <v>1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35</v>
      </c>
      <c r="M155" s="1">
        <v>1.7111913357400723</v>
      </c>
      <c r="N155">
        <v>3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25</v>
      </c>
      <c r="AB155" s="1">
        <v>1.4320241691842901</v>
      </c>
      <c r="AC155">
        <v>2</v>
      </c>
      <c r="BA155" s="1">
        <v>1.0171673819742491</v>
      </c>
      <c r="BB155" s="1"/>
      <c r="BR155" s="1">
        <v>1.3941176470588237</v>
      </c>
      <c r="BS155" s="1"/>
    </row>
    <row r="156" spans="2:71">
      <c r="B156">
        <v>1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28</v>
      </c>
      <c r="M156" s="1">
        <v>1.3130193905817176</v>
      </c>
      <c r="N156">
        <v>4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50</v>
      </c>
      <c r="AB156" s="1">
        <v>1.104895104895105</v>
      </c>
      <c r="AC156">
        <v>3</v>
      </c>
      <c r="BA156" s="1">
        <v>1.6288659793814433</v>
      </c>
      <c r="BB156" s="1"/>
      <c r="BR156" s="1">
        <v>1.4234234234234235</v>
      </c>
      <c r="BS156" s="1"/>
    </row>
    <row r="157" spans="2:71">
      <c r="B157">
        <v>1</v>
      </c>
      <c r="C157">
        <v>0</v>
      </c>
      <c r="D157">
        <v>0</v>
      </c>
      <c r="E157">
        <v>45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35</v>
      </c>
      <c r="M157" s="1">
        <v>1.4584615384615385</v>
      </c>
      <c r="N157">
        <v>2</v>
      </c>
      <c r="Q157">
        <v>1</v>
      </c>
      <c r="R157">
        <v>0</v>
      </c>
      <c r="S157">
        <v>0</v>
      </c>
      <c r="T157">
        <v>49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25</v>
      </c>
      <c r="AB157" s="1">
        <v>0.89265536723163852</v>
      </c>
      <c r="AC157">
        <v>4</v>
      </c>
      <c r="BA157" s="1">
        <v>1.1879699248120301</v>
      </c>
      <c r="BB157" s="1"/>
      <c r="BR157" s="1">
        <v>1.45398773006135</v>
      </c>
      <c r="BS157" s="1"/>
    </row>
    <row r="158" spans="2:71">
      <c r="B158">
        <v>0</v>
      </c>
      <c r="C158">
        <v>0</v>
      </c>
      <c r="D158">
        <v>0</v>
      </c>
      <c r="E158">
        <v>45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35</v>
      </c>
      <c r="M158" s="1">
        <v>1.4858934169278997</v>
      </c>
      <c r="N158">
        <v>3</v>
      </c>
      <c r="Q158">
        <v>1</v>
      </c>
      <c r="R158">
        <v>0</v>
      </c>
      <c r="S158">
        <v>0</v>
      </c>
      <c r="T158">
        <v>49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25</v>
      </c>
      <c r="AB158" s="1">
        <v>0.95757575757575764</v>
      </c>
      <c r="AC158">
        <v>5</v>
      </c>
      <c r="BA158" s="1">
        <v>1.1285714285714286</v>
      </c>
      <c r="BB158" s="1"/>
      <c r="BR158" s="1">
        <v>1.3130193905817176</v>
      </c>
      <c r="BS158" s="1"/>
    </row>
    <row r="159" spans="2:71">
      <c r="B159">
        <v>1</v>
      </c>
      <c r="C159">
        <v>0</v>
      </c>
      <c r="D159">
        <v>0</v>
      </c>
      <c r="E159">
        <v>46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60</v>
      </c>
      <c r="M159" s="1">
        <v>0.86338797814207646</v>
      </c>
      <c r="N159">
        <v>2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30</v>
      </c>
      <c r="AB159" s="1">
        <v>1.1421686746987951</v>
      </c>
      <c r="AC159">
        <v>5</v>
      </c>
      <c r="BA159" s="1">
        <v>1.7362637362637363</v>
      </c>
      <c r="BB159" s="1"/>
      <c r="BR159" s="1">
        <v>1.2776280323450135</v>
      </c>
      <c r="BS159" s="1"/>
    </row>
    <row r="160" spans="2:71">
      <c r="B160">
        <v>0</v>
      </c>
      <c r="C160">
        <v>0</v>
      </c>
      <c r="D160">
        <v>0</v>
      </c>
      <c r="E160">
        <v>46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60</v>
      </c>
      <c r="M160" s="1">
        <v>0.83597883597883604</v>
      </c>
      <c r="N160">
        <v>3</v>
      </c>
      <c r="Q160">
        <v>0</v>
      </c>
      <c r="R160">
        <v>0</v>
      </c>
      <c r="S160">
        <v>0</v>
      </c>
      <c r="T160">
        <v>50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35</v>
      </c>
      <c r="AB160" s="1">
        <v>1.2440944881889764</v>
      </c>
      <c r="AC160">
        <v>6</v>
      </c>
      <c r="BA160" s="1">
        <v>1.3504273504273505</v>
      </c>
      <c r="BB160" s="1"/>
      <c r="BR160" s="1">
        <v>1.3021978021978022</v>
      </c>
      <c r="BS160" s="1"/>
    </row>
    <row r="161" spans="2:71">
      <c r="B161">
        <v>1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30</v>
      </c>
      <c r="M161" s="1">
        <v>1.7954545454545454</v>
      </c>
      <c r="N161">
        <v>2</v>
      </c>
      <c r="Q161">
        <v>0</v>
      </c>
      <c r="R161">
        <v>0</v>
      </c>
      <c r="S161">
        <v>0</v>
      </c>
      <c r="T161">
        <v>51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25</v>
      </c>
      <c r="AB161" s="1">
        <v>1.161764705882353</v>
      </c>
      <c r="AC161">
        <v>5</v>
      </c>
      <c r="BA161" s="1">
        <v>2.8554216867469884</v>
      </c>
      <c r="BB161" s="1"/>
      <c r="BR161" s="1">
        <v>1.462962962962963</v>
      </c>
      <c r="BS161" s="1"/>
    </row>
    <row r="162" spans="2:71">
      <c r="B162">
        <v>0</v>
      </c>
      <c r="C162">
        <v>1</v>
      </c>
      <c r="D162">
        <v>0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30</v>
      </c>
      <c r="M162" s="1">
        <v>1.2741935483870968</v>
      </c>
      <c r="N162">
        <v>2</v>
      </c>
      <c r="Q162">
        <v>0</v>
      </c>
      <c r="R162">
        <v>1</v>
      </c>
      <c r="S162">
        <v>0</v>
      </c>
      <c r="T162">
        <v>51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25</v>
      </c>
      <c r="AB162" s="1">
        <v>1.1850000000000001</v>
      </c>
      <c r="AC162">
        <v>6</v>
      </c>
      <c r="BA162" s="1">
        <v>2.6333333333333333</v>
      </c>
      <c r="BB162" s="1"/>
      <c r="BR162" s="1">
        <v>1.2915531335149864</v>
      </c>
      <c r="BS162" s="1"/>
    </row>
    <row r="163" spans="2:71">
      <c r="B163">
        <v>1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30</v>
      </c>
      <c r="M163" s="1">
        <v>1.2950819672131149</v>
      </c>
      <c r="N163">
        <v>3</v>
      </c>
      <c r="Q163">
        <v>1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30</v>
      </c>
      <c r="AB163" s="1">
        <v>1.7490774907749078</v>
      </c>
      <c r="AC163">
        <v>2</v>
      </c>
      <c r="BA163" s="1">
        <v>1.4766355140186918</v>
      </c>
      <c r="BB163" s="1"/>
      <c r="BR163" s="1">
        <v>1.4320241691842901</v>
      </c>
      <c r="BS163" s="1"/>
    </row>
    <row r="164" spans="2:71">
      <c r="B164">
        <v>1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30</v>
      </c>
      <c r="M164" s="1">
        <v>1.4191616766467068</v>
      </c>
      <c r="N164">
        <v>2</v>
      </c>
      <c r="Q164">
        <v>1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30</v>
      </c>
      <c r="AB164" s="1">
        <v>1.1703703703703705</v>
      </c>
      <c r="AC164">
        <v>2</v>
      </c>
      <c r="BA164" s="1">
        <v>1.5439739413680784</v>
      </c>
      <c r="BB164" s="1"/>
      <c r="BR164" s="1">
        <v>1.2153846153846155</v>
      </c>
      <c r="BS164" s="1"/>
    </row>
    <row r="165" spans="2:71">
      <c r="B165">
        <v>1</v>
      </c>
      <c r="C165">
        <v>0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50</v>
      </c>
      <c r="M165" s="1">
        <v>1.3389830508474576</v>
      </c>
      <c r="N165">
        <v>3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25</v>
      </c>
      <c r="AB165" s="1">
        <v>1.203045685279188</v>
      </c>
      <c r="AC165">
        <v>3</v>
      </c>
      <c r="BA165" s="1">
        <v>1.5</v>
      </c>
      <c r="BB165" s="1"/>
      <c r="BR165" s="1">
        <v>1.3465909090909092</v>
      </c>
      <c r="BS165" s="1"/>
    </row>
    <row r="166" spans="2:71">
      <c r="B166">
        <v>0</v>
      </c>
      <c r="C166">
        <v>0</v>
      </c>
      <c r="D166">
        <v>0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25</v>
      </c>
      <c r="M166" s="1">
        <v>1.514376996805112</v>
      </c>
      <c r="N166">
        <v>2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40</v>
      </c>
      <c r="AB166" s="1">
        <v>1.5592105263157896</v>
      </c>
      <c r="AC166">
        <v>2</v>
      </c>
      <c r="BA166" s="1">
        <v>1.3240223463687151</v>
      </c>
      <c r="BB166" s="1"/>
      <c r="BR166" s="1">
        <v>1.1589242053789732</v>
      </c>
      <c r="BS166" s="1"/>
    </row>
    <row r="167" spans="2:71"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45</v>
      </c>
      <c r="M167" s="1">
        <v>1.4720496894409938</v>
      </c>
      <c r="N167">
        <v>3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40</v>
      </c>
      <c r="AB167" s="1">
        <v>1.4720496894409938</v>
      </c>
      <c r="AC167">
        <v>2</v>
      </c>
      <c r="BA167" s="1">
        <v>1.2741935483870968</v>
      </c>
      <c r="BB167" s="1"/>
      <c r="BR167" s="1">
        <v>1.3465909090909092</v>
      </c>
      <c r="BS167" s="1"/>
    </row>
    <row r="168" spans="2:71">
      <c r="B168">
        <v>1</v>
      </c>
      <c r="C168">
        <v>0</v>
      </c>
      <c r="D168">
        <v>0</v>
      </c>
      <c r="E168">
        <v>1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25</v>
      </c>
      <c r="M168" s="1">
        <v>1.2539682539682542</v>
      </c>
      <c r="N168">
        <v>2</v>
      </c>
      <c r="Q168">
        <v>0</v>
      </c>
      <c r="R168">
        <v>0</v>
      </c>
      <c r="S168">
        <v>0</v>
      </c>
      <c r="T168">
        <v>55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25</v>
      </c>
      <c r="AB168" s="1">
        <v>1.3699421965317919</v>
      </c>
      <c r="AC168">
        <v>3</v>
      </c>
      <c r="BA168" s="1">
        <v>1.264</v>
      </c>
      <c r="BB168" s="1"/>
      <c r="BR168" s="1">
        <v>1.2473684210526317</v>
      </c>
      <c r="BS168" s="1"/>
    </row>
    <row r="169" spans="2:71">
      <c r="B169">
        <v>0</v>
      </c>
      <c r="C169">
        <v>0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20</v>
      </c>
      <c r="M169" s="1">
        <v>1.3465909090909092</v>
      </c>
      <c r="N169">
        <v>5</v>
      </c>
      <c r="Q169">
        <v>1</v>
      </c>
      <c r="R169">
        <v>0</v>
      </c>
      <c r="S169">
        <v>0</v>
      </c>
      <c r="T169">
        <v>55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25</v>
      </c>
      <c r="AB169" s="1">
        <v>1.4766355140186918</v>
      </c>
      <c r="AC169">
        <v>4</v>
      </c>
      <c r="BA169" s="1">
        <v>1.3982300884955752</v>
      </c>
      <c r="BB169" s="1"/>
      <c r="BR169" s="1">
        <v>1.203045685279188</v>
      </c>
      <c r="BS169" s="1"/>
    </row>
    <row r="170" spans="2:71"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60</v>
      </c>
      <c r="M170" s="1">
        <v>0.96341463414634154</v>
      </c>
      <c r="N170">
        <v>4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40</v>
      </c>
      <c r="AB170" s="1">
        <v>1.1879699248120301</v>
      </c>
      <c r="AC170">
        <v>2</v>
      </c>
      <c r="BA170" s="1">
        <v>1.3620689655172415</v>
      </c>
      <c r="BB170" s="1"/>
      <c r="BR170" s="1">
        <v>1.1504854368932038</v>
      </c>
      <c r="BS170" s="1"/>
    </row>
    <row r="171" spans="2:71">
      <c r="B171">
        <v>0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35</v>
      </c>
      <c r="M171" s="1">
        <v>1.2741935483870968</v>
      </c>
      <c r="N171">
        <v>2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40</v>
      </c>
      <c r="AB171" s="1">
        <v>1.3504273504273505</v>
      </c>
      <c r="AC171">
        <v>3</v>
      </c>
      <c r="BA171" s="1">
        <v>1.6928571428571431</v>
      </c>
      <c r="BB171" s="1"/>
      <c r="BR171" s="1">
        <v>1.2216494845360826</v>
      </c>
      <c r="BS171" s="1"/>
    </row>
    <row r="172" spans="2:71">
      <c r="B172">
        <v>1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35</v>
      </c>
      <c r="M172" s="1">
        <v>1.1366906474820144</v>
      </c>
      <c r="N172">
        <v>2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40</v>
      </c>
      <c r="AB172" s="1">
        <v>1.2408376963350787</v>
      </c>
      <c r="AC172">
        <v>4</v>
      </c>
      <c r="BA172" s="1">
        <v>1.4065281899109792</v>
      </c>
      <c r="BB172" s="1"/>
      <c r="BR172" s="1">
        <v>0.95180722891566261</v>
      </c>
      <c r="BS172" s="1"/>
    </row>
    <row r="173" spans="2:71">
      <c r="B173">
        <v>0</v>
      </c>
      <c r="C173">
        <v>0</v>
      </c>
      <c r="D173">
        <v>0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25</v>
      </c>
      <c r="M173" s="1">
        <v>1.504761904761905</v>
      </c>
      <c r="N173">
        <v>2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30</v>
      </c>
      <c r="AB173" s="1">
        <v>1.58</v>
      </c>
      <c r="AC173">
        <v>2</v>
      </c>
      <c r="BA173" s="1">
        <v>1.2707774798927614</v>
      </c>
      <c r="BB173" s="1"/>
    </row>
    <row r="174" spans="2:71">
      <c r="B174">
        <v>1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25</v>
      </c>
      <c r="M174" s="1">
        <v>1.161764705882353</v>
      </c>
      <c r="N174">
        <v>2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50</v>
      </c>
      <c r="AB174" s="1">
        <v>1.3057851239669422</v>
      </c>
      <c r="AC174">
        <v>2</v>
      </c>
      <c r="BA174" s="1">
        <v>1.3581661891117478</v>
      </c>
      <c r="BB174" s="1"/>
    </row>
    <row r="175" spans="2:71">
      <c r="B175">
        <v>0</v>
      </c>
      <c r="C175">
        <v>0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40</v>
      </c>
      <c r="M175" s="1">
        <v>1.4191616766467068</v>
      </c>
      <c r="N175">
        <v>5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50</v>
      </c>
      <c r="AB175" s="1">
        <v>1.3941176470588237</v>
      </c>
      <c r="AC175">
        <v>2</v>
      </c>
      <c r="BA175" s="1">
        <v>1.3581661891117478</v>
      </c>
      <c r="BB175" s="1"/>
    </row>
    <row r="176" spans="2:71">
      <c r="B176">
        <v>1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30</v>
      </c>
      <c r="M176" s="1">
        <v>1.5747508305647842</v>
      </c>
      <c r="N176">
        <v>2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30</v>
      </c>
      <c r="AB176" s="1">
        <v>1.4234234234234235</v>
      </c>
      <c r="AC176">
        <v>2</v>
      </c>
      <c r="BA176" s="1">
        <v>0.67714285714285716</v>
      </c>
      <c r="BB176" s="1"/>
    </row>
    <row r="177" spans="2:54">
      <c r="B177">
        <v>1</v>
      </c>
      <c r="C177">
        <v>0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30</v>
      </c>
      <c r="M177" s="1">
        <v>1.5241157556270097</v>
      </c>
      <c r="N177">
        <v>2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30</v>
      </c>
      <c r="AB177" s="1">
        <v>1.2606382978723405</v>
      </c>
      <c r="AC177">
        <v>2</v>
      </c>
      <c r="BA177" s="1">
        <v>1.6808510638297873</v>
      </c>
      <c r="BB177" s="1"/>
    </row>
    <row r="178" spans="2:54">
      <c r="B178">
        <v>1</v>
      </c>
      <c r="C178">
        <v>0</v>
      </c>
      <c r="D178">
        <v>0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</v>
      </c>
      <c r="M178" s="1">
        <v>1.58</v>
      </c>
      <c r="N178">
        <v>2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30</v>
      </c>
      <c r="AB178" s="1">
        <v>1.4584615384615385</v>
      </c>
      <c r="AC178">
        <v>2</v>
      </c>
      <c r="BA178" s="1">
        <v>1.2311688311688311</v>
      </c>
      <c r="BB178" s="1"/>
    </row>
    <row r="179" spans="2:54">
      <c r="B179">
        <v>1</v>
      </c>
      <c r="C179">
        <v>0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30</v>
      </c>
      <c r="M179" s="1">
        <v>1.48125</v>
      </c>
      <c r="N179">
        <v>2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30</v>
      </c>
      <c r="AB179" s="1">
        <v>1.3779069767441861</v>
      </c>
      <c r="AC179">
        <v>2</v>
      </c>
      <c r="BA179" s="1">
        <v>1.3659942363112392</v>
      </c>
      <c r="BB179" s="1"/>
    </row>
    <row r="180" spans="2:54">
      <c r="B180">
        <v>0</v>
      </c>
      <c r="C180">
        <v>0</v>
      </c>
      <c r="D180">
        <v>0</v>
      </c>
      <c r="E180">
        <v>52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40</v>
      </c>
      <c r="M180" s="1">
        <v>1.234375</v>
      </c>
      <c r="N180">
        <v>2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 s="1">
        <v>1.3982300884955752</v>
      </c>
      <c r="AC180">
        <v>2</v>
      </c>
      <c r="BA180" s="1">
        <v>1.4065281899109792</v>
      </c>
      <c r="BB180" s="1"/>
    </row>
    <row r="181" spans="2:54">
      <c r="B181">
        <v>1</v>
      </c>
      <c r="C181">
        <v>0</v>
      </c>
      <c r="D181">
        <v>0</v>
      </c>
      <c r="E181">
        <v>52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10</v>
      </c>
      <c r="M181" s="1">
        <v>1.3166666666666667</v>
      </c>
      <c r="N181">
        <v>3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50</v>
      </c>
      <c r="AB181" s="1">
        <v>1.327731092436975</v>
      </c>
      <c r="AC181">
        <v>3</v>
      </c>
      <c r="BA181" s="1">
        <v>1.2061068702290076</v>
      </c>
      <c r="BB181" s="1"/>
    </row>
    <row r="182" spans="2:54">
      <c r="B182">
        <v>1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30</v>
      </c>
      <c r="M182" s="1">
        <v>2.521276595744681</v>
      </c>
      <c r="N182">
        <v>2</v>
      </c>
      <c r="Q182">
        <v>0</v>
      </c>
      <c r="R182">
        <v>0</v>
      </c>
      <c r="S182">
        <v>0</v>
      </c>
      <c r="T182">
        <v>59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60</v>
      </c>
      <c r="AB182" s="1">
        <v>1.094688221709007</v>
      </c>
      <c r="AC182">
        <v>3</v>
      </c>
      <c r="BA182" s="1">
        <v>1.3021978021978022</v>
      </c>
      <c r="BB182" s="1"/>
    </row>
    <row r="183" spans="2:54">
      <c r="B183">
        <v>1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40</v>
      </c>
      <c r="M183" s="1">
        <v>1.4234234234234235</v>
      </c>
      <c r="N183">
        <v>2</v>
      </c>
      <c r="Q183">
        <v>0</v>
      </c>
      <c r="R183">
        <v>0</v>
      </c>
      <c r="S183">
        <v>0</v>
      </c>
      <c r="T183">
        <v>59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60</v>
      </c>
      <c r="AB183" s="1">
        <v>1.2311688311688311</v>
      </c>
      <c r="AC183">
        <v>4</v>
      </c>
      <c r="BA183" s="1">
        <v>1.6232876712328768</v>
      </c>
      <c r="BB183" s="1"/>
    </row>
    <row r="184" spans="2:54">
      <c r="B184">
        <v>1</v>
      </c>
      <c r="C184">
        <v>0</v>
      </c>
      <c r="D184">
        <v>0</v>
      </c>
      <c r="E184">
        <v>53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7</v>
      </c>
      <c r="M184" s="1">
        <v>1.1421686746987951</v>
      </c>
      <c r="N184">
        <v>4</v>
      </c>
      <c r="Q184">
        <v>0</v>
      </c>
      <c r="R184">
        <v>0</v>
      </c>
      <c r="S184">
        <v>1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35</v>
      </c>
      <c r="AB184" s="1">
        <v>1.6067796610169491</v>
      </c>
      <c r="AC184">
        <v>3</v>
      </c>
      <c r="BA184" s="1">
        <v>1.1504854368932038</v>
      </c>
      <c r="BB184" s="1"/>
    </row>
    <row r="185" spans="2:54">
      <c r="B185">
        <v>0</v>
      </c>
      <c r="C185">
        <v>0</v>
      </c>
      <c r="D185">
        <v>0</v>
      </c>
      <c r="E185">
        <v>53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30</v>
      </c>
      <c r="M185" s="1">
        <v>1.2473684210526317</v>
      </c>
      <c r="N185">
        <v>5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30</v>
      </c>
      <c r="AB185" s="1">
        <v>1.2539682539682542</v>
      </c>
      <c r="AC185">
        <v>1</v>
      </c>
      <c r="BA185" s="1">
        <v>1.5643564356435646</v>
      </c>
      <c r="BB185" s="1"/>
    </row>
    <row r="186" spans="2:54">
      <c r="B186">
        <v>0</v>
      </c>
      <c r="C186">
        <v>0</v>
      </c>
      <c r="D186">
        <v>0</v>
      </c>
      <c r="E186">
        <v>53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30</v>
      </c>
      <c r="M186" s="1">
        <v>1.2539682539682542</v>
      </c>
      <c r="N186">
        <v>6</v>
      </c>
      <c r="Q186">
        <v>0</v>
      </c>
      <c r="R186">
        <v>0</v>
      </c>
      <c r="S186">
        <v>0</v>
      </c>
      <c r="T186">
        <v>60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40</v>
      </c>
      <c r="AB186" s="1">
        <v>1.021551724137931</v>
      </c>
      <c r="AC186">
        <v>3</v>
      </c>
      <c r="BA186" s="1">
        <v>1.0604026845637584</v>
      </c>
      <c r="BB186" s="1"/>
    </row>
    <row r="187" spans="2:54">
      <c r="B187">
        <v>1</v>
      </c>
      <c r="C187">
        <v>0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50</v>
      </c>
      <c r="M187" s="1">
        <v>1.7490774907749078</v>
      </c>
      <c r="N187">
        <v>2</v>
      </c>
      <c r="Q187">
        <v>1</v>
      </c>
      <c r="R187">
        <v>0</v>
      </c>
      <c r="S187">
        <v>0</v>
      </c>
      <c r="T187">
        <v>60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10</v>
      </c>
      <c r="AB187" s="1">
        <v>1.0063694267515924</v>
      </c>
      <c r="AC187">
        <v>4</v>
      </c>
      <c r="BA187" s="1">
        <v>1.0821917808219179</v>
      </c>
      <c r="BB187" s="1"/>
    </row>
    <row r="188" spans="2:54">
      <c r="B188">
        <v>1</v>
      </c>
      <c r="C188">
        <v>0</v>
      </c>
      <c r="D188">
        <v>0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0</v>
      </c>
      <c r="L188">
        <v>25</v>
      </c>
      <c r="M188" s="1">
        <v>1.3166666666666667</v>
      </c>
      <c r="N188">
        <v>3</v>
      </c>
      <c r="Q188">
        <v>0</v>
      </c>
      <c r="R188">
        <v>0</v>
      </c>
      <c r="S188">
        <v>0</v>
      </c>
      <c r="T188">
        <v>61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40</v>
      </c>
      <c r="AB188" s="1">
        <v>1.0797266514806378</v>
      </c>
      <c r="AC188">
        <v>4</v>
      </c>
      <c r="BA188" s="1">
        <v>1.3982300884955752</v>
      </c>
      <c r="BB188" s="1"/>
    </row>
    <row r="189" spans="2:54">
      <c r="B189">
        <v>0</v>
      </c>
      <c r="C189">
        <v>0</v>
      </c>
      <c r="D189">
        <v>0</v>
      </c>
      <c r="E189">
        <v>54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25</v>
      </c>
      <c r="M189" s="1">
        <v>1.0171673819742491</v>
      </c>
      <c r="N189">
        <v>2</v>
      </c>
      <c r="Q189">
        <v>1</v>
      </c>
      <c r="R189">
        <v>0</v>
      </c>
      <c r="S189">
        <v>0</v>
      </c>
      <c r="T189">
        <v>61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40</v>
      </c>
      <c r="AB189" s="1">
        <v>1.1421686746987951</v>
      </c>
      <c r="AC189">
        <v>5</v>
      </c>
      <c r="BA189" s="1">
        <v>1.595959595959596</v>
      </c>
      <c r="BB189" s="1"/>
    </row>
    <row r="190" spans="2:54">
      <c r="B190">
        <v>0</v>
      </c>
      <c r="C190">
        <v>0</v>
      </c>
      <c r="D190">
        <v>0</v>
      </c>
      <c r="E190">
        <v>54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25</v>
      </c>
      <c r="M190" s="1">
        <v>1.094688221709007</v>
      </c>
      <c r="N190">
        <v>3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30</v>
      </c>
      <c r="AB190" s="1">
        <v>1.2408376963350787</v>
      </c>
      <c r="AC190">
        <v>1</v>
      </c>
      <c r="BA190" s="1">
        <v>1.8515625</v>
      </c>
      <c r="BB190" s="1"/>
    </row>
    <row r="191" spans="2:54">
      <c r="B191">
        <v>1</v>
      </c>
      <c r="C191">
        <v>0</v>
      </c>
      <c r="D191">
        <v>0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30</v>
      </c>
      <c r="M191" s="1">
        <v>1.6288659793814433</v>
      </c>
      <c r="N191">
        <v>2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30</v>
      </c>
      <c r="AB191" s="1">
        <v>1.8960000000000001</v>
      </c>
      <c r="AC191">
        <v>2</v>
      </c>
      <c r="BA191" s="1">
        <v>1.3739130434782609</v>
      </c>
      <c r="BB191" s="1"/>
    </row>
    <row r="192" spans="2:54">
      <c r="B192">
        <v>0</v>
      </c>
      <c r="C192">
        <v>0</v>
      </c>
      <c r="D192">
        <v>0</v>
      </c>
      <c r="E192">
        <v>1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</v>
      </c>
      <c r="M192" s="1">
        <v>1.3504273504273505</v>
      </c>
      <c r="N192">
        <v>5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30</v>
      </c>
      <c r="AB192" s="1">
        <v>1.4149253731343283</v>
      </c>
      <c r="AC192">
        <v>2</v>
      </c>
      <c r="BA192" s="1">
        <v>1.3859649122807018</v>
      </c>
      <c r="BB192" s="1"/>
    </row>
    <row r="193" spans="2:54">
      <c r="B193">
        <v>0</v>
      </c>
      <c r="C193">
        <v>0</v>
      </c>
      <c r="D193">
        <v>0</v>
      </c>
      <c r="E193">
        <v>1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25</v>
      </c>
      <c r="M193" s="1">
        <v>1.2539682539682542</v>
      </c>
      <c r="N193">
        <v>4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25</v>
      </c>
      <c r="AB193" s="1">
        <v>1.2572944297082229</v>
      </c>
      <c r="AC193">
        <v>2</v>
      </c>
      <c r="BA193" s="1">
        <v>1.1850000000000001</v>
      </c>
      <c r="BB193" s="1"/>
    </row>
    <row r="194" spans="2:54">
      <c r="B194">
        <v>0</v>
      </c>
      <c r="C194">
        <v>0</v>
      </c>
      <c r="D194">
        <v>1</v>
      </c>
      <c r="E194">
        <v>56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35</v>
      </c>
      <c r="M194" s="1">
        <v>1.1879699248120301</v>
      </c>
      <c r="N194">
        <v>3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30</v>
      </c>
      <c r="AB194" s="1">
        <v>1.3542857142857143</v>
      </c>
      <c r="AC194">
        <v>2</v>
      </c>
      <c r="BA194" s="1">
        <v>1.1674876847290643</v>
      </c>
      <c r="BB194" s="1"/>
    </row>
    <row r="195" spans="2:54">
      <c r="B195">
        <v>1</v>
      </c>
      <c r="C195">
        <v>0</v>
      </c>
      <c r="D195">
        <v>1</v>
      </c>
      <c r="E195">
        <v>56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35</v>
      </c>
      <c r="M195" s="1">
        <v>1.1285714285714286</v>
      </c>
      <c r="N195">
        <v>5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25</v>
      </c>
      <c r="AB195" s="1">
        <v>1.4191616766467068</v>
      </c>
      <c r="AC195">
        <v>1</v>
      </c>
      <c r="BA195" s="1">
        <v>1.5290322580645161</v>
      </c>
      <c r="BB195" s="1"/>
    </row>
    <row r="196" spans="2:54">
      <c r="B196">
        <v>1</v>
      </c>
      <c r="C196">
        <v>0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25</v>
      </c>
      <c r="M196" s="1">
        <v>1.7362637362637363</v>
      </c>
      <c r="N196">
        <v>2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25</v>
      </c>
      <c r="AB196" s="1">
        <v>1.4363636363636365</v>
      </c>
      <c r="AC196">
        <v>2</v>
      </c>
      <c r="BA196" s="1">
        <v>1.2408376963350787</v>
      </c>
      <c r="BB196" s="1"/>
    </row>
    <row r="197" spans="2:54">
      <c r="B197">
        <v>0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25</v>
      </c>
      <c r="M197" s="1">
        <v>0.81724137931034491</v>
      </c>
      <c r="N197">
        <v>3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25</v>
      </c>
      <c r="AB197" s="1">
        <v>1.3240223463687151</v>
      </c>
      <c r="AC197">
        <v>1</v>
      </c>
      <c r="BA197" s="1">
        <v>1.504761904761905</v>
      </c>
      <c r="BB197" s="1"/>
    </row>
    <row r="198" spans="2:54">
      <c r="B198">
        <v>0</v>
      </c>
      <c r="C198">
        <v>1</v>
      </c>
      <c r="D198">
        <v>0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25</v>
      </c>
      <c r="M198" s="1">
        <v>1.3504273504273505</v>
      </c>
      <c r="N198">
        <v>2</v>
      </c>
      <c r="Q198">
        <v>1</v>
      </c>
      <c r="R198">
        <v>0</v>
      </c>
      <c r="S198">
        <v>0</v>
      </c>
      <c r="T198">
        <v>65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40</v>
      </c>
      <c r="AB198" s="1">
        <v>1.2311688311688311</v>
      </c>
      <c r="AC198">
        <v>1</v>
      </c>
      <c r="BA198" s="1">
        <v>1.7819548872180451</v>
      </c>
      <c r="BB198" s="1"/>
    </row>
    <row r="199" spans="2:54">
      <c r="B199">
        <v>1</v>
      </c>
      <c r="C199">
        <v>0</v>
      </c>
      <c r="D199">
        <v>0</v>
      </c>
      <c r="E199">
        <v>57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25</v>
      </c>
      <c r="M199" s="1">
        <v>2.8554216867469884</v>
      </c>
      <c r="N199">
        <v>2</v>
      </c>
      <c r="Q199">
        <v>1</v>
      </c>
      <c r="R199">
        <v>0</v>
      </c>
      <c r="S199">
        <v>0</v>
      </c>
      <c r="T199">
        <v>65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10</v>
      </c>
      <c r="AB199" s="1">
        <v>1.1791044776119404</v>
      </c>
      <c r="AC199">
        <v>2</v>
      </c>
      <c r="BA199" s="1">
        <v>1.2248062015503876</v>
      </c>
      <c r="BB199" s="1"/>
    </row>
    <row r="200" spans="2:54">
      <c r="B200">
        <v>0</v>
      </c>
      <c r="C200">
        <v>0</v>
      </c>
      <c r="D200">
        <v>0</v>
      </c>
      <c r="E200">
        <v>57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25</v>
      </c>
      <c r="M200" s="1">
        <v>2.6333333333333333</v>
      </c>
      <c r="N200">
        <v>3</v>
      </c>
      <c r="Q200">
        <v>1</v>
      </c>
      <c r="R200">
        <v>0</v>
      </c>
      <c r="S200">
        <v>0</v>
      </c>
      <c r="T200">
        <v>65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10</v>
      </c>
      <c r="AB200" s="1">
        <v>1.1791044776119404</v>
      </c>
      <c r="AC200">
        <v>3</v>
      </c>
      <c r="BA200" s="1">
        <v>1.0651685393258428</v>
      </c>
      <c r="BB200" s="1"/>
    </row>
    <row r="201" spans="2:54"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40</v>
      </c>
      <c r="M201" s="1">
        <v>1.5339805825242721</v>
      </c>
      <c r="N201">
        <v>2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40</v>
      </c>
      <c r="AB201" s="1">
        <v>1.0972222222222221</v>
      </c>
      <c r="AC201">
        <v>4</v>
      </c>
      <c r="BA201" s="1">
        <v>0.98956158663883098</v>
      </c>
      <c r="BB201" s="1"/>
    </row>
    <row r="202" spans="2:54"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40</v>
      </c>
      <c r="M202" s="1">
        <v>1.4065281899109792</v>
      </c>
      <c r="N202">
        <v>2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30</v>
      </c>
      <c r="AB202" s="1">
        <v>1.3739130434782609</v>
      </c>
      <c r="AC202">
        <v>5</v>
      </c>
    </row>
    <row r="203" spans="2:54">
      <c r="B203">
        <v>0</v>
      </c>
      <c r="C203">
        <v>0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30</v>
      </c>
      <c r="M203" s="1">
        <v>1.4766355140186918</v>
      </c>
      <c r="N203">
        <v>2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25</v>
      </c>
      <c r="AB203" s="1">
        <v>1.3819241982507289</v>
      </c>
      <c r="AC203">
        <v>6</v>
      </c>
    </row>
    <row r="204" spans="2:54">
      <c r="B204">
        <v>1</v>
      </c>
      <c r="C204">
        <v>0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30</v>
      </c>
      <c r="M204" s="1">
        <v>1.5439739413680784</v>
      </c>
      <c r="N204">
        <v>2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40</v>
      </c>
      <c r="AB204" s="1">
        <v>0.67714285714285716</v>
      </c>
      <c r="AC204">
        <v>7</v>
      </c>
    </row>
    <row r="205" spans="2:54"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30</v>
      </c>
      <c r="M205" s="1">
        <v>1.5</v>
      </c>
      <c r="N205">
        <v>3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20</v>
      </c>
      <c r="AB205" s="1">
        <v>1.327731092436975</v>
      </c>
      <c r="AC205">
        <v>1</v>
      </c>
    </row>
    <row r="206" spans="2:54">
      <c r="B206">
        <v>0</v>
      </c>
      <c r="C206">
        <v>0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50</v>
      </c>
      <c r="M206" s="1">
        <v>1.3240223463687151</v>
      </c>
      <c r="N206">
        <v>3</v>
      </c>
      <c r="Q206">
        <v>0</v>
      </c>
      <c r="R206">
        <v>0</v>
      </c>
      <c r="S206">
        <v>0</v>
      </c>
      <c r="T206">
        <v>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12</v>
      </c>
      <c r="AB206" s="1">
        <v>1.5747508305647842</v>
      </c>
      <c r="AC206">
        <v>3</v>
      </c>
    </row>
    <row r="207" spans="2:54">
      <c r="B207">
        <v>1</v>
      </c>
      <c r="C207">
        <v>0</v>
      </c>
      <c r="D207">
        <v>0</v>
      </c>
      <c r="E207">
        <v>58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60</v>
      </c>
      <c r="M207" s="1">
        <v>1.2741935483870968</v>
      </c>
      <c r="N207">
        <v>4</v>
      </c>
      <c r="Q207">
        <v>0</v>
      </c>
      <c r="R207">
        <v>0</v>
      </c>
      <c r="S207">
        <v>0</v>
      </c>
      <c r="T207">
        <v>67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12</v>
      </c>
      <c r="AB207" s="1">
        <v>1.5339805825242721</v>
      </c>
      <c r="AC207">
        <v>4</v>
      </c>
    </row>
    <row r="208" spans="2:54">
      <c r="B208">
        <v>0</v>
      </c>
      <c r="C208">
        <v>0</v>
      </c>
      <c r="D208">
        <v>0</v>
      </c>
      <c r="E208">
        <v>58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60</v>
      </c>
      <c r="M208" s="1">
        <v>1.264</v>
      </c>
      <c r="N208">
        <v>5</v>
      </c>
      <c r="Q208">
        <v>0</v>
      </c>
      <c r="R208">
        <v>0</v>
      </c>
      <c r="S208">
        <v>0</v>
      </c>
      <c r="T208">
        <v>67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12</v>
      </c>
      <c r="AB208" s="1">
        <v>1.6067796610169491</v>
      </c>
      <c r="AC208">
        <v>5</v>
      </c>
    </row>
    <row r="209" spans="2:29">
      <c r="B209">
        <v>1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35</v>
      </c>
      <c r="M209" s="1">
        <v>1.264</v>
      </c>
      <c r="N209">
        <v>2</v>
      </c>
      <c r="Q209">
        <v>0</v>
      </c>
      <c r="R209">
        <v>0</v>
      </c>
      <c r="S209">
        <v>0</v>
      </c>
      <c r="T209">
        <v>67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12</v>
      </c>
      <c r="AB209" s="1">
        <v>1.5389610389610391</v>
      </c>
      <c r="AC209">
        <v>6</v>
      </c>
    </row>
    <row r="210" spans="2:29">
      <c r="B210">
        <v>0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35</v>
      </c>
      <c r="M210" s="1">
        <v>1.3982300884955752</v>
      </c>
      <c r="N210">
        <v>2</v>
      </c>
      <c r="Q210">
        <v>0</v>
      </c>
      <c r="R210">
        <v>0</v>
      </c>
      <c r="S210">
        <v>0</v>
      </c>
      <c r="T210">
        <v>67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12</v>
      </c>
      <c r="AB210" s="1">
        <v>1.3699421965317919</v>
      </c>
      <c r="AC210">
        <v>7</v>
      </c>
    </row>
    <row r="211" spans="2:29">
      <c r="B211">
        <v>0</v>
      </c>
      <c r="C211">
        <v>0</v>
      </c>
      <c r="D211">
        <v>0</v>
      </c>
      <c r="E211">
        <v>1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40</v>
      </c>
      <c r="M211" s="1">
        <v>1.3620689655172415</v>
      </c>
      <c r="N211">
        <v>3</v>
      </c>
      <c r="Q211">
        <v>0</v>
      </c>
      <c r="R211">
        <v>0</v>
      </c>
      <c r="S211">
        <v>0</v>
      </c>
      <c r="T211">
        <v>67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12</v>
      </c>
      <c r="AB211" s="1">
        <v>1.4149253731343283</v>
      </c>
      <c r="AC211">
        <v>7</v>
      </c>
    </row>
    <row r="212" spans="2:29">
      <c r="B212">
        <v>0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35</v>
      </c>
      <c r="M212" s="1">
        <v>1.6928571428571431</v>
      </c>
      <c r="N212">
        <v>3</v>
      </c>
      <c r="Q212">
        <v>0</v>
      </c>
      <c r="R212">
        <v>0</v>
      </c>
      <c r="S212">
        <v>0</v>
      </c>
      <c r="T212">
        <v>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12</v>
      </c>
      <c r="AB212" s="1">
        <v>1.3021978021978022</v>
      </c>
      <c r="AC212">
        <v>7</v>
      </c>
    </row>
    <row r="213" spans="2:29">
      <c r="B213">
        <v>1</v>
      </c>
      <c r="C213">
        <v>0</v>
      </c>
      <c r="D213">
        <v>0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30</v>
      </c>
      <c r="M213" s="1">
        <v>0.88432835820895517</v>
      </c>
      <c r="N213">
        <v>2</v>
      </c>
      <c r="Q213">
        <v>0</v>
      </c>
      <c r="R213">
        <v>0</v>
      </c>
      <c r="S213">
        <v>0</v>
      </c>
      <c r="T213">
        <v>67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12</v>
      </c>
      <c r="AB213" s="1">
        <v>1.3941176470588237</v>
      </c>
      <c r="AC213">
        <v>8</v>
      </c>
    </row>
    <row r="214" spans="2:29">
      <c r="B214">
        <v>1</v>
      </c>
      <c r="C214">
        <v>0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30</v>
      </c>
      <c r="M214" s="1">
        <v>1.4065281899109792</v>
      </c>
      <c r="N214">
        <v>2</v>
      </c>
      <c r="Q214">
        <v>0</v>
      </c>
      <c r="R214">
        <v>0</v>
      </c>
      <c r="S214">
        <v>0</v>
      </c>
      <c r="T214">
        <v>67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12</v>
      </c>
      <c r="AB214" s="1">
        <v>1.4234234234234235</v>
      </c>
      <c r="AC214">
        <v>5</v>
      </c>
    </row>
    <row r="215" spans="2:29">
      <c r="B215">
        <v>0</v>
      </c>
      <c r="C215">
        <v>0</v>
      </c>
      <c r="D215">
        <v>0</v>
      </c>
      <c r="E215">
        <v>62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15</v>
      </c>
      <c r="M215" s="1">
        <v>1.1152941176470588</v>
      </c>
      <c r="N215">
        <v>2</v>
      </c>
      <c r="Q215">
        <v>0</v>
      </c>
      <c r="R215">
        <v>0</v>
      </c>
      <c r="S215">
        <v>0</v>
      </c>
      <c r="T215">
        <v>67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12</v>
      </c>
      <c r="AB215" s="1">
        <v>1.45398773006135</v>
      </c>
      <c r="AC215">
        <v>6</v>
      </c>
    </row>
    <row r="216" spans="2:29">
      <c r="B216">
        <v>0</v>
      </c>
      <c r="C216">
        <v>0</v>
      </c>
      <c r="D216">
        <v>0</v>
      </c>
      <c r="E216">
        <v>62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15</v>
      </c>
      <c r="M216" s="1">
        <v>1.0326797385620916</v>
      </c>
      <c r="N216">
        <v>3</v>
      </c>
      <c r="Q216">
        <v>0</v>
      </c>
      <c r="R216">
        <v>0</v>
      </c>
      <c r="S216">
        <v>0</v>
      </c>
      <c r="T216">
        <v>69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30</v>
      </c>
      <c r="AB216" s="1">
        <v>1.3130193905817176</v>
      </c>
      <c r="AC216">
        <v>2</v>
      </c>
    </row>
    <row r="217" spans="2:29">
      <c r="B217">
        <v>0</v>
      </c>
      <c r="C217">
        <v>1</v>
      </c>
      <c r="D217">
        <v>0</v>
      </c>
      <c r="E217">
        <v>63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35</v>
      </c>
      <c r="M217" s="1">
        <v>1.3389830508474576</v>
      </c>
      <c r="N217">
        <v>3</v>
      </c>
      <c r="Q217">
        <v>0</v>
      </c>
      <c r="R217">
        <v>0</v>
      </c>
      <c r="S217">
        <v>0</v>
      </c>
      <c r="T217">
        <v>69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30</v>
      </c>
      <c r="AB217" s="1">
        <v>1.2776280323450135</v>
      </c>
      <c r="AC217">
        <v>3</v>
      </c>
    </row>
    <row r="218" spans="2:29">
      <c r="B218">
        <v>0</v>
      </c>
      <c r="C218">
        <v>1</v>
      </c>
      <c r="D218">
        <v>0</v>
      </c>
      <c r="E218">
        <v>63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35</v>
      </c>
      <c r="M218" s="1">
        <v>1.2810810810810811</v>
      </c>
      <c r="N218">
        <v>4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30</v>
      </c>
      <c r="AB218" s="1">
        <v>1.3021978021978022</v>
      </c>
      <c r="AC218">
        <v>1</v>
      </c>
    </row>
    <row r="219" spans="2:29">
      <c r="B219">
        <v>0</v>
      </c>
      <c r="C219">
        <v>1</v>
      </c>
      <c r="D219">
        <v>0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35</v>
      </c>
      <c r="M219" s="1">
        <v>1.2707774798927614</v>
      </c>
      <c r="N219">
        <v>3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15</v>
      </c>
      <c r="AB219" s="1">
        <v>1.3659942363112392</v>
      </c>
      <c r="AC219">
        <v>1</v>
      </c>
    </row>
    <row r="220" spans="2:29">
      <c r="B220">
        <v>0</v>
      </c>
      <c r="C220">
        <v>0</v>
      </c>
      <c r="D220">
        <v>0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35</v>
      </c>
      <c r="M220" s="1">
        <v>1.3581661891117478</v>
      </c>
      <c r="N220">
        <v>4</v>
      </c>
      <c r="Q220">
        <v>1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25</v>
      </c>
      <c r="AB220" s="1">
        <v>1.462962962962963</v>
      </c>
      <c r="AC220">
        <v>2</v>
      </c>
    </row>
    <row r="221" spans="2:29">
      <c r="B221">
        <v>1</v>
      </c>
      <c r="C221">
        <v>0</v>
      </c>
      <c r="D221">
        <v>0</v>
      </c>
      <c r="E221">
        <v>1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35</v>
      </c>
      <c r="M221" s="1">
        <v>1.3581661891117478</v>
      </c>
      <c r="N221">
        <v>5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30</v>
      </c>
      <c r="AB221" s="1">
        <v>1.2915531335149864</v>
      </c>
      <c r="AC221">
        <v>4</v>
      </c>
    </row>
    <row r="222" spans="2:29">
      <c r="B222">
        <v>0</v>
      </c>
      <c r="C222">
        <v>0</v>
      </c>
      <c r="D222">
        <v>0</v>
      </c>
      <c r="E222">
        <v>64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25</v>
      </c>
      <c r="M222" s="1">
        <v>0.67714285714285716</v>
      </c>
      <c r="N222">
        <v>4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25</v>
      </c>
      <c r="AB222" s="1">
        <v>1.4320241691842901</v>
      </c>
      <c r="AC222">
        <v>5</v>
      </c>
    </row>
    <row r="223" spans="2:29">
      <c r="B223">
        <v>1</v>
      </c>
      <c r="C223">
        <v>0</v>
      </c>
      <c r="D223">
        <v>0</v>
      </c>
      <c r="E223">
        <v>64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25</v>
      </c>
      <c r="M223" s="1">
        <v>0.79</v>
      </c>
      <c r="N223">
        <v>3</v>
      </c>
      <c r="Q223">
        <v>1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25</v>
      </c>
      <c r="AB223" s="1">
        <v>1.2153846153846155</v>
      </c>
      <c r="AC223">
        <v>7</v>
      </c>
    </row>
    <row r="224" spans="2:29">
      <c r="B224">
        <v>0</v>
      </c>
      <c r="C224">
        <v>0</v>
      </c>
      <c r="D224">
        <v>0</v>
      </c>
      <c r="E224">
        <v>1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25</v>
      </c>
      <c r="M224" s="1">
        <v>1.2915531335149864</v>
      </c>
      <c r="N224">
        <v>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25</v>
      </c>
      <c r="AB224" s="1">
        <v>1.3465909090909092</v>
      </c>
      <c r="AC224">
        <v>6</v>
      </c>
    </row>
    <row r="225" spans="2:29">
      <c r="B225">
        <v>1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35</v>
      </c>
      <c r="M225" s="1">
        <v>1.0972222222222221</v>
      </c>
      <c r="N225">
        <v>2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25</v>
      </c>
      <c r="AB225" s="1">
        <v>1.1850000000000001</v>
      </c>
      <c r="AC225">
        <v>7</v>
      </c>
    </row>
    <row r="226" spans="2:29"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30</v>
      </c>
      <c r="M226" s="1">
        <v>1.6808510638297873</v>
      </c>
      <c r="N226">
        <v>1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40</v>
      </c>
      <c r="AB226" s="1">
        <v>1.2776280323450135</v>
      </c>
      <c r="AC226">
        <v>5</v>
      </c>
    </row>
    <row r="227" spans="2:29">
      <c r="B227">
        <v>1</v>
      </c>
      <c r="C227">
        <v>0</v>
      </c>
      <c r="D227">
        <v>0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40</v>
      </c>
      <c r="M227" s="1">
        <v>1.2311688311688311</v>
      </c>
      <c r="N227">
        <v>1</v>
      </c>
      <c r="Q227">
        <v>1</v>
      </c>
      <c r="R227">
        <v>0</v>
      </c>
      <c r="S227">
        <v>0</v>
      </c>
      <c r="T227">
        <v>71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25</v>
      </c>
      <c r="AB227" s="1">
        <v>1.1761786600496278</v>
      </c>
      <c r="AC227">
        <v>2</v>
      </c>
    </row>
    <row r="228" spans="2:29">
      <c r="B228">
        <v>0</v>
      </c>
      <c r="C228">
        <v>0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50</v>
      </c>
      <c r="M228" s="1">
        <v>1.3659942363112392</v>
      </c>
      <c r="N228">
        <v>1</v>
      </c>
      <c r="Q228">
        <v>0</v>
      </c>
      <c r="R228">
        <v>0</v>
      </c>
      <c r="S228">
        <v>0</v>
      </c>
      <c r="T228">
        <v>71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25</v>
      </c>
      <c r="AB228" s="1">
        <v>1.1939546599496222</v>
      </c>
      <c r="AC228">
        <v>3</v>
      </c>
    </row>
    <row r="229" spans="2:29">
      <c r="B229">
        <v>1</v>
      </c>
      <c r="C229">
        <v>0</v>
      </c>
      <c r="D229">
        <v>0</v>
      </c>
      <c r="E229">
        <v>1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25</v>
      </c>
      <c r="M229" s="1">
        <v>1.4065281899109792</v>
      </c>
      <c r="N229">
        <v>2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 s="1">
        <v>1.1589242053789732</v>
      </c>
      <c r="AC229">
        <v>5</v>
      </c>
    </row>
    <row r="230" spans="2:29">
      <c r="B230">
        <v>0</v>
      </c>
      <c r="C230">
        <v>0</v>
      </c>
      <c r="D230">
        <v>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20</v>
      </c>
      <c r="M230" s="1">
        <v>1.2061068702290076</v>
      </c>
      <c r="N230">
        <v>2</v>
      </c>
      <c r="Q230">
        <v>0</v>
      </c>
      <c r="R230">
        <v>0</v>
      </c>
      <c r="S230">
        <v>0</v>
      </c>
      <c r="T230">
        <v>72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25</v>
      </c>
      <c r="AB230" s="1">
        <v>1.3465909090909092</v>
      </c>
      <c r="AC230">
        <v>5</v>
      </c>
    </row>
    <row r="231" spans="2:29">
      <c r="B231">
        <v>1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45</v>
      </c>
      <c r="M231" s="1">
        <v>1.3021978021978022</v>
      </c>
      <c r="N231">
        <v>2</v>
      </c>
      <c r="Q231">
        <v>1</v>
      </c>
      <c r="R231">
        <v>0</v>
      </c>
      <c r="S231">
        <v>0</v>
      </c>
      <c r="T231">
        <v>72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25</v>
      </c>
      <c r="AB231" s="1">
        <v>1.2473684210526317</v>
      </c>
      <c r="AC231">
        <v>6</v>
      </c>
    </row>
    <row r="232" spans="2:29">
      <c r="B232">
        <v>0</v>
      </c>
      <c r="C232">
        <v>0</v>
      </c>
      <c r="D232">
        <v>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30</v>
      </c>
      <c r="M232" s="1">
        <v>1.6232876712328768</v>
      </c>
      <c r="N232">
        <v>3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30</v>
      </c>
      <c r="AB232" s="1">
        <v>1.203045685279188</v>
      </c>
      <c r="AC232">
        <v>4</v>
      </c>
    </row>
    <row r="233" spans="2:29">
      <c r="B233">
        <v>0</v>
      </c>
      <c r="C233">
        <v>0</v>
      </c>
      <c r="D233">
        <v>0</v>
      </c>
      <c r="E233">
        <v>66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25</v>
      </c>
      <c r="M233" s="1">
        <v>1.1504854368932038</v>
      </c>
      <c r="N233">
        <v>1</v>
      </c>
      <c r="Q233">
        <v>0</v>
      </c>
      <c r="R233">
        <v>0</v>
      </c>
      <c r="S233">
        <v>0</v>
      </c>
      <c r="T233">
        <v>73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25</v>
      </c>
      <c r="AB233" s="1">
        <v>1.1504854368932038</v>
      </c>
      <c r="AC233">
        <v>3</v>
      </c>
    </row>
    <row r="234" spans="2:29">
      <c r="B234">
        <v>0</v>
      </c>
      <c r="C234">
        <v>0</v>
      </c>
      <c r="D234">
        <v>0</v>
      </c>
      <c r="E234">
        <v>66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25</v>
      </c>
      <c r="M234" s="1">
        <v>1.1126760563380282</v>
      </c>
      <c r="N234">
        <v>2</v>
      </c>
      <c r="Q234">
        <v>0</v>
      </c>
      <c r="R234">
        <v>0</v>
      </c>
      <c r="S234">
        <v>0</v>
      </c>
      <c r="T234">
        <v>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25</v>
      </c>
      <c r="AB234" s="1">
        <v>1.2216494845360826</v>
      </c>
      <c r="AC234">
        <v>3</v>
      </c>
    </row>
    <row r="235" spans="2:29">
      <c r="B235">
        <v>0</v>
      </c>
      <c r="C235">
        <v>0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25</v>
      </c>
      <c r="M235" s="1">
        <v>1.5643564356435646</v>
      </c>
      <c r="N235">
        <v>1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25</v>
      </c>
      <c r="AB235" s="1">
        <v>0.95180722891566261</v>
      </c>
      <c r="AC235">
        <v>1</v>
      </c>
    </row>
    <row r="236" spans="2:29">
      <c r="B236">
        <v>1</v>
      </c>
      <c r="C236">
        <v>0</v>
      </c>
      <c r="D236">
        <v>0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25</v>
      </c>
      <c r="M236" s="1">
        <v>1.5339805825242721</v>
      </c>
      <c r="N236">
        <v>2</v>
      </c>
    </row>
    <row r="237" spans="2:29">
      <c r="B237">
        <v>0</v>
      </c>
      <c r="C237">
        <v>0</v>
      </c>
      <c r="D237">
        <v>0</v>
      </c>
      <c r="E237">
        <v>68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25</v>
      </c>
      <c r="M237" s="1">
        <v>1.0604026845637584</v>
      </c>
      <c r="N237">
        <v>7</v>
      </c>
    </row>
    <row r="238" spans="2:29">
      <c r="B238">
        <v>0</v>
      </c>
      <c r="C238">
        <v>0</v>
      </c>
      <c r="D238">
        <v>0</v>
      </c>
      <c r="E238">
        <v>68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25</v>
      </c>
      <c r="M238" s="1">
        <v>1.0821917808219179</v>
      </c>
      <c r="N238">
        <v>8</v>
      </c>
    </row>
    <row r="239" spans="2:29">
      <c r="B239">
        <v>0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25</v>
      </c>
      <c r="M239" s="1">
        <v>1.3982300884955752</v>
      </c>
      <c r="N239">
        <v>3</v>
      </c>
    </row>
    <row r="240" spans="2:29">
      <c r="B240">
        <v>1</v>
      </c>
      <c r="C240">
        <v>0</v>
      </c>
      <c r="D240">
        <v>0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30</v>
      </c>
      <c r="M240" s="1">
        <v>1.595959595959596</v>
      </c>
      <c r="N240">
        <v>2</v>
      </c>
    </row>
    <row r="241" spans="2:14">
      <c r="B241">
        <v>0</v>
      </c>
      <c r="C241">
        <v>0</v>
      </c>
      <c r="D241">
        <v>0</v>
      </c>
      <c r="E241">
        <v>1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35</v>
      </c>
      <c r="M241" s="1">
        <v>1.8515625</v>
      </c>
      <c r="N241">
        <v>2</v>
      </c>
    </row>
    <row r="242" spans="2:14">
      <c r="B242">
        <v>1</v>
      </c>
      <c r="C242">
        <v>0</v>
      </c>
      <c r="D242">
        <v>0</v>
      </c>
      <c r="E242">
        <v>70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30</v>
      </c>
      <c r="M242" s="1">
        <v>1.3739130434782609</v>
      </c>
      <c r="N242">
        <v>2</v>
      </c>
    </row>
    <row r="243" spans="2:14">
      <c r="B243">
        <v>0</v>
      </c>
      <c r="C243">
        <v>0</v>
      </c>
      <c r="D243">
        <v>0</v>
      </c>
      <c r="E243">
        <v>70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25</v>
      </c>
      <c r="M243" s="1">
        <v>1.3859649122807018</v>
      </c>
      <c r="N243">
        <v>3</v>
      </c>
    </row>
    <row r="244" spans="2:14">
      <c r="B244">
        <v>0</v>
      </c>
      <c r="C244">
        <v>0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25</v>
      </c>
      <c r="M244" s="1">
        <v>1.1850000000000001</v>
      </c>
      <c r="N244">
        <v>1</v>
      </c>
    </row>
    <row r="245" spans="2:14">
      <c r="B245">
        <v>1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30</v>
      </c>
      <c r="M245" s="1">
        <v>1.1674876847290643</v>
      </c>
      <c r="N245">
        <v>3</v>
      </c>
    </row>
    <row r="246" spans="2:14">
      <c r="B246">
        <v>1</v>
      </c>
      <c r="C246">
        <v>0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30</v>
      </c>
      <c r="M246" s="1">
        <v>1.5290322580645161</v>
      </c>
      <c r="N246">
        <v>6</v>
      </c>
    </row>
    <row r="247" spans="2:14">
      <c r="B247">
        <v>0</v>
      </c>
      <c r="C247">
        <v>0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30</v>
      </c>
      <c r="M247" s="1">
        <v>1.2408376963350787</v>
      </c>
      <c r="N247">
        <v>6</v>
      </c>
    </row>
    <row r="248" spans="2:14">
      <c r="B248">
        <v>1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30</v>
      </c>
      <c r="M248" s="1">
        <v>1.0651685393258428</v>
      </c>
      <c r="N248">
        <v>6</v>
      </c>
    </row>
    <row r="249" spans="2:14">
      <c r="B249">
        <v>0</v>
      </c>
      <c r="C249">
        <v>0</v>
      </c>
      <c r="D249">
        <v>0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30</v>
      </c>
      <c r="M249" s="1">
        <v>1.327731092436975</v>
      </c>
      <c r="N249">
        <v>4</v>
      </c>
    </row>
    <row r="250" spans="2:14">
      <c r="B250">
        <v>1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30</v>
      </c>
      <c r="M250" s="1">
        <v>1.504761904761905</v>
      </c>
      <c r="N250">
        <v>3</v>
      </c>
    </row>
    <row r="251" spans="2:14">
      <c r="B251">
        <v>0</v>
      </c>
      <c r="C251">
        <v>0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35</v>
      </c>
      <c r="M251" s="1">
        <v>1.7819548872180451</v>
      </c>
      <c r="N251">
        <v>1</v>
      </c>
    </row>
    <row r="252" spans="2:14">
      <c r="B252">
        <v>0</v>
      </c>
      <c r="C252">
        <v>0</v>
      </c>
      <c r="D252">
        <v>0</v>
      </c>
      <c r="E252">
        <v>1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40</v>
      </c>
      <c r="M252" s="1">
        <v>1.2248062015503876</v>
      </c>
      <c r="N252">
        <v>2</v>
      </c>
    </row>
    <row r="253" spans="2:14">
      <c r="B253">
        <v>1</v>
      </c>
      <c r="C253">
        <v>0</v>
      </c>
      <c r="D253">
        <v>0</v>
      </c>
      <c r="E253">
        <v>74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30</v>
      </c>
      <c r="M253" s="1">
        <v>1.0651685393258428</v>
      </c>
      <c r="N253">
        <v>1</v>
      </c>
    </row>
    <row r="254" spans="2:14">
      <c r="B254">
        <v>0</v>
      </c>
      <c r="C254">
        <v>0</v>
      </c>
      <c r="D254">
        <v>0</v>
      </c>
      <c r="E254">
        <v>74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25</v>
      </c>
      <c r="M254" s="1">
        <v>0.98956158663883098</v>
      </c>
      <c r="N254">
        <v>2</v>
      </c>
    </row>
  </sheetData>
  <dataConsolidate/>
  <conditionalFormatting sqref="B159:L254 B27:K158 K7 B7:I26">
    <cfRule type="cellIs" dxfId="545" priority="47" operator="equal">
      <formula>1</formula>
    </cfRule>
    <cfRule type="cellIs" dxfId="544" priority="48" operator="equal">
      <formula>0</formula>
    </cfRule>
  </conditionalFormatting>
  <conditionalFormatting sqref="B159:L254 B27:K158 L26:L68 B8:J26 B7:K7">
    <cfRule type="cellIs" dxfId="543" priority="45" operator="equal">
      <formula>0</formula>
    </cfRule>
    <cfRule type="cellIs" dxfId="542" priority="46" operator="equal">
      <formula>1</formula>
    </cfRule>
  </conditionalFormatting>
  <conditionalFormatting sqref="B7:M254">
    <cfRule type="cellIs" dxfId="541" priority="43" operator="equal">
      <formula>"CM"</formula>
    </cfRule>
    <cfRule type="containsText" dxfId="540" priority="44" operator="containsText" text="DK">
      <formula>NOT(ISERROR(SEARCH("DK",B7)))</formula>
    </cfRule>
  </conditionalFormatting>
  <conditionalFormatting sqref="B159:L254 L26:L68 B8:K158">
    <cfRule type="cellIs" dxfId="539" priority="41" operator="equal">
      <formula>1</formula>
    </cfRule>
    <cfRule type="cellIs" dxfId="538" priority="42" operator="equal">
      <formula>0</formula>
    </cfRule>
  </conditionalFormatting>
  <conditionalFormatting sqref="Q129:AA235 Q27:Z128 Q9:X26 Z7 Q7:X7">
    <cfRule type="cellIs" dxfId="537" priority="36" operator="equal">
      <formula>1</formula>
    </cfRule>
    <cfRule type="cellIs" dxfId="536" priority="37" operator="equal">
      <formula>0</formula>
    </cfRule>
  </conditionalFormatting>
  <conditionalFormatting sqref="Q129:AA235 AA21:AA39 Q27:Z128 Q9:Y26 Q7:Z7">
    <cfRule type="cellIs" dxfId="535" priority="34" operator="equal">
      <formula>0</formula>
    </cfRule>
    <cfRule type="cellIs" dxfId="534" priority="35" operator="equal">
      <formula>1</formula>
    </cfRule>
  </conditionalFormatting>
  <conditionalFormatting sqref="Q129:AA235 AA21:AA39 Q8:Z128">
    <cfRule type="cellIs" dxfId="533" priority="32" operator="equal">
      <formula>1</formula>
    </cfRule>
    <cfRule type="cellIs" dxfId="532" priority="33" operator="equal">
      <formula>0</formula>
    </cfRule>
  </conditionalFormatting>
  <conditionalFormatting sqref="AB7:AB235">
    <cfRule type="cellIs" dxfId="531" priority="30" operator="equal">
      <formula>"CM"</formula>
    </cfRule>
  </conditionalFormatting>
  <conditionalFormatting sqref="Q7:AA235">
    <cfRule type="cellIs" dxfId="530" priority="69" operator="equal">
      <formula>"CM"</formula>
    </cfRule>
  </conditionalFormatting>
  <conditionalFormatting sqref="AY7:AY38">
    <cfRule type="cellIs" dxfId="529" priority="25" operator="equal">
      <formula>"CM"</formula>
    </cfRule>
    <cfRule type="containsText" dxfId="528" priority="26" operator="containsText" text="DK">
      <formula>NOT(ISERROR(SEARCH("DK",AY7)))</formula>
    </cfRule>
  </conditionalFormatting>
  <conditionalFormatting sqref="AZ7:AZ27">
    <cfRule type="cellIs" dxfId="527" priority="23" operator="equal">
      <formula>"CM"</formula>
    </cfRule>
    <cfRule type="containsText" dxfId="526" priority="24" operator="containsText" text="DK">
      <formula>NOT(ISERROR(SEARCH("DK",AZ7)))</formula>
    </cfRule>
  </conditionalFormatting>
  <conditionalFormatting sqref="BA28:BB201 BA7:BA27">
    <cfRule type="cellIs" dxfId="525" priority="21" operator="equal">
      <formula>"CM"</formula>
    </cfRule>
    <cfRule type="containsText" dxfId="524" priority="22" operator="containsText" text="DK">
      <formula>NOT(ISERROR(SEARCH("DK",BA7)))</formula>
    </cfRule>
  </conditionalFormatting>
  <conditionalFormatting sqref="BP7:BP33">
    <cfRule type="cellIs" dxfId="523" priority="19" operator="equal">
      <formula>"CM"</formula>
    </cfRule>
    <cfRule type="containsText" dxfId="522" priority="20" operator="containsText" text="DK">
      <formula>NOT(ISERROR(SEARCH("DK",BP7)))</formula>
    </cfRule>
  </conditionalFormatting>
  <conditionalFormatting sqref="BQ7:BQ42">
    <cfRule type="cellIs" dxfId="521" priority="17" operator="equal">
      <formula>"CM"</formula>
    </cfRule>
    <cfRule type="containsText" dxfId="520" priority="18" operator="containsText" text="DK">
      <formula>NOT(ISERROR(SEARCH("DK",BQ7)))</formula>
    </cfRule>
  </conditionalFormatting>
  <conditionalFormatting sqref="BR43:BS172 BR7:BR42">
    <cfRule type="cellIs" dxfId="519" priority="15" operator="equal">
      <formula>"CM"</formula>
    </cfRule>
    <cfRule type="containsText" dxfId="518" priority="16" operator="containsText" text="DK">
      <formula>NOT(ISERROR(SEARCH("DK",BR7)))</formula>
    </cfRule>
  </conditionalFormatting>
  <conditionalFormatting sqref="N7:N254">
    <cfRule type="cellIs" dxfId="517" priority="13" operator="equal">
      <formula>"CM"</formula>
    </cfRule>
    <cfRule type="containsText" dxfId="516" priority="14" operator="containsText" text="DK">
      <formula>NOT(ISERROR(SEARCH("DK",N7)))</formula>
    </cfRule>
  </conditionalFormatting>
  <conditionalFormatting sqref="AC7:AC235">
    <cfRule type="cellIs" dxfId="515" priority="11" operator="equal">
      <formula>"CM"</formula>
    </cfRule>
    <cfRule type="containsText" dxfId="514" priority="12" operator="containsText" text="DK">
      <formula>NOT(ISERROR(SEARCH("DK",AC7)))</formula>
    </cfRule>
  </conditionalFormatting>
  <conditionalFormatting sqref="AC40">
    <cfRule type="containsText" dxfId="513" priority="9" operator="containsText" text="CM">
      <formula>NOT(ISERROR(SEARCH("CM",AC40)))</formula>
    </cfRule>
    <cfRule type="containsText" dxfId="512" priority="10" operator="containsText" text="DK">
      <formula>NOT(ISERROR(SEARCH("DK",AC40)))</formula>
    </cfRule>
  </conditionalFormatting>
  <conditionalFormatting sqref="BB7:BB27">
    <cfRule type="cellIs" dxfId="511" priority="7" operator="equal">
      <formula>"CM"</formula>
    </cfRule>
    <cfRule type="containsText" dxfId="510" priority="8" operator="containsText" text="DK">
      <formula>NOT(ISERROR(SEARCH("DK",BB7)))</formula>
    </cfRule>
  </conditionalFormatting>
  <conditionalFormatting sqref="BS7:BS42">
    <cfRule type="cellIs" dxfId="509" priority="5" operator="equal">
      <formula>"CM"</formula>
    </cfRule>
    <cfRule type="containsText" dxfId="508" priority="6" operator="containsText" text="DK">
      <formula>NOT(ISERROR(SEARCH("DK",BS7)))</formula>
    </cfRule>
  </conditionalFormatting>
  <conditionalFormatting sqref="AG31:AG66">
    <cfRule type="cellIs" dxfId="507" priority="3" operator="equal">
      <formula>"CM"</formula>
    </cfRule>
    <cfRule type="containsText" dxfId="506" priority="4" operator="containsText" text="DK">
      <formula>NOT(ISERROR(SEARCH("DK",AG31)))</formula>
    </cfRule>
  </conditionalFormatting>
  <conditionalFormatting sqref="AH31:AH51">
    <cfRule type="cellIs" dxfId="505" priority="1" operator="equal">
      <formula>"CM"</formula>
    </cfRule>
    <cfRule type="containsText" dxfId="504" priority="2" operator="containsText" text="DK">
      <formula>NOT(ISERROR(SEARCH("DK",AH31)))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" operator="containsText" text="DK" id="{21284A38-CA86-1D43-8D9B-7C8E5D634782}">
            <xm:f>NOT(ISERROR(SEARCH("DK",'Direction 1'!AD3)))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AB7:AB235</xm:sqref>
        </x14:conditionalFormatting>
        <x14:conditionalFormatting xmlns:xm="http://schemas.microsoft.com/office/excel/2006/main">
          <x14:cfRule type="containsText" priority="70" operator="containsText" text="DK" id="{21284A38-CA86-1D43-8D9B-7C8E5D634782}">
            <xm:f>NOT(ISERROR(SEARCH("DK",'Direction 1'!R3)))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Q7:AA235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65BD-CFAD-C843-95FA-48ADBC83D0EF}">
  <dimension ref="A1:AJ64"/>
  <sheetViews>
    <sheetView topLeftCell="P1" zoomScale="75" workbookViewId="0">
      <pane ySplit="1" topLeftCell="A2" activePane="bottomLeft" state="frozen"/>
      <selection activeCell="I1" sqref="I1"/>
      <selection pane="bottomLeft" activeCell="Z14" sqref="Z14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6</v>
      </c>
      <c r="B3">
        <v>7</v>
      </c>
      <c r="C3">
        <v>36.700000000000003</v>
      </c>
      <c r="D3">
        <v>5.68</v>
      </c>
      <c r="E3">
        <v>42.38</v>
      </c>
      <c r="F3">
        <v>8</v>
      </c>
      <c r="G3">
        <v>4.13</v>
      </c>
      <c r="H3">
        <v>22</v>
      </c>
      <c r="I3">
        <v>14</v>
      </c>
      <c r="J3">
        <v>8</v>
      </c>
      <c r="K3">
        <v>0</v>
      </c>
      <c r="L3">
        <v>0</v>
      </c>
      <c r="M3">
        <v>1</v>
      </c>
      <c r="N3">
        <v>0</v>
      </c>
      <c r="O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25</v>
      </c>
      <c r="AB3">
        <v>3</v>
      </c>
      <c r="AC3" s="1">
        <v>0.83450704225352124</v>
      </c>
      <c r="AD3" s="1">
        <v>161.80000000000001</v>
      </c>
      <c r="AE3" s="1">
        <v>-10</v>
      </c>
      <c r="AF3" s="1">
        <v>151.80000000000001</v>
      </c>
      <c r="AG3" s="1">
        <v>0.6269340000000001</v>
      </c>
      <c r="AH3" s="1">
        <v>0.59250000000000003</v>
      </c>
      <c r="AI3" s="1">
        <v>0.91080000000000017</v>
      </c>
    </row>
    <row r="4" spans="1:36">
      <c r="A4">
        <v>10</v>
      </c>
      <c r="B4">
        <v>34</v>
      </c>
      <c r="C4">
        <v>63.4</v>
      </c>
      <c r="D4">
        <v>3.85</v>
      </c>
      <c r="E4">
        <v>67.25</v>
      </c>
      <c r="F4">
        <v>7</v>
      </c>
      <c r="G4">
        <v>3.13</v>
      </c>
      <c r="H4">
        <v>38</v>
      </c>
      <c r="I4">
        <v>30</v>
      </c>
      <c r="J4">
        <v>8</v>
      </c>
      <c r="K4">
        <v>0</v>
      </c>
      <c r="L4">
        <v>1</v>
      </c>
      <c r="M4">
        <v>1</v>
      </c>
      <c r="N4">
        <v>0</v>
      </c>
      <c r="O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30</v>
      </c>
      <c r="AB4">
        <v>3</v>
      </c>
      <c r="AC4" s="1">
        <v>1.2311688311688311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0.67714285714285716</v>
      </c>
      <c r="AI4" s="1">
        <v>1.2017904153354635</v>
      </c>
    </row>
    <row r="5" spans="1:36">
      <c r="A5">
        <v>11</v>
      </c>
      <c r="B5">
        <v>56</v>
      </c>
      <c r="C5">
        <v>71.599999999999994</v>
      </c>
      <c r="D5">
        <v>5.26</v>
      </c>
      <c r="E5">
        <v>76.86</v>
      </c>
      <c r="F5">
        <v>9</v>
      </c>
      <c r="G5">
        <v>3.6</v>
      </c>
      <c r="H5">
        <v>50</v>
      </c>
      <c r="I5">
        <v>41</v>
      </c>
      <c r="J5">
        <v>9</v>
      </c>
      <c r="K5">
        <v>0</v>
      </c>
      <c r="L5">
        <v>1</v>
      </c>
      <c r="M5">
        <v>1</v>
      </c>
      <c r="N5">
        <v>0</v>
      </c>
      <c r="O5">
        <v>8.1999999999999957</v>
      </c>
      <c r="P5" s="1">
        <v>-0.3300281467581847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25</v>
      </c>
      <c r="AB5">
        <v>3</v>
      </c>
      <c r="AC5" s="1">
        <v>0.90114068441064643</v>
      </c>
      <c r="AD5" s="1">
        <v>175.6</v>
      </c>
      <c r="AE5" s="1">
        <v>0</v>
      </c>
      <c r="AF5" s="1">
        <v>175.6</v>
      </c>
      <c r="AG5" s="1">
        <v>0.72522799999999987</v>
      </c>
      <c r="AH5" s="1">
        <v>0.52666666666666673</v>
      </c>
      <c r="AI5" s="1">
        <v>1.2087133333333331</v>
      </c>
    </row>
    <row r="6" spans="1:36">
      <c r="A6">
        <v>12</v>
      </c>
      <c r="B6">
        <v>8</v>
      </c>
      <c r="C6">
        <v>72.8</v>
      </c>
      <c r="D6">
        <v>4.7699999999999996</v>
      </c>
      <c r="E6">
        <v>77.569999999999993</v>
      </c>
      <c r="F6">
        <v>8</v>
      </c>
      <c r="G6">
        <v>3.52</v>
      </c>
      <c r="H6">
        <v>51</v>
      </c>
      <c r="I6">
        <v>41</v>
      </c>
      <c r="J6">
        <v>10</v>
      </c>
      <c r="K6">
        <v>0</v>
      </c>
      <c r="L6">
        <v>0</v>
      </c>
      <c r="M6">
        <v>1</v>
      </c>
      <c r="N6">
        <v>0</v>
      </c>
      <c r="O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1</v>
      </c>
      <c r="AA6">
        <v>20</v>
      </c>
      <c r="AB6">
        <v>3</v>
      </c>
      <c r="AC6" s="1">
        <v>0.99371069182389948</v>
      </c>
      <c r="AD6" s="1">
        <v>161.80000000000001</v>
      </c>
      <c r="AE6" s="1">
        <v>-10</v>
      </c>
      <c r="AF6" s="1">
        <v>151.80000000000001</v>
      </c>
      <c r="AG6" s="1">
        <v>0.6269340000000001</v>
      </c>
      <c r="AH6" s="1">
        <v>0.59250000000000003</v>
      </c>
      <c r="AI6" s="1">
        <v>1.0686375000000001</v>
      </c>
    </row>
    <row r="7" spans="1:36">
      <c r="A7">
        <v>13</v>
      </c>
      <c r="B7">
        <v>2</v>
      </c>
      <c r="C7">
        <v>78.2</v>
      </c>
      <c r="D7">
        <v>4.42</v>
      </c>
      <c r="E7">
        <v>82.62</v>
      </c>
      <c r="F7">
        <v>8</v>
      </c>
      <c r="G7">
        <v>3.19</v>
      </c>
      <c r="H7">
        <v>56</v>
      </c>
      <c r="I7">
        <v>48</v>
      </c>
      <c r="J7">
        <v>8</v>
      </c>
      <c r="K7">
        <v>0</v>
      </c>
      <c r="L7">
        <v>0</v>
      </c>
      <c r="M7">
        <v>1</v>
      </c>
      <c r="N7">
        <v>0</v>
      </c>
      <c r="O7">
        <v>5.4000000000000057</v>
      </c>
      <c r="P7" s="1">
        <v>7.868749822134935E-2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1</v>
      </c>
      <c r="AA7">
        <v>20</v>
      </c>
      <c r="AB7">
        <v>3</v>
      </c>
      <c r="AC7" s="1">
        <v>1.0723981900452488</v>
      </c>
      <c r="AD7" s="1">
        <v>161.80000000000001</v>
      </c>
      <c r="AE7" s="1">
        <v>-10</v>
      </c>
      <c r="AF7" s="1">
        <v>151.80000000000001</v>
      </c>
      <c r="AG7" s="1">
        <v>0.6269340000000001</v>
      </c>
      <c r="AH7" s="1">
        <v>0.59250000000000003</v>
      </c>
      <c r="AI7" s="1">
        <v>1.179186206896552</v>
      </c>
    </row>
    <row r="8" spans="1:36">
      <c r="A8">
        <v>24</v>
      </c>
      <c r="B8">
        <v>39</v>
      </c>
      <c r="C8">
        <v>147.9</v>
      </c>
      <c r="D8">
        <v>2.9</v>
      </c>
      <c r="E8">
        <v>150.80000000000001</v>
      </c>
      <c r="F8">
        <v>6</v>
      </c>
      <c r="G8">
        <v>3.01</v>
      </c>
      <c r="H8">
        <v>84</v>
      </c>
      <c r="I8">
        <v>77</v>
      </c>
      <c r="J8">
        <v>7</v>
      </c>
      <c r="K8">
        <v>0</v>
      </c>
      <c r="L8">
        <v>0</v>
      </c>
      <c r="M8">
        <v>1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25</v>
      </c>
      <c r="AB8">
        <v>3</v>
      </c>
      <c r="AC8" s="1">
        <v>1.6344827586206898</v>
      </c>
      <c r="AD8" s="1">
        <v>175.6</v>
      </c>
      <c r="AE8" s="1">
        <v>10</v>
      </c>
      <c r="AF8" s="1">
        <v>185.6</v>
      </c>
      <c r="AG8" s="1">
        <v>0.76652799999999999</v>
      </c>
      <c r="AH8" s="1">
        <v>0.79</v>
      </c>
      <c r="AI8" s="1">
        <v>1.5279627906976745</v>
      </c>
    </row>
    <row r="9" spans="1:36">
      <c r="A9">
        <v>27</v>
      </c>
      <c r="B9">
        <v>54</v>
      </c>
      <c r="C9">
        <v>167.4</v>
      </c>
      <c r="D9">
        <v>3.58</v>
      </c>
      <c r="E9">
        <v>170.98000000000002</v>
      </c>
      <c r="F9">
        <v>7</v>
      </c>
      <c r="G9">
        <v>2.98</v>
      </c>
      <c r="H9">
        <v>94</v>
      </c>
      <c r="I9">
        <v>89</v>
      </c>
      <c r="J9">
        <v>5</v>
      </c>
      <c r="K9">
        <v>0</v>
      </c>
      <c r="L9">
        <v>0</v>
      </c>
      <c r="M9">
        <v>1</v>
      </c>
      <c r="N9">
        <v>0</v>
      </c>
      <c r="O9">
        <v>0</v>
      </c>
      <c r="Q9">
        <v>0</v>
      </c>
      <c r="R9">
        <v>0</v>
      </c>
      <c r="S9">
        <v>0</v>
      </c>
      <c r="T9">
        <v>16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45</v>
      </c>
      <c r="AB9">
        <v>3</v>
      </c>
      <c r="AC9" s="1">
        <v>1.3240223463687151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1.3454375838926178</v>
      </c>
    </row>
    <row r="10" spans="1:36">
      <c r="A10">
        <v>31</v>
      </c>
      <c r="B10">
        <v>17</v>
      </c>
      <c r="C10">
        <v>187.7</v>
      </c>
      <c r="D10">
        <v>3.51</v>
      </c>
      <c r="E10">
        <v>191.20999999999998</v>
      </c>
      <c r="F10">
        <v>8</v>
      </c>
      <c r="G10">
        <v>2.74</v>
      </c>
      <c r="H10">
        <v>106</v>
      </c>
      <c r="I10">
        <v>103</v>
      </c>
      <c r="J10">
        <v>3</v>
      </c>
      <c r="K10">
        <v>0</v>
      </c>
      <c r="L10">
        <v>0</v>
      </c>
      <c r="M10">
        <v>1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50</v>
      </c>
      <c r="AB10">
        <v>3</v>
      </c>
      <c r="AC10" s="1">
        <v>1.3504273504273505</v>
      </c>
      <c r="AD10" s="1">
        <v>161.80000000000001</v>
      </c>
      <c r="AE10" s="1">
        <v>-10</v>
      </c>
      <c r="AF10" s="1">
        <v>151.80000000000001</v>
      </c>
      <c r="AG10" s="1">
        <v>0.6269340000000001</v>
      </c>
      <c r="AH10" s="1">
        <v>0.59250000000000003</v>
      </c>
      <c r="AI10" s="1">
        <v>1.3728481751824819</v>
      </c>
    </row>
    <row r="11" spans="1:36">
      <c r="A11">
        <v>31</v>
      </c>
      <c r="B11">
        <v>54</v>
      </c>
      <c r="C11">
        <v>191.4</v>
      </c>
      <c r="D11">
        <v>4.32</v>
      </c>
      <c r="E11">
        <v>195.72</v>
      </c>
      <c r="F11">
        <v>7</v>
      </c>
      <c r="G11">
        <v>3.49</v>
      </c>
      <c r="H11">
        <v>107</v>
      </c>
      <c r="I11">
        <v>106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20</v>
      </c>
      <c r="AB11">
        <v>3</v>
      </c>
      <c r="AC11" s="1">
        <v>1.0972222222222221</v>
      </c>
      <c r="AD11" s="1">
        <v>161.80000000000001</v>
      </c>
      <c r="AE11" s="1">
        <v>-10</v>
      </c>
      <c r="AF11" s="1">
        <v>151.80000000000001</v>
      </c>
      <c r="AG11" s="1">
        <v>0.6269340000000001</v>
      </c>
      <c r="AH11" s="1">
        <v>0.67714285714285716</v>
      </c>
      <c r="AI11" s="1">
        <v>1.0778234957020059</v>
      </c>
    </row>
    <row r="12" spans="1:36">
      <c r="A12">
        <v>35</v>
      </c>
      <c r="B12">
        <v>50</v>
      </c>
      <c r="C12">
        <v>215</v>
      </c>
      <c r="D12">
        <v>4.03</v>
      </c>
      <c r="E12">
        <v>219.03</v>
      </c>
      <c r="F12">
        <v>7</v>
      </c>
      <c r="G12">
        <v>3.85</v>
      </c>
      <c r="H12">
        <v>119</v>
      </c>
      <c r="I12">
        <v>118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35</v>
      </c>
      <c r="AB12">
        <v>3</v>
      </c>
      <c r="AC12" s="1">
        <v>1.1761786600496278</v>
      </c>
      <c r="AD12" s="1">
        <v>161.80000000000001</v>
      </c>
      <c r="AE12" s="1">
        <v>0</v>
      </c>
      <c r="AF12" s="1">
        <v>161.80000000000001</v>
      </c>
      <c r="AG12" s="1">
        <v>0.66823400000000011</v>
      </c>
      <c r="AH12" s="1">
        <v>0.67714285714285716</v>
      </c>
      <c r="AI12" s="1">
        <v>1.0414036363636365</v>
      </c>
    </row>
    <row r="13" spans="1:36">
      <c r="A13">
        <v>40</v>
      </c>
      <c r="B13">
        <v>15</v>
      </c>
      <c r="C13">
        <v>241.5</v>
      </c>
      <c r="D13">
        <v>3.5</v>
      </c>
      <c r="E13">
        <v>245</v>
      </c>
      <c r="F13">
        <v>7</v>
      </c>
      <c r="G13">
        <v>3.07</v>
      </c>
      <c r="H13">
        <v>127</v>
      </c>
      <c r="I13">
        <v>126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30</v>
      </c>
      <c r="AB13">
        <v>3</v>
      </c>
      <c r="AC13" s="1">
        <v>1.3542857142857143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0.67714285714285716</v>
      </c>
      <c r="AI13" s="1">
        <v>1.305994788273616</v>
      </c>
    </row>
    <row r="14" spans="1:36">
      <c r="A14">
        <v>48</v>
      </c>
      <c r="B14">
        <v>44</v>
      </c>
      <c r="C14">
        <v>292.39999999999998</v>
      </c>
      <c r="D14">
        <v>4.59</v>
      </c>
      <c r="E14">
        <v>296.98999999999995</v>
      </c>
      <c r="F14">
        <v>7</v>
      </c>
      <c r="G14">
        <v>3.46</v>
      </c>
      <c r="H14">
        <v>158</v>
      </c>
      <c r="I14">
        <v>155</v>
      </c>
      <c r="J14">
        <v>3</v>
      </c>
      <c r="K14">
        <v>0</v>
      </c>
      <c r="L14">
        <v>0</v>
      </c>
      <c r="M14">
        <v>1</v>
      </c>
      <c r="N14">
        <v>0</v>
      </c>
      <c r="O14">
        <v>0</v>
      </c>
      <c r="Q14">
        <v>1</v>
      </c>
      <c r="R14">
        <v>0</v>
      </c>
      <c r="S14">
        <v>1</v>
      </c>
      <c r="T14">
        <v>27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30</v>
      </c>
      <c r="AB14">
        <v>3</v>
      </c>
      <c r="AC14" s="1">
        <v>1.0326797385620916</v>
      </c>
      <c r="AD14" s="1">
        <v>175.6</v>
      </c>
      <c r="AE14" s="1">
        <v>0</v>
      </c>
      <c r="AF14" s="1">
        <v>175.6</v>
      </c>
      <c r="AG14" s="1">
        <v>0.72522799999999987</v>
      </c>
      <c r="AH14" s="1">
        <v>0.67714285714285716</v>
      </c>
      <c r="AI14" s="1">
        <v>1.2576208092485546</v>
      </c>
    </row>
    <row r="15" spans="1:36">
      <c r="A15">
        <v>52</v>
      </c>
      <c r="B15">
        <v>36</v>
      </c>
      <c r="C15">
        <v>315.60000000000002</v>
      </c>
      <c r="D15">
        <v>4.5599999999999996</v>
      </c>
      <c r="E15">
        <v>320.16000000000003</v>
      </c>
      <c r="F15">
        <v>8</v>
      </c>
      <c r="G15">
        <v>3.36</v>
      </c>
      <c r="H15">
        <v>180</v>
      </c>
      <c r="I15">
        <v>177</v>
      </c>
      <c r="J15">
        <v>3</v>
      </c>
      <c r="K15">
        <v>0</v>
      </c>
      <c r="L15">
        <v>1</v>
      </c>
      <c r="M15">
        <v>1</v>
      </c>
      <c r="N15">
        <v>0</v>
      </c>
      <c r="O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25</v>
      </c>
      <c r="AB15">
        <v>3</v>
      </c>
      <c r="AC15" s="1">
        <v>1.0394736842105265</v>
      </c>
      <c r="AD15" s="1">
        <v>175.6</v>
      </c>
      <c r="AE15" s="1">
        <v>0</v>
      </c>
      <c r="AF15" s="1">
        <v>175.6</v>
      </c>
      <c r="AG15" s="1">
        <v>0.72522799999999987</v>
      </c>
      <c r="AH15" s="1">
        <v>0.59250000000000003</v>
      </c>
      <c r="AI15" s="1">
        <v>1.2950499999999998</v>
      </c>
    </row>
    <row r="16" spans="1:36">
      <c r="A16">
        <v>52</v>
      </c>
      <c r="B16">
        <v>55</v>
      </c>
      <c r="C16">
        <v>317.5</v>
      </c>
      <c r="D16">
        <v>4.3899999999999997</v>
      </c>
      <c r="E16">
        <v>321.89</v>
      </c>
      <c r="F16">
        <v>7</v>
      </c>
      <c r="G16">
        <v>3.25</v>
      </c>
      <c r="H16">
        <v>181</v>
      </c>
      <c r="I16">
        <v>178</v>
      </c>
      <c r="J16">
        <v>3</v>
      </c>
      <c r="K16">
        <v>0</v>
      </c>
      <c r="L16">
        <v>1</v>
      </c>
      <c r="M16">
        <v>1</v>
      </c>
      <c r="N16">
        <v>0</v>
      </c>
      <c r="O16">
        <v>1.8999999999999773</v>
      </c>
      <c r="P16" s="1">
        <v>4.0252967270111295E-2</v>
      </c>
      <c r="Q16">
        <v>1</v>
      </c>
      <c r="R16">
        <v>0</v>
      </c>
      <c r="S16">
        <v>0</v>
      </c>
      <c r="T16">
        <v>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20</v>
      </c>
      <c r="AB16">
        <v>3</v>
      </c>
      <c r="AC16" s="1">
        <v>1.0797266514806378</v>
      </c>
      <c r="AD16" s="1">
        <v>175.6</v>
      </c>
      <c r="AE16" s="1">
        <v>0</v>
      </c>
      <c r="AF16" s="1">
        <v>175.6</v>
      </c>
      <c r="AG16" s="1">
        <v>0.72522799999999987</v>
      </c>
      <c r="AH16" s="1">
        <v>0.67714285714285716</v>
      </c>
      <c r="AI16" s="1">
        <v>1.3388824615384611</v>
      </c>
    </row>
    <row r="17" spans="1:35">
      <c r="A17">
        <v>52</v>
      </c>
      <c r="B17">
        <v>59</v>
      </c>
      <c r="C17">
        <v>317.89999999999998</v>
      </c>
      <c r="D17">
        <v>4.4400000000000004</v>
      </c>
      <c r="E17">
        <v>322.33999999999997</v>
      </c>
      <c r="F17">
        <v>7</v>
      </c>
      <c r="G17">
        <v>3.27</v>
      </c>
      <c r="H17">
        <v>183</v>
      </c>
      <c r="I17">
        <v>178</v>
      </c>
      <c r="J17">
        <v>5</v>
      </c>
      <c r="K17">
        <v>0</v>
      </c>
      <c r="L17">
        <v>1</v>
      </c>
      <c r="M17">
        <v>1</v>
      </c>
      <c r="N17">
        <v>0</v>
      </c>
      <c r="O17">
        <v>0.39999999999997726</v>
      </c>
      <c r="P17" s="1">
        <v>-1.2159083913070301E-2</v>
      </c>
      <c r="Q17">
        <v>0</v>
      </c>
      <c r="R17">
        <v>0</v>
      </c>
      <c r="S17">
        <v>0</v>
      </c>
      <c r="T17">
        <v>31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20</v>
      </c>
      <c r="AB17">
        <v>3</v>
      </c>
      <c r="AC17" s="1">
        <v>1.0675675675675675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0.67714285714285716</v>
      </c>
      <c r="AI17" s="1">
        <v>1.1503376146788993</v>
      </c>
    </row>
    <row r="18" spans="1:35">
      <c r="A18">
        <v>53</v>
      </c>
      <c r="B18">
        <v>31</v>
      </c>
      <c r="C18">
        <v>321.10000000000002</v>
      </c>
      <c r="D18">
        <v>4.95</v>
      </c>
      <c r="E18">
        <v>326.05</v>
      </c>
      <c r="F18">
        <v>8</v>
      </c>
      <c r="G18">
        <v>3.27</v>
      </c>
      <c r="H18">
        <v>185</v>
      </c>
      <c r="I18">
        <v>180</v>
      </c>
      <c r="J18">
        <v>5</v>
      </c>
      <c r="K18">
        <v>0</v>
      </c>
      <c r="L18">
        <v>1</v>
      </c>
      <c r="M18">
        <v>1</v>
      </c>
      <c r="N18">
        <v>0</v>
      </c>
      <c r="O18">
        <v>3.2000000000000455</v>
      </c>
      <c r="P18" s="1">
        <v>-0.10999180999180991</v>
      </c>
      <c r="Q18">
        <v>0</v>
      </c>
      <c r="R18">
        <v>0</v>
      </c>
      <c r="S18">
        <v>0</v>
      </c>
      <c r="T18">
        <v>32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20</v>
      </c>
      <c r="AB18">
        <v>3</v>
      </c>
      <c r="AC18" s="1">
        <v>0.95757575757575764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0.59250000000000003</v>
      </c>
      <c r="AI18" s="1">
        <v>1.1503376146788993</v>
      </c>
    </row>
    <row r="19" spans="1:35">
      <c r="A19">
        <v>53</v>
      </c>
      <c r="B19">
        <v>33</v>
      </c>
      <c r="C19">
        <v>321.3</v>
      </c>
      <c r="D19">
        <v>4.95</v>
      </c>
      <c r="E19">
        <v>326.25</v>
      </c>
      <c r="F19">
        <v>7</v>
      </c>
      <c r="G19">
        <v>3.39</v>
      </c>
      <c r="H19">
        <v>186</v>
      </c>
      <c r="I19">
        <v>180</v>
      </c>
      <c r="J19">
        <v>6</v>
      </c>
      <c r="K19">
        <v>0</v>
      </c>
      <c r="L19">
        <v>1</v>
      </c>
      <c r="M19">
        <v>1</v>
      </c>
      <c r="N19">
        <v>0</v>
      </c>
      <c r="O19">
        <v>0.19999999999998863</v>
      </c>
      <c r="P19" s="1">
        <v>0</v>
      </c>
      <c r="Q19">
        <v>0</v>
      </c>
      <c r="R19">
        <v>0</v>
      </c>
      <c r="S19">
        <v>0</v>
      </c>
      <c r="T19">
        <v>32</v>
      </c>
      <c r="U19">
        <v>1</v>
      </c>
      <c r="V19">
        <v>0</v>
      </c>
      <c r="W19">
        <v>0</v>
      </c>
      <c r="X19">
        <v>0</v>
      </c>
      <c r="Y19">
        <v>0</v>
      </c>
      <c r="Z19">
        <v>1</v>
      </c>
      <c r="AA19">
        <v>20</v>
      </c>
      <c r="AB19">
        <v>3</v>
      </c>
      <c r="AC19" s="1">
        <v>0.95757575757575764</v>
      </c>
      <c r="AD19" s="1">
        <v>161.80000000000001</v>
      </c>
      <c r="AE19" s="1">
        <v>-10</v>
      </c>
      <c r="AF19" s="1">
        <v>151.80000000000001</v>
      </c>
      <c r="AG19" s="1">
        <v>0.6269340000000001</v>
      </c>
      <c r="AH19" s="1">
        <v>0.67714285714285716</v>
      </c>
      <c r="AI19" s="1">
        <v>1.1096176991150444</v>
      </c>
    </row>
    <row r="20" spans="1:35">
      <c r="A20">
        <v>54</v>
      </c>
      <c r="B20">
        <v>42</v>
      </c>
      <c r="C20">
        <v>328.2</v>
      </c>
      <c r="D20">
        <v>4.41</v>
      </c>
      <c r="E20">
        <v>332.61</v>
      </c>
      <c r="F20">
        <v>7</v>
      </c>
      <c r="G20">
        <v>3.31</v>
      </c>
      <c r="H20">
        <v>188</v>
      </c>
      <c r="I20">
        <v>187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30</v>
      </c>
      <c r="AB20">
        <v>3</v>
      </c>
      <c r="AC20" s="1">
        <v>1.0748299319727892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0.67714285714285716</v>
      </c>
      <c r="AI20" s="1">
        <v>1.2113003021148039</v>
      </c>
    </row>
    <row r="21" spans="1:35">
      <c r="A21">
        <v>59</v>
      </c>
      <c r="B21">
        <v>44</v>
      </c>
      <c r="C21">
        <v>358.4</v>
      </c>
      <c r="D21">
        <v>4.5599999999999996</v>
      </c>
      <c r="E21">
        <v>362.96</v>
      </c>
      <c r="F21">
        <v>7</v>
      </c>
      <c r="G21">
        <v>3.09</v>
      </c>
      <c r="H21">
        <v>194</v>
      </c>
      <c r="I21">
        <v>191</v>
      </c>
      <c r="J21">
        <v>3</v>
      </c>
      <c r="K21">
        <v>0</v>
      </c>
      <c r="L21">
        <v>0</v>
      </c>
      <c r="M21">
        <v>1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18</v>
      </c>
      <c r="AB21">
        <v>3</v>
      </c>
      <c r="AC21" s="1">
        <v>1.0394736842105265</v>
      </c>
      <c r="AD21" s="1">
        <v>161.80000000000001</v>
      </c>
      <c r="AE21" s="1">
        <v>-10</v>
      </c>
      <c r="AF21" s="1">
        <v>151.80000000000001</v>
      </c>
      <c r="AG21" s="1">
        <v>0.6269340000000001</v>
      </c>
      <c r="AH21" s="1">
        <v>0.67714285714285716</v>
      </c>
      <c r="AI21" s="1">
        <v>1.2173475728155343</v>
      </c>
    </row>
    <row r="22" spans="1:35">
      <c r="A22">
        <v>63</v>
      </c>
      <c r="B22">
        <v>52</v>
      </c>
      <c r="C22">
        <v>383.2</v>
      </c>
      <c r="D22">
        <v>3.74</v>
      </c>
      <c r="E22">
        <v>386.94</v>
      </c>
      <c r="F22">
        <v>7</v>
      </c>
      <c r="G22">
        <v>2.95</v>
      </c>
      <c r="H22">
        <v>203</v>
      </c>
      <c r="I22">
        <v>199</v>
      </c>
      <c r="J22">
        <v>4</v>
      </c>
      <c r="K22">
        <v>0</v>
      </c>
      <c r="L22">
        <v>1</v>
      </c>
      <c r="M22">
        <v>1</v>
      </c>
      <c r="N22">
        <v>0</v>
      </c>
      <c r="O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25</v>
      </c>
      <c r="AB22">
        <v>3</v>
      </c>
      <c r="AC22" s="1">
        <v>1.267379679144385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0.67714285714285716</v>
      </c>
      <c r="AI22" s="1">
        <v>1.3591200000000001</v>
      </c>
    </row>
    <row r="23" spans="1:35">
      <c r="A23">
        <v>65</v>
      </c>
      <c r="B23">
        <v>42</v>
      </c>
      <c r="C23">
        <v>394.2</v>
      </c>
      <c r="D23">
        <v>4.21</v>
      </c>
      <c r="E23">
        <v>398.40999999999997</v>
      </c>
      <c r="F23">
        <v>8</v>
      </c>
      <c r="G23">
        <v>3.13</v>
      </c>
      <c r="H23">
        <v>204</v>
      </c>
      <c r="I23">
        <v>203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20</v>
      </c>
      <c r="AB23">
        <v>3</v>
      </c>
      <c r="AC23" s="1">
        <v>1.1258907363420427</v>
      </c>
      <c r="AD23" s="1">
        <v>175.6</v>
      </c>
      <c r="AE23" s="1">
        <v>-10</v>
      </c>
      <c r="AF23" s="1">
        <v>165.6</v>
      </c>
      <c r="AG23" s="1">
        <v>0.68392799999999998</v>
      </c>
      <c r="AH23" s="1">
        <v>0.59250000000000003</v>
      </c>
      <c r="AI23" s="1">
        <v>1.3110440894568691</v>
      </c>
    </row>
    <row r="24" spans="1:35">
      <c r="A24">
        <v>66</v>
      </c>
      <c r="B24">
        <v>31</v>
      </c>
      <c r="C24">
        <v>399.1</v>
      </c>
      <c r="D24">
        <v>3.46</v>
      </c>
      <c r="E24">
        <v>402.56</v>
      </c>
      <c r="F24">
        <v>7</v>
      </c>
      <c r="G24">
        <v>3.01</v>
      </c>
      <c r="H24">
        <v>210</v>
      </c>
      <c r="I24">
        <v>205</v>
      </c>
      <c r="J24">
        <v>5</v>
      </c>
      <c r="K24">
        <v>0</v>
      </c>
      <c r="L24">
        <v>0</v>
      </c>
      <c r="M24">
        <v>1</v>
      </c>
      <c r="N24">
        <v>0</v>
      </c>
      <c r="O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30</v>
      </c>
      <c r="AB24">
        <v>3</v>
      </c>
      <c r="AC24" s="1">
        <v>1.3699421965317919</v>
      </c>
      <c r="AD24" s="1">
        <v>175.6</v>
      </c>
      <c r="AE24" s="1">
        <v>0</v>
      </c>
      <c r="AF24" s="1">
        <v>175.6</v>
      </c>
      <c r="AG24" s="1">
        <v>0.72522799999999987</v>
      </c>
      <c r="AH24" s="1">
        <v>0.67714285714285716</v>
      </c>
      <c r="AI24" s="1">
        <v>1.4456372093023253</v>
      </c>
    </row>
    <row r="25" spans="1:35">
      <c r="A25">
        <v>68</v>
      </c>
      <c r="B25">
        <v>5</v>
      </c>
      <c r="C25">
        <v>408.5</v>
      </c>
      <c r="D25">
        <v>3.64</v>
      </c>
      <c r="E25">
        <v>412.14</v>
      </c>
      <c r="F25">
        <v>7</v>
      </c>
      <c r="G25">
        <v>3.19</v>
      </c>
      <c r="H25">
        <v>216</v>
      </c>
      <c r="I25">
        <v>215</v>
      </c>
      <c r="J25">
        <v>1</v>
      </c>
      <c r="K25">
        <v>0</v>
      </c>
      <c r="L25">
        <v>1</v>
      </c>
      <c r="M25">
        <v>1</v>
      </c>
      <c r="N25">
        <v>0</v>
      </c>
      <c r="O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20</v>
      </c>
      <c r="AB25">
        <v>3</v>
      </c>
      <c r="AC25" s="1">
        <v>1.3021978021978022</v>
      </c>
      <c r="AD25" s="1">
        <v>161.80000000000001</v>
      </c>
      <c r="AE25" s="1">
        <v>0</v>
      </c>
      <c r="AF25" s="1">
        <v>161.80000000000001</v>
      </c>
      <c r="AG25" s="1">
        <v>0.66823400000000011</v>
      </c>
      <c r="AH25" s="1">
        <v>0.67714285714285716</v>
      </c>
      <c r="AI25" s="1">
        <v>1.2568664576802511</v>
      </c>
    </row>
    <row r="26" spans="1:35">
      <c r="A26">
        <v>69</v>
      </c>
      <c r="B26">
        <v>11</v>
      </c>
      <c r="C26">
        <v>415.1</v>
      </c>
      <c r="D26">
        <v>2.89</v>
      </c>
      <c r="E26">
        <v>417.99</v>
      </c>
      <c r="F26">
        <v>6</v>
      </c>
      <c r="G26">
        <v>2.76</v>
      </c>
      <c r="H26">
        <v>219</v>
      </c>
      <c r="I26">
        <v>217</v>
      </c>
      <c r="J26">
        <v>2</v>
      </c>
      <c r="K26">
        <v>0</v>
      </c>
      <c r="L26">
        <v>1</v>
      </c>
      <c r="M26">
        <v>1</v>
      </c>
      <c r="N26">
        <v>0</v>
      </c>
      <c r="O26">
        <v>6.6000000000000227</v>
      </c>
      <c r="P26" s="1">
        <v>0.33794060610669607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32</v>
      </c>
      <c r="AB26">
        <v>3</v>
      </c>
      <c r="AC26" s="1">
        <v>1.6401384083044983</v>
      </c>
      <c r="AD26" s="1">
        <v>175.6</v>
      </c>
      <c r="AE26" s="1">
        <v>10</v>
      </c>
      <c r="AF26" s="1">
        <v>185.6</v>
      </c>
      <c r="AG26" s="1">
        <v>0.76652799999999999</v>
      </c>
      <c r="AH26" s="1">
        <v>0.79</v>
      </c>
      <c r="AI26" s="1">
        <v>1.6663652173913044</v>
      </c>
    </row>
    <row r="27" spans="1:35">
      <c r="A27">
        <v>69</v>
      </c>
      <c r="B27">
        <v>34</v>
      </c>
      <c r="C27">
        <v>417.4</v>
      </c>
      <c r="D27">
        <v>4.26</v>
      </c>
      <c r="E27">
        <v>421.65999999999997</v>
      </c>
      <c r="F27">
        <v>7</v>
      </c>
      <c r="G27">
        <v>3.09</v>
      </c>
      <c r="H27">
        <v>222</v>
      </c>
      <c r="I27">
        <v>218</v>
      </c>
      <c r="J27">
        <v>4</v>
      </c>
      <c r="K27">
        <v>0</v>
      </c>
      <c r="L27">
        <v>1</v>
      </c>
      <c r="M27">
        <v>1</v>
      </c>
      <c r="N27">
        <v>0</v>
      </c>
      <c r="O27">
        <v>2.2999999999999545</v>
      </c>
      <c r="P27" s="1">
        <v>-0.52746235196647007</v>
      </c>
      <c r="Q27">
        <v>1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30</v>
      </c>
      <c r="AB27">
        <v>3</v>
      </c>
      <c r="AC27" s="1">
        <v>1.1126760563380282</v>
      </c>
      <c r="AD27" s="1">
        <v>175.6</v>
      </c>
      <c r="AE27" s="1">
        <v>10</v>
      </c>
      <c r="AF27" s="1">
        <v>185.6</v>
      </c>
      <c r="AG27" s="1">
        <v>0.76652799999999999</v>
      </c>
      <c r="AH27" s="1">
        <v>0.67714285714285716</v>
      </c>
      <c r="AI27" s="1">
        <v>1.4884038834951456</v>
      </c>
    </row>
    <row r="28" spans="1:35">
      <c r="A28">
        <v>70</v>
      </c>
      <c r="B28">
        <v>45</v>
      </c>
      <c r="C28">
        <v>424.5</v>
      </c>
      <c r="D28">
        <v>4.0199999999999996</v>
      </c>
      <c r="E28">
        <v>428.52</v>
      </c>
      <c r="F28">
        <v>8</v>
      </c>
      <c r="G28">
        <v>2.89</v>
      </c>
      <c r="H28">
        <v>232</v>
      </c>
      <c r="I28">
        <v>227</v>
      </c>
      <c r="J28">
        <v>5</v>
      </c>
      <c r="K28">
        <v>0</v>
      </c>
      <c r="L28">
        <v>1</v>
      </c>
      <c r="M28">
        <v>1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30</v>
      </c>
      <c r="AB28">
        <v>3</v>
      </c>
      <c r="AC28" s="1">
        <v>1.1791044776119404</v>
      </c>
      <c r="AD28" s="1">
        <v>161.80000000000001</v>
      </c>
      <c r="AE28" s="1">
        <v>0</v>
      </c>
      <c r="AF28" s="1">
        <v>161.80000000000001</v>
      </c>
      <c r="AG28" s="1">
        <v>0.66823400000000011</v>
      </c>
      <c r="AH28" s="1">
        <v>0.59250000000000003</v>
      </c>
      <c r="AI28" s="1">
        <v>1.3873370242214536</v>
      </c>
    </row>
    <row r="29" spans="1:35">
      <c r="A29">
        <v>75</v>
      </c>
      <c r="B29">
        <v>10</v>
      </c>
      <c r="C29">
        <v>451</v>
      </c>
      <c r="D29">
        <v>3.65</v>
      </c>
      <c r="E29">
        <v>454.65</v>
      </c>
      <c r="F29">
        <v>6</v>
      </c>
      <c r="G29">
        <v>3.62</v>
      </c>
      <c r="H29">
        <v>252</v>
      </c>
      <c r="I29">
        <v>251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28</v>
      </c>
      <c r="AB29">
        <v>3</v>
      </c>
      <c r="AC29" s="1">
        <v>1.2986301369863014</v>
      </c>
      <c r="AD29" s="1">
        <v>175.6</v>
      </c>
      <c r="AE29" s="1">
        <v>10</v>
      </c>
      <c r="AF29" s="1">
        <v>185.6</v>
      </c>
      <c r="AG29" s="1">
        <v>0.76652799999999999</v>
      </c>
      <c r="AH29" s="1">
        <v>0.79</v>
      </c>
      <c r="AI29" s="1">
        <v>1.2704883977900552</v>
      </c>
    </row>
    <row r="30" spans="1:35">
      <c r="A30">
        <v>83</v>
      </c>
      <c r="B30">
        <v>59</v>
      </c>
      <c r="C30">
        <v>503.9</v>
      </c>
      <c r="D30">
        <v>3.92</v>
      </c>
      <c r="E30">
        <v>507.82</v>
      </c>
      <c r="F30">
        <v>7</v>
      </c>
      <c r="G30">
        <v>3.25</v>
      </c>
      <c r="H30">
        <v>256</v>
      </c>
      <c r="I30">
        <v>255</v>
      </c>
      <c r="J30">
        <v>1</v>
      </c>
      <c r="K30">
        <v>0</v>
      </c>
      <c r="L30">
        <v>1</v>
      </c>
      <c r="M30">
        <v>1</v>
      </c>
      <c r="N30">
        <v>0</v>
      </c>
      <c r="O30">
        <v>0</v>
      </c>
      <c r="Q30">
        <v>1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30</v>
      </c>
      <c r="AB30">
        <v>3</v>
      </c>
      <c r="AC30" s="1">
        <v>1.2091836734693879</v>
      </c>
      <c r="AD30" s="1">
        <v>175.6</v>
      </c>
      <c r="AE30" s="1">
        <v>0</v>
      </c>
      <c r="AF30" s="1">
        <v>175.6</v>
      </c>
      <c r="AG30" s="1">
        <v>0.72522799999999987</v>
      </c>
      <c r="AH30" s="1">
        <v>0.67714285714285716</v>
      </c>
      <c r="AI30" s="1">
        <v>1.3388824615384611</v>
      </c>
    </row>
    <row r="31" spans="1:35">
      <c r="A31">
        <v>86</v>
      </c>
      <c r="B31">
        <v>14</v>
      </c>
      <c r="C31">
        <v>517.4</v>
      </c>
      <c r="D31">
        <v>4.37</v>
      </c>
      <c r="E31">
        <v>521.77</v>
      </c>
      <c r="F31">
        <v>7</v>
      </c>
      <c r="G31">
        <v>3.74</v>
      </c>
      <c r="H31">
        <v>260</v>
      </c>
      <c r="I31">
        <v>259</v>
      </c>
      <c r="J31">
        <v>1</v>
      </c>
      <c r="K31">
        <v>0</v>
      </c>
      <c r="L31">
        <v>0</v>
      </c>
      <c r="M31">
        <v>1</v>
      </c>
      <c r="N31">
        <v>0</v>
      </c>
      <c r="O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25</v>
      </c>
      <c r="AB31">
        <v>3</v>
      </c>
      <c r="AC31" s="1">
        <v>1.0846681922196797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0.67714285714285716</v>
      </c>
      <c r="AI31" s="1">
        <v>1.1634673796791442</v>
      </c>
    </row>
    <row r="32" spans="1:35">
      <c r="A32">
        <v>89</v>
      </c>
      <c r="B32">
        <v>24</v>
      </c>
      <c r="C32">
        <v>536.4</v>
      </c>
      <c r="D32">
        <v>3.93</v>
      </c>
      <c r="E32">
        <v>540.32999999999993</v>
      </c>
      <c r="F32">
        <v>7</v>
      </c>
      <c r="G32">
        <v>3.25</v>
      </c>
      <c r="H32">
        <v>268</v>
      </c>
      <c r="I32">
        <v>266</v>
      </c>
      <c r="J32">
        <v>2</v>
      </c>
      <c r="K32">
        <v>0</v>
      </c>
      <c r="L32">
        <v>1</v>
      </c>
      <c r="M32">
        <v>1</v>
      </c>
      <c r="N32">
        <v>0</v>
      </c>
      <c r="O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1</v>
      </c>
      <c r="Z32">
        <v>0</v>
      </c>
      <c r="AA32">
        <v>25</v>
      </c>
      <c r="AB32">
        <v>3</v>
      </c>
      <c r="AC32" s="1">
        <v>1.2061068702290076</v>
      </c>
      <c r="AD32" s="1">
        <v>175.6</v>
      </c>
      <c r="AE32" s="1">
        <v>10</v>
      </c>
      <c r="AF32" s="1">
        <v>185.6</v>
      </c>
      <c r="AG32" s="1">
        <v>0.76652799999999999</v>
      </c>
      <c r="AH32" s="1">
        <v>0.67714285714285716</v>
      </c>
      <c r="AI32" s="1">
        <v>1.4151286153846152</v>
      </c>
    </row>
    <row r="33" spans="1:35">
      <c r="A33">
        <v>90</v>
      </c>
      <c r="B33">
        <v>42</v>
      </c>
      <c r="C33">
        <v>544.20000000000005</v>
      </c>
      <c r="D33">
        <v>3.96</v>
      </c>
      <c r="E33">
        <v>548.16000000000008</v>
      </c>
      <c r="F33">
        <v>8</v>
      </c>
      <c r="G33">
        <v>3.04</v>
      </c>
      <c r="H33">
        <v>270</v>
      </c>
      <c r="I33">
        <v>269</v>
      </c>
      <c r="J33">
        <v>1</v>
      </c>
      <c r="K33">
        <v>0</v>
      </c>
      <c r="L33">
        <v>1</v>
      </c>
      <c r="M33">
        <v>1</v>
      </c>
      <c r="N33">
        <v>0</v>
      </c>
      <c r="O33">
        <v>7.8000000000000682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25</v>
      </c>
      <c r="AB33">
        <v>3</v>
      </c>
      <c r="AC33" s="1">
        <v>1.196969696969697</v>
      </c>
      <c r="AD33" s="1">
        <v>161.80000000000001</v>
      </c>
      <c r="AE33" s="1">
        <v>0</v>
      </c>
      <c r="AF33" s="1">
        <v>161.80000000000001</v>
      </c>
      <c r="AG33" s="1">
        <v>0.66823400000000011</v>
      </c>
      <c r="AH33" s="1">
        <v>0.59250000000000003</v>
      </c>
      <c r="AI33" s="1">
        <v>1.3188828947368423</v>
      </c>
    </row>
    <row r="34" spans="1:35">
      <c r="A34">
        <v>92</v>
      </c>
      <c r="B34">
        <v>48</v>
      </c>
      <c r="C34">
        <v>556.79999999999995</v>
      </c>
      <c r="D34">
        <v>4.49</v>
      </c>
      <c r="E34">
        <v>561.29</v>
      </c>
      <c r="F34">
        <v>7</v>
      </c>
      <c r="G34">
        <v>3.47</v>
      </c>
      <c r="H34">
        <v>275</v>
      </c>
      <c r="I34">
        <v>272</v>
      </c>
      <c r="J34">
        <v>3</v>
      </c>
      <c r="K34">
        <v>0</v>
      </c>
      <c r="L34">
        <v>1</v>
      </c>
      <c r="M34">
        <v>1</v>
      </c>
      <c r="N34">
        <v>0</v>
      </c>
      <c r="O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25</v>
      </c>
      <c r="AB34">
        <v>3</v>
      </c>
      <c r="AC34" s="1">
        <v>1.0556792873051224</v>
      </c>
      <c r="AD34" s="1">
        <v>161.80000000000001</v>
      </c>
      <c r="AE34" s="1">
        <v>0</v>
      </c>
      <c r="AF34" s="1">
        <v>161.80000000000001</v>
      </c>
      <c r="AG34" s="1">
        <v>0.66823400000000011</v>
      </c>
      <c r="AH34" s="1">
        <v>0.67714285714285716</v>
      </c>
      <c r="AI34" s="1">
        <v>1.1554478386167149</v>
      </c>
    </row>
    <row r="35" spans="1:35">
      <c r="A35">
        <v>94</v>
      </c>
      <c r="B35">
        <v>26</v>
      </c>
      <c r="C35">
        <v>566.6</v>
      </c>
      <c r="D35">
        <v>3.61</v>
      </c>
      <c r="E35">
        <v>570.21</v>
      </c>
      <c r="F35">
        <v>7</v>
      </c>
      <c r="G35">
        <v>3.25</v>
      </c>
      <c r="H35">
        <v>280</v>
      </c>
      <c r="I35">
        <v>276</v>
      </c>
      <c r="J35">
        <v>4</v>
      </c>
      <c r="K35">
        <v>0</v>
      </c>
      <c r="L35">
        <v>0</v>
      </c>
      <c r="M35">
        <v>1</v>
      </c>
      <c r="N35">
        <v>0</v>
      </c>
      <c r="O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28</v>
      </c>
      <c r="AB35">
        <v>3</v>
      </c>
      <c r="AC35" s="1">
        <v>1.3130193905817176</v>
      </c>
      <c r="AD35" s="1">
        <v>175.6</v>
      </c>
      <c r="AE35" s="1">
        <v>0</v>
      </c>
      <c r="AF35" s="1">
        <v>175.6</v>
      </c>
      <c r="AG35" s="1">
        <v>0.72522799999999987</v>
      </c>
      <c r="AH35" s="1">
        <v>0.67714285714285716</v>
      </c>
      <c r="AI35" s="1">
        <v>1.3388824615384611</v>
      </c>
    </row>
    <row r="36" spans="1:35">
      <c r="A36">
        <v>5</v>
      </c>
      <c r="B36">
        <v>4</v>
      </c>
      <c r="C36">
        <v>30.4</v>
      </c>
      <c r="D36">
        <v>3.4</v>
      </c>
      <c r="E36">
        <v>33.799999999999997</v>
      </c>
      <c r="F36">
        <v>7</v>
      </c>
      <c r="G36">
        <v>3.33</v>
      </c>
      <c r="H36">
        <v>4</v>
      </c>
      <c r="I36">
        <v>2</v>
      </c>
      <c r="J36">
        <v>2</v>
      </c>
      <c r="K36">
        <v>0</v>
      </c>
      <c r="L36">
        <v>1</v>
      </c>
      <c r="M36">
        <v>1</v>
      </c>
      <c r="N36">
        <v>0</v>
      </c>
      <c r="O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25</v>
      </c>
      <c r="AB36">
        <v>3</v>
      </c>
      <c r="AC36" s="1">
        <v>1.3941176470588237</v>
      </c>
      <c r="AD36" s="1">
        <v>161.80000000000001</v>
      </c>
      <c r="AE36" s="1">
        <v>0</v>
      </c>
      <c r="AF36" s="1">
        <v>161.80000000000001</v>
      </c>
      <c r="AG36" s="1">
        <v>0.66823400000000011</v>
      </c>
      <c r="AH36" s="1">
        <v>0.67714285714285716</v>
      </c>
      <c r="AI36" s="1">
        <v>1.2040252252252255</v>
      </c>
    </row>
    <row r="37" spans="1:35">
      <c r="A37">
        <v>13</v>
      </c>
      <c r="B37">
        <v>20</v>
      </c>
      <c r="C37">
        <v>80</v>
      </c>
      <c r="D37">
        <v>2.64</v>
      </c>
      <c r="E37">
        <v>82.64</v>
      </c>
      <c r="F37">
        <v>5</v>
      </c>
      <c r="G37">
        <v>3.09</v>
      </c>
      <c r="H37">
        <v>10</v>
      </c>
      <c r="I37">
        <v>8</v>
      </c>
      <c r="J37">
        <v>2</v>
      </c>
      <c r="K37">
        <v>0</v>
      </c>
      <c r="L37">
        <v>0</v>
      </c>
      <c r="M37">
        <v>1</v>
      </c>
      <c r="N37">
        <v>0</v>
      </c>
      <c r="O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30</v>
      </c>
      <c r="AB37">
        <v>3</v>
      </c>
      <c r="AC37" s="1">
        <v>1.7954545454545454</v>
      </c>
      <c r="AD37" s="1">
        <v>175.6</v>
      </c>
      <c r="AE37" s="1">
        <v>10</v>
      </c>
      <c r="AF37" s="1">
        <v>185.6</v>
      </c>
      <c r="AG37" s="1">
        <v>0.76652799999999999</v>
      </c>
      <c r="AH37" s="1">
        <v>0.94800000000000006</v>
      </c>
      <c r="AI37" s="1">
        <v>1.4884038834951456</v>
      </c>
    </row>
    <row r="38" spans="1:35">
      <c r="A38">
        <v>29</v>
      </c>
      <c r="B38">
        <v>7</v>
      </c>
      <c r="C38">
        <v>174.7</v>
      </c>
      <c r="D38">
        <v>3.79</v>
      </c>
      <c r="E38">
        <v>178.48999999999998</v>
      </c>
      <c r="F38">
        <v>8</v>
      </c>
      <c r="G38">
        <v>3.13</v>
      </c>
      <c r="H38">
        <v>24</v>
      </c>
      <c r="I38">
        <v>20</v>
      </c>
      <c r="J38">
        <v>4</v>
      </c>
      <c r="K38">
        <v>0</v>
      </c>
      <c r="L38">
        <v>1</v>
      </c>
      <c r="M38">
        <v>1</v>
      </c>
      <c r="N38">
        <v>0</v>
      </c>
      <c r="O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50</v>
      </c>
      <c r="AB38">
        <v>3</v>
      </c>
      <c r="AC38" s="1">
        <v>1.2506596306068603</v>
      </c>
      <c r="AD38" s="1">
        <v>175.6</v>
      </c>
      <c r="AE38" s="1">
        <v>0</v>
      </c>
      <c r="AF38" s="1">
        <v>175.6</v>
      </c>
      <c r="AG38" s="1">
        <v>0.72522799999999987</v>
      </c>
      <c r="AH38" s="1">
        <v>0.59250000000000003</v>
      </c>
      <c r="AI38" s="1">
        <v>1.3902134185303512</v>
      </c>
    </row>
    <row r="39" spans="1:35">
      <c r="A39">
        <v>30</v>
      </c>
      <c r="B39">
        <v>4</v>
      </c>
      <c r="C39">
        <v>180.4</v>
      </c>
      <c r="D39">
        <v>4.6900000000000004</v>
      </c>
      <c r="E39">
        <v>185.09</v>
      </c>
      <c r="F39">
        <v>9</v>
      </c>
      <c r="G39">
        <v>3.19</v>
      </c>
      <c r="H39">
        <v>26</v>
      </c>
      <c r="I39">
        <v>24</v>
      </c>
      <c r="J39">
        <v>2</v>
      </c>
      <c r="K39">
        <v>0</v>
      </c>
      <c r="L39">
        <v>1</v>
      </c>
      <c r="M39">
        <v>1</v>
      </c>
      <c r="N39">
        <v>0</v>
      </c>
      <c r="O39">
        <v>5.7000000000000171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30</v>
      </c>
      <c r="AB39">
        <v>3</v>
      </c>
      <c r="AC39" s="1">
        <v>1.0106609808102345</v>
      </c>
      <c r="AD39" s="1">
        <v>161.80000000000001</v>
      </c>
      <c r="AE39" s="1">
        <v>0</v>
      </c>
      <c r="AF39" s="1">
        <v>161.80000000000001</v>
      </c>
      <c r="AG39" s="1">
        <v>0.66823400000000011</v>
      </c>
      <c r="AH39" s="1">
        <v>0.52666666666666673</v>
      </c>
      <c r="AI39" s="1">
        <v>1.2568664576802511</v>
      </c>
    </row>
    <row r="40" spans="1:35">
      <c r="A40">
        <v>37</v>
      </c>
      <c r="B40">
        <v>7</v>
      </c>
      <c r="C40">
        <v>222.7</v>
      </c>
      <c r="D40">
        <v>4.17</v>
      </c>
      <c r="E40">
        <v>226.86999999999998</v>
      </c>
      <c r="F40">
        <v>7</v>
      </c>
      <c r="G40">
        <v>4.05</v>
      </c>
      <c r="H40">
        <v>34</v>
      </c>
      <c r="I40">
        <v>32</v>
      </c>
      <c r="J40">
        <v>2</v>
      </c>
      <c r="K40">
        <v>0</v>
      </c>
      <c r="L40">
        <v>0</v>
      </c>
      <c r="M40">
        <v>1</v>
      </c>
      <c r="N40">
        <v>0</v>
      </c>
      <c r="O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35</v>
      </c>
      <c r="AB40">
        <v>3</v>
      </c>
      <c r="AC40" s="1">
        <v>1.1366906474820144</v>
      </c>
      <c r="AD40" s="1">
        <v>175.6</v>
      </c>
      <c r="AE40" s="1">
        <v>0</v>
      </c>
      <c r="AF40" s="1">
        <v>175.6</v>
      </c>
      <c r="AG40" s="1">
        <v>0.72522799999999987</v>
      </c>
      <c r="AH40" s="1">
        <v>0.67714285714285716</v>
      </c>
      <c r="AI40" s="1">
        <v>1.0744118518518517</v>
      </c>
    </row>
    <row r="41" spans="1:35">
      <c r="A41">
        <v>65</v>
      </c>
      <c r="B41">
        <v>37</v>
      </c>
      <c r="C41">
        <v>393.7</v>
      </c>
      <c r="D41">
        <v>4.33</v>
      </c>
      <c r="E41">
        <v>398.03</v>
      </c>
      <c r="F41">
        <v>8</v>
      </c>
      <c r="G41">
        <v>3.39</v>
      </c>
      <c r="H41">
        <v>75</v>
      </c>
      <c r="I41">
        <v>72</v>
      </c>
      <c r="J41">
        <v>3</v>
      </c>
      <c r="K41">
        <v>0</v>
      </c>
      <c r="L41">
        <v>0</v>
      </c>
      <c r="M41">
        <v>1</v>
      </c>
      <c r="N41">
        <v>0</v>
      </c>
      <c r="O41">
        <v>0</v>
      </c>
      <c r="Q41">
        <v>0</v>
      </c>
      <c r="R41">
        <v>0</v>
      </c>
      <c r="S41">
        <v>0</v>
      </c>
      <c r="T41">
        <v>54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25</v>
      </c>
      <c r="AB41">
        <v>3</v>
      </c>
      <c r="AC41" s="1">
        <v>1.094688221709007</v>
      </c>
      <c r="AD41" s="1">
        <v>161.80000000000001</v>
      </c>
      <c r="AE41" s="1">
        <v>0</v>
      </c>
      <c r="AF41" s="1">
        <v>161.80000000000001</v>
      </c>
      <c r="AG41" s="1">
        <v>0.66823400000000011</v>
      </c>
      <c r="AH41" s="1">
        <v>0.59250000000000003</v>
      </c>
      <c r="AI41" s="1">
        <v>1.1827150442477878</v>
      </c>
    </row>
    <row r="42" spans="1:35">
      <c r="A42">
        <v>69</v>
      </c>
      <c r="B42">
        <v>19</v>
      </c>
      <c r="C42">
        <v>415.9</v>
      </c>
      <c r="D42">
        <v>3.99</v>
      </c>
      <c r="E42">
        <v>419.89</v>
      </c>
      <c r="F42">
        <v>8</v>
      </c>
      <c r="G42">
        <v>2.92</v>
      </c>
      <c r="H42">
        <v>79</v>
      </c>
      <c r="I42">
        <v>77</v>
      </c>
      <c r="J42">
        <v>2</v>
      </c>
      <c r="K42">
        <v>0</v>
      </c>
      <c r="L42">
        <v>1</v>
      </c>
      <c r="M42">
        <v>1</v>
      </c>
      <c r="N42">
        <v>0</v>
      </c>
      <c r="O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40</v>
      </c>
      <c r="AB42">
        <v>3</v>
      </c>
      <c r="AC42" s="1">
        <v>1.1879699248120301</v>
      </c>
      <c r="AD42" s="1">
        <v>161.80000000000001</v>
      </c>
      <c r="AE42" s="1">
        <v>0</v>
      </c>
      <c r="AF42" s="1">
        <v>161.80000000000001</v>
      </c>
      <c r="AG42" s="1">
        <v>0.66823400000000011</v>
      </c>
      <c r="AH42" s="1">
        <v>0.59250000000000003</v>
      </c>
      <c r="AI42" s="1">
        <v>1.3730835616438359</v>
      </c>
    </row>
    <row r="43" spans="1:35">
      <c r="A43">
        <v>69</v>
      </c>
      <c r="B43">
        <v>52</v>
      </c>
      <c r="C43">
        <v>419.2</v>
      </c>
      <c r="D43">
        <v>3.51</v>
      </c>
      <c r="E43">
        <v>422.71</v>
      </c>
      <c r="F43">
        <v>7</v>
      </c>
      <c r="G43">
        <v>3.4</v>
      </c>
      <c r="H43">
        <v>82</v>
      </c>
      <c r="I43">
        <v>77</v>
      </c>
      <c r="J43">
        <v>5</v>
      </c>
      <c r="K43">
        <v>0</v>
      </c>
      <c r="L43">
        <v>0</v>
      </c>
      <c r="M43">
        <v>1</v>
      </c>
      <c r="N43">
        <v>0</v>
      </c>
      <c r="O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30</v>
      </c>
      <c r="AB43">
        <v>3</v>
      </c>
      <c r="AC43" s="1">
        <v>1.3504273504273505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0.67714285714285716</v>
      </c>
      <c r="AI43" s="1">
        <v>1.1792364705882357</v>
      </c>
    </row>
    <row r="44" spans="1:35">
      <c r="A44">
        <v>74</v>
      </c>
      <c r="B44">
        <v>2</v>
      </c>
      <c r="C44">
        <v>444.2</v>
      </c>
      <c r="D44">
        <v>5.8</v>
      </c>
      <c r="E44">
        <v>450</v>
      </c>
      <c r="F44">
        <v>9</v>
      </c>
      <c r="G44">
        <v>3.37</v>
      </c>
      <c r="H44">
        <v>89</v>
      </c>
      <c r="I44">
        <v>86</v>
      </c>
      <c r="J44">
        <v>3</v>
      </c>
      <c r="K44">
        <v>0</v>
      </c>
      <c r="L44">
        <v>0</v>
      </c>
      <c r="M44">
        <v>1</v>
      </c>
      <c r="N44">
        <v>0</v>
      </c>
      <c r="O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25</v>
      </c>
      <c r="AB44">
        <v>3</v>
      </c>
      <c r="AC44" s="1">
        <v>0.81724137931034491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0.52666666666666673</v>
      </c>
      <c r="AI44" s="1">
        <v>1.1897341246290802</v>
      </c>
    </row>
    <row r="45" spans="1:35">
      <c r="A45">
        <v>78</v>
      </c>
      <c r="B45">
        <v>33</v>
      </c>
      <c r="C45">
        <v>471.3</v>
      </c>
      <c r="D45">
        <v>3.09</v>
      </c>
      <c r="E45">
        <v>474.39</v>
      </c>
      <c r="F45">
        <v>6</v>
      </c>
      <c r="G45">
        <v>3.57</v>
      </c>
      <c r="H45">
        <v>93</v>
      </c>
      <c r="I45">
        <v>91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40</v>
      </c>
      <c r="AB45">
        <v>3</v>
      </c>
      <c r="AC45" s="1">
        <v>1.5339805825242721</v>
      </c>
      <c r="AD45" s="1">
        <v>175.6</v>
      </c>
      <c r="AE45" s="1">
        <v>10</v>
      </c>
      <c r="AF45" s="1">
        <v>185.6</v>
      </c>
      <c r="AG45" s="1">
        <v>0.76652799999999999</v>
      </c>
      <c r="AH45" s="1">
        <v>0.79</v>
      </c>
      <c r="AI45" s="1">
        <v>1.2882823529411764</v>
      </c>
    </row>
    <row r="46" spans="1:35">
      <c r="A46">
        <v>82</v>
      </c>
      <c r="B46">
        <v>28</v>
      </c>
      <c r="C46">
        <v>494.8</v>
      </c>
      <c r="D46">
        <v>3.37</v>
      </c>
      <c r="E46">
        <v>498.17</v>
      </c>
      <c r="F46">
        <v>6</v>
      </c>
      <c r="G46">
        <v>2.94</v>
      </c>
      <c r="H46">
        <v>94</v>
      </c>
      <c r="I46">
        <v>92</v>
      </c>
      <c r="J46">
        <v>2</v>
      </c>
      <c r="K46">
        <v>0</v>
      </c>
      <c r="L46">
        <v>0</v>
      </c>
      <c r="M46">
        <v>1</v>
      </c>
      <c r="N46">
        <v>0</v>
      </c>
      <c r="O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40</v>
      </c>
      <c r="AB46">
        <v>3</v>
      </c>
      <c r="AC46" s="1">
        <v>1.4065281899109792</v>
      </c>
      <c r="AD46" s="1">
        <v>175.6</v>
      </c>
      <c r="AE46" s="1">
        <v>0</v>
      </c>
      <c r="AF46" s="1">
        <v>175.6</v>
      </c>
      <c r="AG46" s="1">
        <v>0.72522799999999987</v>
      </c>
      <c r="AH46" s="1">
        <v>0.79</v>
      </c>
      <c r="AI46" s="1">
        <v>1.4800571428571425</v>
      </c>
    </row>
    <row r="47" spans="1:35">
      <c r="A47">
        <v>92</v>
      </c>
      <c r="B47">
        <v>8</v>
      </c>
      <c r="C47">
        <v>552.79999999999995</v>
      </c>
      <c r="D47">
        <v>3.75</v>
      </c>
      <c r="E47">
        <v>556.54999999999995</v>
      </c>
      <c r="F47">
        <v>6</v>
      </c>
      <c r="G47">
        <v>3.6</v>
      </c>
      <c r="H47">
        <v>107</v>
      </c>
      <c r="I47">
        <v>105</v>
      </c>
      <c r="J47">
        <v>2</v>
      </c>
      <c r="K47">
        <v>0</v>
      </c>
      <c r="L47">
        <v>0</v>
      </c>
      <c r="M47">
        <v>1</v>
      </c>
      <c r="N47">
        <v>0</v>
      </c>
      <c r="O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35</v>
      </c>
      <c r="AB47">
        <v>3</v>
      </c>
      <c r="AC47" s="1">
        <v>1.264</v>
      </c>
      <c r="AD47" s="1">
        <v>175.6</v>
      </c>
      <c r="AE47" s="1">
        <v>0</v>
      </c>
      <c r="AF47" s="1">
        <v>175.6</v>
      </c>
      <c r="AG47" s="1">
        <v>0.72522799999999987</v>
      </c>
      <c r="AH47" s="1">
        <v>0.79</v>
      </c>
      <c r="AI47" s="1">
        <v>1.2087133333333331</v>
      </c>
    </row>
    <row r="48" spans="1:35">
      <c r="A48">
        <v>0</v>
      </c>
      <c r="B48">
        <v>5</v>
      </c>
      <c r="C48">
        <v>0.5</v>
      </c>
      <c r="D48">
        <v>5.36</v>
      </c>
      <c r="E48">
        <v>5.86</v>
      </c>
      <c r="F48">
        <v>8</v>
      </c>
      <c r="G48">
        <v>4.03</v>
      </c>
      <c r="H48">
        <v>2</v>
      </c>
      <c r="I48">
        <v>0</v>
      </c>
      <c r="J48">
        <v>2</v>
      </c>
      <c r="K48">
        <v>0</v>
      </c>
      <c r="L48">
        <v>0</v>
      </c>
      <c r="M48">
        <v>1</v>
      </c>
      <c r="N48">
        <v>0</v>
      </c>
      <c r="O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30</v>
      </c>
      <c r="AB48">
        <v>3</v>
      </c>
      <c r="AC48" s="1">
        <v>0.88432835820895517</v>
      </c>
      <c r="AD48" s="1">
        <v>175.6</v>
      </c>
      <c r="AE48" s="1">
        <v>0</v>
      </c>
      <c r="AF48" s="1">
        <v>175.6</v>
      </c>
      <c r="AG48" s="1">
        <v>0.72522799999999987</v>
      </c>
      <c r="AH48" s="1">
        <v>0.59250000000000003</v>
      </c>
      <c r="AI48" s="1">
        <v>1.0797439205955333</v>
      </c>
    </row>
    <row r="49" spans="1:35">
      <c r="A49">
        <v>2</v>
      </c>
      <c r="B49">
        <v>23</v>
      </c>
      <c r="C49">
        <v>14.3</v>
      </c>
      <c r="D49">
        <v>4.25</v>
      </c>
      <c r="E49">
        <v>18.55</v>
      </c>
      <c r="F49">
        <v>8</v>
      </c>
      <c r="G49">
        <v>3.44</v>
      </c>
      <c r="H49">
        <v>10</v>
      </c>
      <c r="I49">
        <v>8</v>
      </c>
      <c r="J49">
        <v>2</v>
      </c>
      <c r="K49">
        <v>0</v>
      </c>
      <c r="L49">
        <v>0</v>
      </c>
      <c r="M49">
        <v>1</v>
      </c>
      <c r="N49">
        <v>0</v>
      </c>
      <c r="O49">
        <v>0</v>
      </c>
      <c r="Q49">
        <v>0</v>
      </c>
      <c r="R49">
        <v>0</v>
      </c>
      <c r="S49">
        <v>0</v>
      </c>
      <c r="T49">
        <v>62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15</v>
      </c>
      <c r="AB49">
        <v>3</v>
      </c>
      <c r="AC49" s="1">
        <v>1.1152941176470588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0.59250000000000003</v>
      </c>
      <c r="AI49" s="1">
        <v>1.1655244186046514</v>
      </c>
    </row>
    <row r="50" spans="1:35">
      <c r="A50">
        <v>3</v>
      </c>
      <c r="B50">
        <v>55</v>
      </c>
      <c r="C50">
        <v>23.5</v>
      </c>
      <c r="D50">
        <v>6</v>
      </c>
      <c r="E50">
        <v>29.5</v>
      </c>
      <c r="F50">
        <v>9</v>
      </c>
      <c r="G50">
        <v>4.66</v>
      </c>
      <c r="H50">
        <v>18</v>
      </c>
      <c r="I50">
        <v>15</v>
      </c>
      <c r="J50">
        <v>3</v>
      </c>
      <c r="K50">
        <v>0</v>
      </c>
      <c r="L50">
        <v>0</v>
      </c>
      <c r="M50">
        <v>1</v>
      </c>
      <c r="N50">
        <v>0</v>
      </c>
      <c r="O50">
        <v>9.1999999999999993</v>
      </c>
      <c r="Q50">
        <v>1</v>
      </c>
      <c r="R50">
        <v>0</v>
      </c>
      <c r="S50">
        <v>0</v>
      </c>
      <c r="T50">
        <v>64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25</v>
      </c>
      <c r="AB50">
        <v>3</v>
      </c>
      <c r="AC50" s="1">
        <v>0.79</v>
      </c>
      <c r="AD50" s="1">
        <v>175.6</v>
      </c>
      <c r="AE50" s="1">
        <v>0</v>
      </c>
      <c r="AF50" s="1">
        <v>175.6</v>
      </c>
      <c r="AG50" s="1">
        <v>0.72522799999999987</v>
      </c>
      <c r="AH50" s="1">
        <v>0.52666666666666673</v>
      </c>
      <c r="AI50" s="1">
        <v>0.93376995708154487</v>
      </c>
    </row>
    <row r="51" spans="1:35">
      <c r="A51">
        <v>9</v>
      </c>
      <c r="B51">
        <v>37</v>
      </c>
      <c r="C51">
        <v>57.7</v>
      </c>
      <c r="D51">
        <v>3.67</v>
      </c>
      <c r="E51">
        <v>61.370000000000005</v>
      </c>
      <c r="F51">
        <v>8</v>
      </c>
      <c r="G51">
        <v>2.8</v>
      </c>
      <c r="H51">
        <v>19</v>
      </c>
      <c r="I51">
        <v>18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25</v>
      </c>
      <c r="AB51">
        <v>3</v>
      </c>
      <c r="AC51" s="1">
        <v>1.2915531335149864</v>
      </c>
      <c r="AD51" s="1">
        <v>161.80000000000001</v>
      </c>
      <c r="AE51" s="1">
        <v>0</v>
      </c>
      <c r="AF51" s="1">
        <v>161.80000000000001</v>
      </c>
      <c r="AG51" s="1">
        <v>0.66823400000000011</v>
      </c>
      <c r="AH51" s="1">
        <v>0.59250000000000003</v>
      </c>
      <c r="AI51" s="1">
        <v>1.4319300000000004</v>
      </c>
    </row>
    <row r="52" spans="1:35">
      <c r="A52">
        <v>14</v>
      </c>
      <c r="B52">
        <v>6</v>
      </c>
      <c r="C52">
        <v>84.6</v>
      </c>
      <c r="D52">
        <v>3.5</v>
      </c>
      <c r="E52">
        <v>88.1</v>
      </c>
      <c r="F52">
        <v>6</v>
      </c>
      <c r="G52">
        <v>3.18</v>
      </c>
      <c r="H52">
        <v>26</v>
      </c>
      <c r="I52">
        <v>24</v>
      </c>
      <c r="J52">
        <v>2</v>
      </c>
      <c r="K52">
        <v>0</v>
      </c>
      <c r="L52">
        <v>1</v>
      </c>
      <c r="M52">
        <v>1</v>
      </c>
      <c r="N52">
        <v>0</v>
      </c>
      <c r="O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30</v>
      </c>
      <c r="AB52">
        <v>3</v>
      </c>
      <c r="AC52" s="1">
        <v>1.3542857142857143</v>
      </c>
      <c r="AD52" s="1">
        <v>175.6</v>
      </c>
      <c r="AE52" s="1">
        <v>0</v>
      </c>
      <c r="AF52" s="1">
        <v>175.6</v>
      </c>
      <c r="AG52" s="1">
        <v>0.72522799999999987</v>
      </c>
      <c r="AH52" s="1">
        <v>0.79</v>
      </c>
      <c r="AI52" s="1">
        <v>1.3683547169811316</v>
      </c>
    </row>
    <row r="53" spans="1:35">
      <c r="A53">
        <v>16</v>
      </c>
      <c r="B53">
        <v>18</v>
      </c>
      <c r="C53">
        <v>97.8</v>
      </c>
      <c r="D53">
        <v>3.34</v>
      </c>
      <c r="E53">
        <v>101.14</v>
      </c>
      <c r="F53">
        <v>7</v>
      </c>
      <c r="G53">
        <v>3.14</v>
      </c>
      <c r="H53">
        <v>30</v>
      </c>
      <c r="I53">
        <v>29</v>
      </c>
      <c r="J53">
        <v>1</v>
      </c>
      <c r="K53">
        <v>0</v>
      </c>
      <c r="L53">
        <v>1</v>
      </c>
      <c r="M53">
        <v>1</v>
      </c>
      <c r="N53">
        <v>0</v>
      </c>
      <c r="O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25</v>
      </c>
      <c r="AB53">
        <v>3</v>
      </c>
      <c r="AC53" s="1">
        <v>1.4191616766467068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0.67714285714285716</v>
      </c>
      <c r="AI53" s="1">
        <v>1.3857859872611462</v>
      </c>
    </row>
    <row r="54" spans="1:35">
      <c r="A54">
        <v>17</v>
      </c>
      <c r="B54">
        <v>40</v>
      </c>
      <c r="C54">
        <v>106</v>
      </c>
      <c r="D54">
        <v>3.58</v>
      </c>
      <c r="E54">
        <v>109.58</v>
      </c>
      <c r="F54">
        <v>7</v>
      </c>
      <c r="G54">
        <v>3.13</v>
      </c>
      <c r="H54">
        <v>32</v>
      </c>
      <c r="I54">
        <v>31</v>
      </c>
      <c r="J54">
        <v>1</v>
      </c>
      <c r="K54">
        <v>0</v>
      </c>
      <c r="L54">
        <v>1</v>
      </c>
      <c r="M54">
        <v>1</v>
      </c>
      <c r="N54">
        <v>0</v>
      </c>
      <c r="O54">
        <v>8.2000000000000028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25</v>
      </c>
      <c r="AB54">
        <v>3</v>
      </c>
      <c r="AC54" s="1">
        <v>1.3240223463687151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0.67714285714285716</v>
      </c>
      <c r="AI54" s="1">
        <v>1.3902134185303512</v>
      </c>
    </row>
    <row r="55" spans="1:35">
      <c r="A55">
        <v>21</v>
      </c>
      <c r="B55">
        <v>21</v>
      </c>
      <c r="C55">
        <v>128.1</v>
      </c>
      <c r="D55">
        <v>4.26</v>
      </c>
      <c r="E55">
        <v>132.35999999999999</v>
      </c>
      <c r="F55">
        <v>8</v>
      </c>
      <c r="G55">
        <v>3.11</v>
      </c>
      <c r="H55">
        <v>43</v>
      </c>
      <c r="I55">
        <v>41</v>
      </c>
      <c r="J55">
        <v>2</v>
      </c>
      <c r="K55">
        <v>0</v>
      </c>
      <c r="L55">
        <v>0</v>
      </c>
      <c r="M55">
        <v>1</v>
      </c>
      <c r="N55">
        <v>0</v>
      </c>
      <c r="O55">
        <v>0</v>
      </c>
      <c r="Q55">
        <v>0</v>
      </c>
      <c r="R55">
        <v>0</v>
      </c>
      <c r="S55">
        <v>0</v>
      </c>
      <c r="T55">
        <v>66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25</v>
      </c>
      <c r="AB55">
        <v>3</v>
      </c>
      <c r="AC55" s="1">
        <v>1.1126760563380282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0.59250000000000003</v>
      </c>
      <c r="AI55" s="1">
        <v>1.2891974276527334</v>
      </c>
    </row>
    <row r="56" spans="1:35">
      <c r="A56">
        <v>27</v>
      </c>
      <c r="B56">
        <v>8</v>
      </c>
      <c r="C56">
        <v>162.80000000000001</v>
      </c>
      <c r="D56">
        <v>3.09</v>
      </c>
      <c r="E56">
        <v>165.89000000000001</v>
      </c>
      <c r="F56">
        <v>6</v>
      </c>
      <c r="G56">
        <v>3.12</v>
      </c>
      <c r="H56">
        <v>46</v>
      </c>
      <c r="I56">
        <v>44</v>
      </c>
      <c r="J56">
        <v>2</v>
      </c>
      <c r="K56">
        <v>0</v>
      </c>
      <c r="L56">
        <v>0</v>
      </c>
      <c r="M56">
        <v>1</v>
      </c>
      <c r="N56">
        <v>0</v>
      </c>
      <c r="O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25</v>
      </c>
      <c r="AB56">
        <v>3</v>
      </c>
      <c r="AC56" s="1">
        <v>1.5339805825242721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0.79</v>
      </c>
      <c r="AI56" s="1">
        <v>1.3946692307692303</v>
      </c>
    </row>
    <row r="57" spans="1:35">
      <c r="A57">
        <v>31</v>
      </c>
      <c r="B57">
        <v>38</v>
      </c>
      <c r="C57">
        <v>189.8</v>
      </c>
      <c r="D57">
        <v>3.47</v>
      </c>
      <c r="E57">
        <v>193.27</v>
      </c>
      <c r="F57">
        <v>7</v>
      </c>
      <c r="G57">
        <v>2.92</v>
      </c>
      <c r="H57">
        <v>64</v>
      </c>
      <c r="I57">
        <v>63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15</v>
      </c>
      <c r="AB57">
        <v>3</v>
      </c>
      <c r="AC57" s="1">
        <v>1.3659942363112392</v>
      </c>
      <c r="AD57" s="1">
        <v>161.80000000000001</v>
      </c>
      <c r="AE57" s="1">
        <v>0</v>
      </c>
      <c r="AF57" s="1">
        <v>161.80000000000001</v>
      </c>
      <c r="AG57" s="1">
        <v>0.66823400000000011</v>
      </c>
      <c r="AH57" s="1">
        <v>0.67714285714285716</v>
      </c>
      <c r="AI57" s="1">
        <v>1.3730835616438359</v>
      </c>
    </row>
    <row r="58" spans="1:35">
      <c r="A58">
        <v>37</v>
      </c>
      <c r="B58">
        <v>9</v>
      </c>
      <c r="C58">
        <v>222.9</v>
      </c>
      <c r="D58">
        <v>4.45</v>
      </c>
      <c r="E58">
        <v>227.35</v>
      </c>
      <c r="F58">
        <v>8</v>
      </c>
      <c r="G58">
        <v>3.77</v>
      </c>
      <c r="H58">
        <v>75</v>
      </c>
      <c r="I58">
        <v>69</v>
      </c>
      <c r="J58">
        <v>6</v>
      </c>
      <c r="K58">
        <v>0</v>
      </c>
      <c r="L58">
        <v>0</v>
      </c>
      <c r="M58">
        <v>1</v>
      </c>
      <c r="N58">
        <v>0</v>
      </c>
      <c r="O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30</v>
      </c>
      <c r="AB58">
        <v>3</v>
      </c>
      <c r="AC58" s="1">
        <v>1.0651685393258428</v>
      </c>
      <c r="AD58" s="1">
        <v>175.6</v>
      </c>
      <c r="AE58" s="1">
        <v>0</v>
      </c>
      <c r="AF58" s="1">
        <v>175.6</v>
      </c>
      <c r="AG58" s="1">
        <v>0.72522799999999987</v>
      </c>
      <c r="AH58" s="1">
        <v>0.59250000000000003</v>
      </c>
      <c r="AI58" s="1">
        <v>1.154209018567639</v>
      </c>
    </row>
    <row r="59" spans="1:35">
      <c r="A59">
        <v>37</v>
      </c>
      <c r="B59">
        <v>21</v>
      </c>
      <c r="C59">
        <v>224.1</v>
      </c>
      <c r="D59">
        <v>4</v>
      </c>
      <c r="E59">
        <v>228.1</v>
      </c>
      <c r="F59">
        <v>8</v>
      </c>
      <c r="G59">
        <v>2.95</v>
      </c>
      <c r="H59">
        <v>78</v>
      </c>
      <c r="I59">
        <v>71</v>
      </c>
      <c r="J59">
        <v>7</v>
      </c>
      <c r="K59">
        <v>0</v>
      </c>
      <c r="L59">
        <v>1</v>
      </c>
      <c r="M59">
        <v>1</v>
      </c>
      <c r="N59">
        <v>0</v>
      </c>
      <c r="O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25</v>
      </c>
      <c r="AB59">
        <v>3</v>
      </c>
      <c r="AC59" s="1">
        <v>1.1850000000000001</v>
      </c>
      <c r="AD59" s="1">
        <v>161.80000000000001</v>
      </c>
      <c r="AE59" s="1">
        <v>0</v>
      </c>
      <c r="AF59" s="1">
        <v>161.80000000000001</v>
      </c>
      <c r="AG59" s="1">
        <v>0.66823400000000011</v>
      </c>
      <c r="AH59" s="1">
        <v>0.59250000000000003</v>
      </c>
      <c r="AI59" s="1">
        <v>1.3591200000000001</v>
      </c>
    </row>
    <row r="60" spans="1:35">
      <c r="A60">
        <v>38</v>
      </c>
      <c r="B60">
        <v>7</v>
      </c>
      <c r="C60">
        <v>228.7</v>
      </c>
      <c r="D60">
        <v>3.57</v>
      </c>
      <c r="E60">
        <v>232.26999999999998</v>
      </c>
      <c r="F60">
        <v>7</v>
      </c>
      <c r="G60">
        <v>2.86</v>
      </c>
      <c r="H60">
        <v>82</v>
      </c>
      <c r="I60">
        <v>78</v>
      </c>
      <c r="J60">
        <v>4</v>
      </c>
      <c r="K60">
        <v>0</v>
      </c>
      <c r="L60">
        <v>0</v>
      </c>
      <c r="M60">
        <v>1</v>
      </c>
      <c r="N60">
        <v>0</v>
      </c>
      <c r="O60">
        <v>5.7999999999999829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1</v>
      </c>
      <c r="Y60">
        <v>0</v>
      </c>
      <c r="Z60">
        <v>0</v>
      </c>
      <c r="AA60">
        <v>30</v>
      </c>
      <c r="AB60">
        <v>3</v>
      </c>
      <c r="AC60" s="1">
        <v>1.327731092436975</v>
      </c>
      <c r="AD60" s="1">
        <v>161.80000000000001</v>
      </c>
      <c r="AE60" s="1">
        <v>0</v>
      </c>
      <c r="AF60" s="1">
        <v>161.80000000000001</v>
      </c>
      <c r="AG60" s="1">
        <v>0.66823400000000011</v>
      </c>
      <c r="AH60" s="1">
        <v>0.67714285714285716</v>
      </c>
      <c r="AI60" s="1">
        <v>1.4018895104895108</v>
      </c>
    </row>
    <row r="63" spans="1:35">
      <c r="Q63" s="7">
        <f t="shared" ref="Q63" si="0">AVERAGE(Q2:Q60)</f>
        <v>0.47457627118644069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 t="s">
        <v>64</v>
      </c>
      <c r="AC63" s="7">
        <f>AVERAGE(AC2:AC60)</f>
        <v>1.2007170924302601</v>
      </c>
      <c r="AD63" s="7">
        <f t="shared" ref="AD63:AI63" si="1">AVERAGE(AD2:AD60)</f>
        <v>168.34915254237299</v>
      </c>
      <c r="AE63" s="7">
        <f t="shared" si="1"/>
        <v>-0.84745762711864403</v>
      </c>
      <c r="AF63" s="7">
        <f t="shared" si="1"/>
        <v>167.50169491525432</v>
      </c>
      <c r="AG63" s="7">
        <f t="shared" si="1"/>
        <v>0.69178200000000056</v>
      </c>
      <c r="AH63" s="7">
        <f t="shared" si="1"/>
        <v>0.66101129943502845</v>
      </c>
      <c r="AI63" s="7">
        <f t="shared" si="1"/>
        <v>1.2750657192246508</v>
      </c>
    </row>
    <row r="64" spans="1:35">
      <c r="AB64" t="s">
        <v>65</v>
      </c>
      <c r="AC64" s="7">
        <f>VAR(AC2:AC60)</f>
        <v>4.180882257674718E-2</v>
      </c>
      <c r="AD64" s="7">
        <f t="shared" ref="AD64:AI64" si="2">VAR(AD2:AD60)</f>
        <v>48.305645821157057</v>
      </c>
      <c r="AE64" s="7">
        <f t="shared" si="2"/>
        <v>32.028053769725311</v>
      </c>
      <c r="AF64" s="7">
        <f t="shared" si="2"/>
        <v>115.41844535359414</v>
      </c>
      <c r="AG64" s="7">
        <f t="shared" si="2"/>
        <v>1.968680880551714E-3</v>
      </c>
      <c r="AH64" s="7">
        <f t="shared" si="2"/>
        <v>6.5419972702305184E-3</v>
      </c>
      <c r="AI64" s="7">
        <f t="shared" si="2"/>
        <v>2.0979928344899656E-2</v>
      </c>
    </row>
  </sheetData>
  <conditionalFormatting sqref="AB1:AB60">
    <cfRule type="cellIs" dxfId="501" priority="13" operator="equal">
      <formula>3</formula>
    </cfRule>
    <cfRule type="cellIs" dxfId="500" priority="14" operator="equal">
      <formula>2</formula>
    </cfRule>
    <cfRule type="cellIs" dxfId="499" priority="15" operator="equal">
      <formula>1</formula>
    </cfRule>
  </conditionalFormatting>
  <conditionalFormatting sqref="P28:P60 P1:P25">
    <cfRule type="cellIs" dxfId="498" priority="12" operator="equal">
      <formula>" "</formula>
    </cfRule>
  </conditionalFormatting>
  <conditionalFormatting sqref="P28:P60 P1:P25">
    <cfRule type="containsBlanks" dxfId="497" priority="11">
      <formula>LEN(TRIM(P1))=0</formula>
    </cfRule>
  </conditionalFormatting>
  <conditionalFormatting sqref="O40:O43 Q36:AA60 O34:O38 O28:O32 K26:N60 K2:O25 Q5:Z35 Z2 Q2:X4">
    <cfRule type="cellIs" dxfId="496" priority="9" operator="equal">
      <formula>1</formula>
    </cfRule>
    <cfRule type="cellIs" dxfId="495" priority="10" operator="equal">
      <formula>0</formula>
    </cfRule>
  </conditionalFormatting>
  <conditionalFormatting sqref="O40:O43 Q36:AA60 O34:O38 O28:O32 K26:N60 K2:O25 Q10:Z35 Q5:AA9 Q3:Y4 Q2:Z2">
    <cfRule type="cellIs" dxfId="494" priority="7" operator="equal">
      <formula>0</formula>
    </cfRule>
    <cfRule type="cellIs" dxfId="493" priority="8" operator="equal">
      <formula>1</formula>
    </cfRule>
  </conditionalFormatting>
  <conditionalFormatting sqref="H48:N60 C48:C60 E48:E60 A44:N47 A40:O43 A39:N39 A34:O38 A33:N33 A28:O32 A26:N27 A2:O25 AC2:AI60 Q2:AA60">
    <cfRule type="cellIs" dxfId="492" priority="5" operator="equal">
      <formula>"CM"</formula>
    </cfRule>
    <cfRule type="containsText" dxfId="491" priority="6" operator="containsText" text="DK">
      <formula>NOT(ISERROR(SEARCH("DK",A2)))</formula>
    </cfRule>
  </conditionalFormatting>
  <conditionalFormatting sqref="O2:O60">
    <cfRule type="cellIs" dxfId="490" priority="4" operator="greaterThan">
      <formula>5</formula>
    </cfRule>
  </conditionalFormatting>
  <conditionalFormatting sqref="O40:O43 Q36:AA60 O34:O38 O28:O32 K26:N60 K3:O25 AA5:AA9 Q3:Z35">
    <cfRule type="cellIs" dxfId="489" priority="2" operator="equal">
      <formula>1</formula>
    </cfRule>
    <cfRule type="cellIs" dxfId="488" priority="3" operator="equal">
      <formula>0</formula>
    </cfRule>
  </conditionalFormatting>
  <conditionalFormatting sqref="O44:O60">
    <cfRule type="cellIs" dxfId="487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EF7E-1A8F-A748-9EE5-C47966493D0C}">
  <dimension ref="A1:AJ62"/>
  <sheetViews>
    <sheetView topLeftCell="H1" zoomScale="50" zoomScaleNormal="100" workbookViewId="0">
      <selection activeCell="L1" sqref="L1:AC58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6</v>
      </c>
      <c r="B2">
        <v>9</v>
      </c>
      <c r="C2">
        <v>36.9</v>
      </c>
      <c r="D2">
        <v>3.67</v>
      </c>
      <c r="E2">
        <v>40.57</v>
      </c>
      <c r="F2">
        <v>6</v>
      </c>
      <c r="G2">
        <v>3.07</v>
      </c>
      <c r="H2">
        <v>23</v>
      </c>
      <c r="I2">
        <v>14</v>
      </c>
      <c r="J2">
        <v>9</v>
      </c>
      <c r="K2">
        <v>0</v>
      </c>
      <c r="L2">
        <v>0</v>
      </c>
      <c r="M2">
        <v>0</v>
      </c>
      <c r="N2">
        <v>0</v>
      </c>
      <c r="O2">
        <v>0.19999999999999574</v>
      </c>
      <c r="P2" s="1">
        <v>0.45704609126146511</v>
      </c>
      <c r="Q2">
        <v>0</v>
      </c>
      <c r="R2">
        <v>0</v>
      </c>
      <c r="S2">
        <v>0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25</v>
      </c>
      <c r="AB2">
        <v>2</v>
      </c>
      <c r="AC2" s="1">
        <v>1.2915531335149864</v>
      </c>
      <c r="AD2" s="1">
        <v>161.80000000000001</v>
      </c>
      <c r="AE2" s="1">
        <v>0</v>
      </c>
      <c r="AF2" s="1">
        <v>161.80000000000001</v>
      </c>
      <c r="AG2" s="1">
        <v>0.66823400000000011</v>
      </c>
      <c r="AH2" s="1">
        <v>0.79</v>
      </c>
      <c r="AI2" s="1">
        <v>1.305994788273616</v>
      </c>
    </row>
    <row r="3" spans="1:36">
      <c r="A3">
        <v>10</v>
      </c>
      <c r="B3">
        <v>52</v>
      </c>
      <c r="C3">
        <v>65.2</v>
      </c>
      <c r="D3">
        <v>5</v>
      </c>
      <c r="E3">
        <v>70.2</v>
      </c>
      <c r="F3">
        <v>10</v>
      </c>
      <c r="G3">
        <v>3.07</v>
      </c>
      <c r="H3">
        <v>40</v>
      </c>
      <c r="I3">
        <v>32</v>
      </c>
      <c r="J3">
        <v>8</v>
      </c>
      <c r="K3">
        <v>0</v>
      </c>
      <c r="L3">
        <v>1</v>
      </c>
      <c r="M3">
        <v>0</v>
      </c>
      <c r="N3">
        <v>0</v>
      </c>
      <c r="O3">
        <v>1.8000000000000043</v>
      </c>
      <c r="P3" s="1">
        <v>-0.28316883116883107</v>
      </c>
      <c r="Q3">
        <v>0</v>
      </c>
      <c r="R3">
        <v>0</v>
      </c>
      <c r="S3">
        <v>0</v>
      </c>
      <c r="T3">
        <v>6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60</v>
      </c>
      <c r="AB3">
        <v>2</v>
      </c>
      <c r="AC3" s="1">
        <v>0.94800000000000006</v>
      </c>
      <c r="AD3" s="1">
        <v>161.80000000000001</v>
      </c>
      <c r="AE3" s="1">
        <v>0</v>
      </c>
      <c r="AF3" s="1">
        <v>161.80000000000001</v>
      </c>
      <c r="AG3" s="1">
        <v>0.66823400000000011</v>
      </c>
      <c r="AH3" s="1">
        <v>0.47400000000000003</v>
      </c>
      <c r="AI3" s="1">
        <v>1.305994788273616</v>
      </c>
    </row>
    <row r="4" spans="1:36">
      <c r="A4">
        <v>10</v>
      </c>
      <c r="B4">
        <v>56</v>
      </c>
      <c r="C4">
        <v>65.599999999999994</v>
      </c>
      <c r="D4">
        <v>3.97</v>
      </c>
      <c r="E4">
        <v>69.569999999999993</v>
      </c>
      <c r="F4">
        <v>8</v>
      </c>
      <c r="G4">
        <v>3.12</v>
      </c>
      <c r="H4">
        <v>41</v>
      </c>
      <c r="I4">
        <v>32</v>
      </c>
      <c r="J4">
        <v>9</v>
      </c>
      <c r="K4">
        <v>0</v>
      </c>
      <c r="L4">
        <v>1</v>
      </c>
      <c r="M4">
        <v>0</v>
      </c>
      <c r="N4">
        <v>0</v>
      </c>
      <c r="O4">
        <v>2.1999999999999957</v>
      </c>
      <c r="P4" s="1">
        <v>-3.7214171219208891E-2</v>
      </c>
      <c r="Q4">
        <v>0</v>
      </c>
      <c r="R4">
        <v>0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25</v>
      </c>
      <c r="AB4">
        <v>2</v>
      </c>
      <c r="AC4" s="1">
        <v>1.1939546599496222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0.59250000000000003</v>
      </c>
      <c r="AI4" s="1">
        <v>1.205642307692308</v>
      </c>
    </row>
    <row r="5" spans="1:36">
      <c r="A5">
        <v>10</v>
      </c>
      <c r="B5">
        <v>56</v>
      </c>
      <c r="C5">
        <v>65.599999999999994</v>
      </c>
      <c r="D5">
        <v>4.74</v>
      </c>
      <c r="E5">
        <v>70.339999999999989</v>
      </c>
      <c r="F5">
        <v>8</v>
      </c>
      <c r="G5">
        <v>3.02</v>
      </c>
      <c r="H5">
        <v>42</v>
      </c>
      <c r="I5">
        <v>32</v>
      </c>
      <c r="J5">
        <v>10</v>
      </c>
      <c r="K5">
        <v>0</v>
      </c>
      <c r="L5">
        <v>1</v>
      </c>
      <c r="M5">
        <v>0</v>
      </c>
      <c r="N5">
        <v>0</v>
      </c>
      <c r="O5">
        <v>2.1999999999999957</v>
      </c>
      <c r="P5" s="1">
        <v>-0.23116883116883113</v>
      </c>
      <c r="Q5">
        <v>1</v>
      </c>
      <c r="R5">
        <v>0</v>
      </c>
      <c r="S5">
        <v>0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65</v>
      </c>
      <c r="AB5">
        <v>2</v>
      </c>
      <c r="AC5" s="1">
        <v>1</v>
      </c>
      <c r="AD5" s="1">
        <v>175.6</v>
      </c>
      <c r="AE5" s="1">
        <v>-10</v>
      </c>
      <c r="AF5" s="1">
        <v>165.6</v>
      </c>
      <c r="AG5" s="1">
        <v>0.68392799999999998</v>
      </c>
      <c r="AH5" s="1">
        <v>0.59250000000000003</v>
      </c>
      <c r="AI5" s="1">
        <v>1.3587973509933775</v>
      </c>
    </row>
    <row r="6" spans="1:36">
      <c r="A6">
        <v>11</v>
      </c>
      <c r="B6">
        <v>5</v>
      </c>
      <c r="C6">
        <v>66.5</v>
      </c>
      <c r="D6">
        <v>4.96</v>
      </c>
      <c r="E6">
        <v>71.459999999999994</v>
      </c>
      <c r="F6">
        <v>9</v>
      </c>
      <c r="G6">
        <v>3.3</v>
      </c>
      <c r="H6">
        <v>43</v>
      </c>
      <c r="I6">
        <v>33</v>
      </c>
      <c r="J6">
        <v>10</v>
      </c>
      <c r="K6">
        <v>0</v>
      </c>
      <c r="L6">
        <v>1</v>
      </c>
      <c r="M6">
        <v>0</v>
      </c>
      <c r="N6">
        <v>0</v>
      </c>
      <c r="O6">
        <v>3.1000000000000014</v>
      </c>
      <c r="P6" s="1">
        <v>-0.27552366987850851</v>
      </c>
      <c r="Q6">
        <v>0</v>
      </c>
      <c r="R6">
        <v>0</v>
      </c>
      <c r="S6">
        <v>0</v>
      </c>
      <c r="T6">
        <v>7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25</v>
      </c>
      <c r="AB6">
        <v>2</v>
      </c>
      <c r="AC6" s="1">
        <v>0.95564516129032262</v>
      </c>
      <c r="AD6" s="1">
        <v>161.80000000000001</v>
      </c>
      <c r="AE6" s="1">
        <v>-10</v>
      </c>
      <c r="AF6" s="1">
        <v>151.80000000000001</v>
      </c>
      <c r="AG6" s="1">
        <v>0.6269340000000001</v>
      </c>
      <c r="AH6" s="1">
        <v>0.52666666666666673</v>
      </c>
      <c r="AI6" s="1">
        <v>1.1398800000000002</v>
      </c>
    </row>
    <row r="7" spans="1:36">
      <c r="A7">
        <v>11</v>
      </c>
      <c r="B7">
        <v>5</v>
      </c>
      <c r="C7">
        <v>66.5</v>
      </c>
      <c r="D7">
        <v>4.96</v>
      </c>
      <c r="E7">
        <v>71.459999999999994</v>
      </c>
      <c r="F7">
        <v>9</v>
      </c>
      <c r="G7">
        <v>3.3</v>
      </c>
      <c r="H7">
        <v>44</v>
      </c>
      <c r="I7">
        <v>33</v>
      </c>
      <c r="J7">
        <v>11</v>
      </c>
      <c r="K7">
        <v>0</v>
      </c>
      <c r="L7">
        <v>1</v>
      </c>
      <c r="M7">
        <v>0</v>
      </c>
      <c r="N7">
        <v>0</v>
      </c>
      <c r="O7">
        <v>3.1000000000000014</v>
      </c>
      <c r="P7" s="1">
        <v>-0.27552366987850851</v>
      </c>
      <c r="Q7">
        <v>0</v>
      </c>
      <c r="R7">
        <v>0</v>
      </c>
      <c r="S7">
        <v>0</v>
      </c>
      <c r="T7">
        <v>7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25</v>
      </c>
      <c r="AB7">
        <v>2</v>
      </c>
      <c r="AC7" s="1">
        <v>0.95564516129032262</v>
      </c>
      <c r="AD7" s="1">
        <v>161.80000000000001</v>
      </c>
      <c r="AE7" s="1">
        <v>-10</v>
      </c>
      <c r="AF7" s="1">
        <v>151.80000000000001</v>
      </c>
      <c r="AG7" s="1">
        <v>0.6269340000000001</v>
      </c>
      <c r="AH7" s="1">
        <v>0.52666666666666673</v>
      </c>
      <c r="AI7" s="1">
        <v>1.1398800000000002</v>
      </c>
    </row>
    <row r="8" spans="1:36">
      <c r="A8">
        <v>11</v>
      </c>
      <c r="B8">
        <v>9</v>
      </c>
      <c r="C8">
        <v>66.900000000000006</v>
      </c>
      <c r="D8">
        <v>3.91</v>
      </c>
      <c r="E8">
        <v>70.81</v>
      </c>
      <c r="F8">
        <v>7</v>
      </c>
      <c r="G8">
        <v>3.4</v>
      </c>
      <c r="H8">
        <v>45</v>
      </c>
      <c r="I8">
        <v>33</v>
      </c>
      <c r="J8">
        <v>12</v>
      </c>
      <c r="K8">
        <v>0</v>
      </c>
      <c r="L8">
        <v>1</v>
      </c>
      <c r="M8">
        <v>0</v>
      </c>
      <c r="N8">
        <v>0</v>
      </c>
      <c r="O8">
        <v>3.5000000000000071</v>
      </c>
      <c r="P8" s="1">
        <v>-1.8892616335071555E-2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25</v>
      </c>
      <c r="AB8">
        <v>2</v>
      </c>
      <c r="AC8" s="1">
        <v>1.2122762148337596</v>
      </c>
      <c r="AD8" s="1">
        <v>175.6</v>
      </c>
      <c r="AE8" s="1">
        <v>0</v>
      </c>
      <c r="AF8" s="1">
        <v>175.6</v>
      </c>
      <c r="AG8" s="1">
        <v>0.72522799999999987</v>
      </c>
      <c r="AH8" s="1">
        <v>0.67714285714285716</v>
      </c>
      <c r="AI8" s="1">
        <v>1.2798141176470585</v>
      </c>
    </row>
    <row r="9" spans="1:36">
      <c r="A9">
        <v>12</v>
      </c>
      <c r="B9">
        <v>20</v>
      </c>
      <c r="C9">
        <v>74</v>
      </c>
      <c r="D9">
        <v>4.12</v>
      </c>
      <c r="E9">
        <v>78.12</v>
      </c>
      <c r="F9">
        <v>7</v>
      </c>
      <c r="G9">
        <v>3.54</v>
      </c>
      <c r="H9">
        <v>52</v>
      </c>
      <c r="I9">
        <v>43</v>
      </c>
      <c r="J9">
        <v>9</v>
      </c>
      <c r="K9">
        <v>0</v>
      </c>
      <c r="L9">
        <v>0</v>
      </c>
      <c r="M9">
        <v>0</v>
      </c>
      <c r="N9">
        <v>0</v>
      </c>
      <c r="O9">
        <v>1.2000000000000028</v>
      </c>
      <c r="P9" s="1">
        <v>0.15677474506930433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20</v>
      </c>
      <c r="AB9">
        <v>2</v>
      </c>
      <c r="AC9" s="1">
        <v>1.1504854368932038</v>
      </c>
      <c r="AD9" s="1">
        <v>175.6</v>
      </c>
      <c r="AE9" s="1">
        <v>0</v>
      </c>
      <c r="AF9" s="1">
        <v>175.6</v>
      </c>
      <c r="AG9" s="1">
        <v>0.72522799999999987</v>
      </c>
      <c r="AH9" s="1">
        <v>0.67714285714285716</v>
      </c>
      <c r="AI9" s="1">
        <v>1.2291999999999996</v>
      </c>
    </row>
    <row r="10" spans="1:36">
      <c r="A10">
        <v>12</v>
      </c>
      <c r="B10">
        <v>45</v>
      </c>
      <c r="C10">
        <v>76.5</v>
      </c>
      <c r="D10">
        <v>4.8</v>
      </c>
      <c r="E10">
        <v>81.3</v>
      </c>
      <c r="F10">
        <v>9</v>
      </c>
      <c r="G10">
        <v>3.32</v>
      </c>
      <c r="H10">
        <v>53</v>
      </c>
      <c r="I10">
        <v>45</v>
      </c>
      <c r="J10">
        <v>8</v>
      </c>
      <c r="K10">
        <v>0</v>
      </c>
      <c r="L10">
        <v>0</v>
      </c>
      <c r="M10">
        <v>0</v>
      </c>
      <c r="N10">
        <v>0</v>
      </c>
      <c r="O10">
        <v>3.7000000000000028</v>
      </c>
      <c r="P10" s="1">
        <v>-6.2106918238994391E-3</v>
      </c>
      <c r="Q10">
        <v>0</v>
      </c>
      <c r="R10">
        <v>0</v>
      </c>
      <c r="S10">
        <v>0</v>
      </c>
      <c r="T10">
        <v>9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55</v>
      </c>
      <c r="AB10">
        <v>2</v>
      </c>
      <c r="AC10" s="1">
        <v>0.98750000000000004</v>
      </c>
      <c r="AD10" s="1">
        <v>161.80000000000001</v>
      </c>
      <c r="AE10" s="1">
        <v>-10</v>
      </c>
      <c r="AF10" s="1">
        <v>151.80000000000001</v>
      </c>
      <c r="AG10" s="1">
        <v>0.6269340000000001</v>
      </c>
      <c r="AH10" s="1">
        <v>0.52666666666666673</v>
      </c>
      <c r="AI10" s="1">
        <v>1.1330132530120485</v>
      </c>
    </row>
    <row r="11" spans="1:36">
      <c r="A11">
        <v>12</v>
      </c>
      <c r="B11">
        <v>49</v>
      </c>
      <c r="C11">
        <v>76.900000000000006</v>
      </c>
      <c r="D11">
        <v>4.54</v>
      </c>
      <c r="E11">
        <v>81.440000000000012</v>
      </c>
      <c r="F11">
        <v>10</v>
      </c>
      <c r="G11">
        <v>3.29</v>
      </c>
      <c r="H11">
        <v>54</v>
      </c>
      <c r="I11">
        <v>46</v>
      </c>
      <c r="J11">
        <v>8</v>
      </c>
      <c r="K11">
        <v>0</v>
      </c>
      <c r="L11">
        <v>0</v>
      </c>
      <c r="M11">
        <v>0</v>
      </c>
      <c r="N11">
        <v>0</v>
      </c>
      <c r="O11">
        <v>4.1000000000000085</v>
      </c>
      <c r="P11" s="1">
        <v>5.0342171612223985E-2</v>
      </c>
      <c r="Q11">
        <v>0</v>
      </c>
      <c r="R11">
        <v>0</v>
      </c>
      <c r="S11">
        <v>1</v>
      </c>
      <c r="T11">
        <v>9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55</v>
      </c>
      <c r="AB11">
        <v>2</v>
      </c>
      <c r="AC11" s="1">
        <v>1.0440528634361235</v>
      </c>
      <c r="AD11" s="1">
        <v>161.80000000000001</v>
      </c>
      <c r="AE11" s="1">
        <v>-10</v>
      </c>
      <c r="AF11" s="1">
        <v>151.80000000000001</v>
      </c>
      <c r="AG11" s="1">
        <v>0.6269340000000001</v>
      </c>
      <c r="AH11" s="1">
        <v>0.47400000000000003</v>
      </c>
      <c r="AI11" s="1">
        <v>1.1433446808510641</v>
      </c>
    </row>
    <row r="12" spans="1:36">
      <c r="A12">
        <v>13</v>
      </c>
      <c r="B12">
        <v>34</v>
      </c>
      <c r="C12">
        <v>81.400000000000006</v>
      </c>
      <c r="D12">
        <v>3.7</v>
      </c>
      <c r="E12">
        <v>85.100000000000009</v>
      </c>
      <c r="F12">
        <v>7</v>
      </c>
      <c r="G12">
        <v>2.98</v>
      </c>
      <c r="H12">
        <v>57</v>
      </c>
      <c r="I12">
        <v>49</v>
      </c>
      <c r="J12">
        <v>8</v>
      </c>
      <c r="K12">
        <v>0</v>
      </c>
      <c r="L12">
        <v>0</v>
      </c>
      <c r="M12">
        <v>0</v>
      </c>
      <c r="N12">
        <v>0</v>
      </c>
      <c r="O12">
        <v>3.2000000000000028</v>
      </c>
      <c r="P12" s="1">
        <v>0.20868289103583226</v>
      </c>
      <c r="Q12">
        <v>1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1</v>
      </c>
      <c r="Y12">
        <v>0</v>
      </c>
      <c r="Z12">
        <v>1</v>
      </c>
      <c r="AA12">
        <v>60</v>
      </c>
      <c r="AB12">
        <v>2</v>
      </c>
      <c r="AC12" s="1">
        <v>1.2810810810810811</v>
      </c>
      <c r="AD12" s="1">
        <v>175.6</v>
      </c>
      <c r="AE12" s="1">
        <v>-10</v>
      </c>
      <c r="AF12" s="1">
        <v>165.6</v>
      </c>
      <c r="AG12" s="1">
        <v>0.68392799999999998</v>
      </c>
      <c r="AH12" s="1">
        <v>0.67714285714285716</v>
      </c>
      <c r="AI12" s="1">
        <v>1.3770362416107382</v>
      </c>
    </row>
    <row r="13" spans="1:36">
      <c r="A13">
        <v>13</v>
      </c>
      <c r="B13">
        <v>42</v>
      </c>
      <c r="C13">
        <v>82.2</v>
      </c>
      <c r="D13">
        <v>3.82</v>
      </c>
      <c r="E13">
        <v>86.02</v>
      </c>
      <c r="F13">
        <v>6</v>
      </c>
      <c r="G13">
        <v>3.58</v>
      </c>
      <c r="H13">
        <v>59</v>
      </c>
      <c r="I13">
        <v>51</v>
      </c>
      <c r="J13">
        <v>8</v>
      </c>
      <c r="K13">
        <v>0</v>
      </c>
      <c r="L13">
        <v>0</v>
      </c>
      <c r="M13">
        <v>0</v>
      </c>
      <c r="N13">
        <v>0</v>
      </c>
      <c r="O13">
        <v>4</v>
      </c>
      <c r="P13" s="1">
        <v>0.16843950628982984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30</v>
      </c>
      <c r="AB13">
        <v>2</v>
      </c>
      <c r="AC13" s="1">
        <v>1.2408376963350787</v>
      </c>
      <c r="AD13" s="1">
        <v>175.6</v>
      </c>
      <c r="AE13" s="1">
        <v>10</v>
      </c>
      <c r="AF13" s="1">
        <v>185.6</v>
      </c>
      <c r="AG13" s="1">
        <v>0.76652799999999999</v>
      </c>
      <c r="AH13" s="1">
        <v>0.79</v>
      </c>
      <c r="AI13" s="1">
        <v>1.2846837988826814</v>
      </c>
    </row>
    <row r="14" spans="1:36">
      <c r="A14">
        <v>25</v>
      </c>
      <c r="B14">
        <v>2</v>
      </c>
      <c r="C14">
        <v>150.19999999999999</v>
      </c>
      <c r="D14">
        <v>3.47</v>
      </c>
      <c r="E14">
        <v>153.66999999999999</v>
      </c>
      <c r="F14">
        <v>7</v>
      </c>
      <c r="G14">
        <v>3.29</v>
      </c>
      <c r="H14">
        <v>85</v>
      </c>
      <c r="I14">
        <v>79</v>
      </c>
      <c r="J14">
        <v>6</v>
      </c>
      <c r="K14">
        <v>0</v>
      </c>
      <c r="L14">
        <v>0</v>
      </c>
      <c r="M14">
        <v>0</v>
      </c>
      <c r="N14">
        <v>0</v>
      </c>
      <c r="O14">
        <v>2.2999999999999829</v>
      </c>
      <c r="P14" s="1">
        <v>-0.26848852230945064</v>
      </c>
      <c r="Q14">
        <v>1</v>
      </c>
      <c r="R14">
        <v>0</v>
      </c>
      <c r="S14">
        <v>0</v>
      </c>
      <c r="T14">
        <v>15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25</v>
      </c>
      <c r="AB14">
        <v>2</v>
      </c>
      <c r="AC14" s="1">
        <v>1.3659942363112392</v>
      </c>
      <c r="AD14" s="1">
        <v>175.6</v>
      </c>
      <c r="AE14" s="1">
        <v>0</v>
      </c>
      <c r="AF14" s="1">
        <v>175.6</v>
      </c>
      <c r="AG14" s="1">
        <v>0.72522799999999987</v>
      </c>
      <c r="AH14" s="1">
        <v>0.67714285714285716</v>
      </c>
      <c r="AI14" s="1">
        <v>1.3226042553191486</v>
      </c>
    </row>
    <row r="15" spans="1:36">
      <c r="A15">
        <v>25</v>
      </c>
      <c r="B15">
        <v>4</v>
      </c>
      <c r="C15">
        <v>150.4</v>
      </c>
      <c r="D15">
        <v>3.52</v>
      </c>
      <c r="E15">
        <v>153.92000000000002</v>
      </c>
      <c r="F15">
        <v>7</v>
      </c>
      <c r="G15">
        <v>3.26</v>
      </c>
      <c r="H15">
        <v>86</v>
      </c>
      <c r="I15">
        <v>79</v>
      </c>
      <c r="J15">
        <v>7</v>
      </c>
      <c r="K15">
        <v>0</v>
      </c>
      <c r="L15">
        <v>0</v>
      </c>
      <c r="M15">
        <v>0</v>
      </c>
      <c r="N15">
        <v>0</v>
      </c>
      <c r="O15">
        <v>2.5</v>
      </c>
      <c r="P15" s="1">
        <v>-0.28789184952978064</v>
      </c>
      <c r="Q15">
        <v>0</v>
      </c>
      <c r="R15">
        <v>0</v>
      </c>
      <c r="S15">
        <v>0</v>
      </c>
      <c r="T15">
        <v>15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25</v>
      </c>
      <c r="AB15">
        <v>2</v>
      </c>
      <c r="AC15" s="1">
        <v>1.3465909090909092</v>
      </c>
      <c r="AD15" s="1">
        <v>161.80000000000001</v>
      </c>
      <c r="AE15" s="1">
        <v>0</v>
      </c>
      <c r="AF15" s="1">
        <v>161.80000000000001</v>
      </c>
      <c r="AG15" s="1">
        <v>0.66823400000000011</v>
      </c>
      <c r="AH15" s="1">
        <v>0.67714285714285716</v>
      </c>
      <c r="AI15" s="1">
        <v>1.2298785276073623</v>
      </c>
    </row>
    <row r="16" spans="1:36">
      <c r="A16">
        <v>25</v>
      </c>
      <c r="B16">
        <v>5</v>
      </c>
      <c r="C16">
        <v>150.5</v>
      </c>
      <c r="D16">
        <v>3.92</v>
      </c>
      <c r="E16">
        <v>154.41999999999999</v>
      </c>
      <c r="F16">
        <v>7</v>
      </c>
      <c r="G16">
        <v>3.28</v>
      </c>
      <c r="H16">
        <v>87</v>
      </c>
      <c r="I16">
        <v>79</v>
      </c>
      <c r="J16">
        <v>8</v>
      </c>
      <c r="K16">
        <v>0</v>
      </c>
      <c r="L16">
        <v>0</v>
      </c>
      <c r="M16">
        <v>0</v>
      </c>
      <c r="N16">
        <v>0</v>
      </c>
      <c r="O16">
        <v>2.5999999999999943</v>
      </c>
      <c r="P16" s="1">
        <v>-0.42529908515130188</v>
      </c>
      <c r="Q16">
        <v>1</v>
      </c>
      <c r="R16">
        <v>0</v>
      </c>
      <c r="S16">
        <v>0</v>
      </c>
      <c r="T16">
        <v>15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25</v>
      </c>
      <c r="AB16">
        <v>2</v>
      </c>
      <c r="AC16" s="1">
        <v>1.2091836734693879</v>
      </c>
      <c r="AD16" s="1">
        <v>175.6</v>
      </c>
      <c r="AE16" s="1">
        <v>0</v>
      </c>
      <c r="AF16" s="1">
        <v>175.6</v>
      </c>
      <c r="AG16" s="1">
        <v>0.72522799999999987</v>
      </c>
      <c r="AH16" s="1">
        <v>0.67714285714285716</v>
      </c>
      <c r="AI16" s="1">
        <v>1.3266365853658535</v>
      </c>
    </row>
    <row r="17" spans="1:35">
      <c r="A17">
        <v>25</v>
      </c>
      <c r="B17">
        <v>12</v>
      </c>
      <c r="C17">
        <v>151.19999999999999</v>
      </c>
      <c r="D17">
        <v>3.43</v>
      </c>
      <c r="E17">
        <v>154.63</v>
      </c>
      <c r="F17">
        <v>7</v>
      </c>
      <c r="G17">
        <v>3.1</v>
      </c>
      <c r="H17">
        <v>88</v>
      </c>
      <c r="I17">
        <v>80</v>
      </c>
      <c r="J17">
        <v>8</v>
      </c>
      <c r="K17">
        <v>0</v>
      </c>
      <c r="L17">
        <v>0</v>
      </c>
      <c r="M17">
        <v>0</v>
      </c>
      <c r="N17">
        <v>0</v>
      </c>
      <c r="O17">
        <v>3.2999999999999829</v>
      </c>
      <c r="P17" s="1">
        <v>-0.25255856036996094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35</v>
      </c>
      <c r="AB17">
        <v>2</v>
      </c>
      <c r="AC17" s="1">
        <v>1.3819241982507289</v>
      </c>
      <c r="AD17" s="1">
        <v>175.6</v>
      </c>
      <c r="AE17" s="1">
        <v>0</v>
      </c>
      <c r="AF17" s="1">
        <v>175.6</v>
      </c>
      <c r="AG17" s="1">
        <v>0.72522799999999987</v>
      </c>
      <c r="AH17" s="1">
        <v>0.67714285714285716</v>
      </c>
      <c r="AI17" s="1">
        <v>1.4036670967741931</v>
      </c>
    </row>
    <row r="18" spans="1:35">
      <c r="A18">
        <v>28</v>
      </c>
      <c r="B18">
        <v>34</v>
      </c>
      <c r="C18">
        <v>171.4</v>
      </c>
      <c r="D18">
        <v>3.91</v>
      </c>
      <c r="E18">
        <v>175.31</v>
      </c>
      <c r="F18">
        <v>8</v>
      </c>
      <c r="G18">
        <v>2.99</v>
      </c>
      <c r="H18">
        <v>98</v>
      </c>
      <c r="I18">
        <v>94</v>
      </c>
      <c r="J18">
        <v>4</v>
      </c>
      <c r="K18">
        <v>0</v>
      </c>
      <c r="L18">
        <v>0</v>
      </c>
      <c r="M18">
        <v>0</v>
      </c>
      <c r="N18">
        <v>0</v>
      </c>
      <c r="O18">
        <v>4</v>
      </c>
      <c r="P18" s="1">
        <v>-0.1117461315349555</v>
      </c>
      <c r="Q18">
        <v>0</v>
      </c>
      <c r="R18">
        <v>0</v>
      </c>
      <c r="S18">
        <v>0</v>
      </c>
      <c r="T18">
        <v>17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30</v>
      </c>
      <c r="AB18">
        <v>2</v>
      </c>
      <c r="AC18" s="1">
        <v>1.2122762148337596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0.59250000000000003</v>
      </c>
      <c r="AI18" s="1">
        <v>1.2580615384615386</v>
      </c>
    </row>
    <row r="19" spans="1:35">
      <c r="A19">
        <v>48</v>
      </c>
      <c r="B19">
        <v>44</v>
      </c>
      <c r="C19">
        <v>292.39999999999998</v>
      </c>
      <c r="D19">
        <v>4.5</v>
      </c>
      <c r="E19">
        <v>296.89999999999998</v>
      </c>
      <c r="F19">
        <v>8</v>
      </c>
      <c r="G19">
        <v>3.01</v>
      </c>
      <c r="H19">
        <v>159</v>
      </c>
      <c r="I19">
        <v>155</v>
      </c>
      <c r="J19">
        <v>4</v>
      </c>
      <c r="K19">
        <v>0</v>
      </c>
      <c r="L19">
        <v>0</v>
      </c>
      <c r="M19">
        <v>0</v>
      </c>
      <c r="N19">
        <v>0</v>
      </c>
      <c r="O19">
        <v>1</v>
      </c>
      <c r="P19" s="1">
        <v>-0.17783549783549768</v>
      </c>
      <c r="Q19">
        <v>0</v>
      </c>
      <c r="R19">
        <v>0</v>
      </c>
      <c r="S19">
        <v>0</v>
      </c>
      <c r="T19">
        <v>27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30</v>
      </c>
      <c r="AB19">
        <v>2</v>
      </c>
      <c r="AC19" s="1">
        <v>1.0533333333333335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0.59250000000000003</v>
      </c>
      <c r="AI19" s="1">
        <v>1.3320279069767447</v>
      </c>
    </row>
    <row r="20" spans="1:35">
      <c r="A20">
        <v>49</v>
      </c>
      <c r="B20">
        <v>6</v>
      </c>
      <c r="C20">
        <v>294.60000000000002</v>
      </c>
      <c r="D20">
        <v>4.29</v>
      </c>
      <c r="E20">
        <v>298.89000000000004</v>
      </c>
      <c r="F20">
        <v>7</v>
      </c>
      <c r="G20">
        <v>3.55</v>
      </c>
      <c r="H20">
        <v>160</v>
      </c>
      <c r="I20">
        <v>155</v>
      </c>
      <c r="J20">
        <v>5</v>
      </c>
      <c r="K20">
        <v>0</v>
      </c>
      <c r="L20">
        <v>0</v>
      </c>
      <c r="M20">
        <v>0</v>
      </c>
      <c r="N20">
        <v>0</v>
      </c>
      <c r="O20">
        <v>3.2000000000000455</v>
      </c>
      <c r="P20" s="1">
        <v>-0.12627372627372613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55</v>
      </c>
      <c r="AB20">
        <v>2</v>
      </c>
      <c r="AC20" s="1">
        <v>1.104895104895105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0.67714285714285716</v>
      </c>
      <c r="AI20" s="1">
        <v>1.129409577464789</v>
      </c>
    </row>
    <row r="21" spans="1:35">
      <c r="A21">
        <v>53</v>
      </c>
      <c r="B21">
        <v>0</v>
      </c>
      <c r="C21">
        <v>318</v>
      </c>
      <c r="D21">
        <v>4.33</v>
      </c>
      <c r="E21">
        <v>322.33</v>
      </c>
      <c r="F21">
        <v>7</v>
      </c>
      <c r="G21">
        <v>3.27</v>
      </c>
      <c r="H21">
        <v>184</v>
      </c>
      <c r="I21">
        <v>178</v>
      </c>
      <c r="J21">
        <v>6</v>
      </c>
      <c r="K21">
        <v>0</v>
      </c>
      <c r="L21">
        <v>1</v>
      </c>
      <c r="M21">
        <v>0</v>
      </c>
      <c r="N21">
        <v>0</v>
      </c>
      <c r="O21">
        <v>0.10000000000002274</v>
      </c>
      <c r="P21" s="1">
        <v>2.7120654141439493E-2</v>
      </c>
      <c r="Q21">
        <v>0</v>
      </c>
      <c r="R21">
        <v>0</v>
      </c>
      <c r="S21">
        <v>0</v>
      </c>
      <c r="T21">
        <v>31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20</v>
      </c>
      <c r="AB21">
        <v>2</v>
      </c>
      <c r="AC21" s="1">
        <v>1.094688221709007</v>
      </c>
      <c r="AD21" s="1">
        <v>161.80000000000001</v>
      </c>
      <c r="AE21" s="1">
        <v>-10</v>
      </c>
      <c r="AF21" s="1">
        <v>151.80000000000001</v>
      </c>
      <c r="AG21" s="1">
        <v>0.6269340000000001</v>
      </c>
      <c r="AH21" s="1">
        <v>0.67714285714285716</v>
      </c>
      <c r="AI21" s="1">
        <v>1.1503376146788993</v>
      </c>
    </row>
    <row r="22" spans="1:35">
      <c r="A22">
        <v>53</v>
      </c>
      <c r="B22">
        <v>48</v>
      </c>
      <c r="C22">
        <v>322.8</v>
      </c>
      <c r="D22">
        <v>5.05</v>
      </c>
      <c r="E22">
        <v>327.85</v>
      </c>
      <c r="F22">
        <v>8</v>
      </c>
      <c r="G22">
        <v>3.43</v>
      </c>
      <c r="H22">
        <v>187</v>
      </c>
      <c r="I22">
        <v>184</v>
      </c>
      <c r="J22">
        <v>3</v>
      </c>
      <c r="K22">
        <v>0</v>
      </c>
      <c r="L22">
        <v>1</v>
      </c>
      <c r="M22">
        <v>0</v>
      </c>
      <c r="N22">
        <v>0</v>
      </c>
      <c r="O22">
        <v>1.5</v>
      </c>
      <c r="P22" s="1">
        <v>-1.8961896189618965E-2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20</v>
      </c>
      <c r="AB22">
        <v>2</v>
      </c>
      <c r="AC22" s="1">
        <v>0.93861386138613867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0.59250000000000003</v>
      </c>
      <c r="AI22" s="1">
        <v>1.0966775510204083</v>
      </c>
    </row>
    <row r="23" spans="1:35">
      <c r="A23">
        <v>60</v>
      </c>
      <c r="B23">
        <v>8</v>
      </c>
      <c r="C23">
        <v>360.8</v>
      </c>
      <c r="D23">
        <v>4.03</v>
      </c>
      <c r="E23">
        <v>364.83</v>
      </c>
      <c r="F23">
        <v>7</v>
      </c>
      <c r="G23">
        <v>3.33</v>
      </c>
      <c r="H23">
        <v>196</v>
      </c>
      <c r="I23">
        <v>193</v>
      </c>
      <c r="J23">
        <v>3</v>
      </c>
      <c r="K23">
        <v>0</v>
      </c>
      <c r="L23">
        <v>0</v>
      </c>
      <c r="M23">
        <v>0</v>
      </c>
      <c r="N23">
        <v>0</v>
      </c>
      <c r="O23">
        <v>2.4000000000000341</v>
      </c>
      <c r="P23" s="1">
        <v>0.13670497583910124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20</v>
      </c>
      <c r="AB23">
        <v>2</v>
      </c>
      <c r="AC23" s="1">
        <v>1.1761786600496278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0.67714285714285716</v>
      </c>
      <c r="AI23" s="1">
        <v>1.2040252252252255</v>
      </c>
    </row>
    <row r="24" spans="1:35">
      <c r="A24">
        <v>66</v>
      </c>
      <c r="B24">
        <v>9</v>
      </c>
      <c r="C24">
        <v>396.9</v>
      </c>
      <c r="D24">
        <v>3.94</v>
      </c>
      <c r="E24">
        <v>400.84</v>
      </c>
      <c r="F24">
        <v>7</v>
      </c>
      <c r="G24">
        <v>3.28</v>
      </c>
      <c r="H24">
        <v>206</v>
      </c>
      <c r="I24">
        <v>203</v>
      </c>
      <c r="J24">
        <v>3</v>
      </c>
      <c r="K24">
        <v>0</v>
      </c>
      <c r="L24">
        <v>1</v>
      </c>
      <c r="M24">
        <v>0</v>
      </c>
      <c r="N24">
        <v>0</v>
      </c>
      <c r="O24">
        <v>2.6999999999999886</v>
      </c>
      <c r="P24" s="1">
        <v>7.7154948937145251E-2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55</v>
      </c>
      <c r="AB24">
        <v>2</v>
      </c>
      <c r="AC24" s="1">
        <v>1.203045685279188</v>
      </c>
      <c r="AD24" s="1">
        <v>175.6</v>
      </c>
      <c r="AE24" s="1">
        <v>-10</v>
      </c>
      <c r="AF24" s="1">
        <v>165.6</v>
      </c>
      <c r="AG24" s="1">
        <v>0.68392799999999998</v>
      </c>
      <c r="AH24" s="1">
        <v>0.67714285714285716</v>
      </c>
      <c r="AI24" s="1">
        <v>1.2510878048780489</v>
      </c>
    </row>
    <row r="25" spans="1:35">
      <c r="A25">
        <v>66</v>
      </c>
      <c r="B25">
        <v>46</v>
      </c>
      <c r="C25">
        <v>400.6</v>
      </c>
      <c r="D25">
        <v>4</v>
      </c>
      <c r="E25">
        <v>404.6</v>
      </c>
      <c r="F25">
        <v>7</v>
      </c>
      <c r="G25">
        <v>3.13</v>
      </c>
      <c r="H25">
        <v>211</v>
      </c>
      <c r="I25">
        <v>205</v>
      </c>
      <c r="J25">
        <v>6</v>
      </c>
      <c r="K25">
        <v>0</v>
      </c>
      <c r="L25">
        <v>0</v>
      </c>
      <c r="M25">
        <v>0</v>
      </c>
      <c r="N25">
        <v>0</v>
      </c>
      <c r="O25">
        <v>1.5</v>
      </c>
      <c r="P25" s="1">
        <v>-0.18494219653179189</v>
      </c>
      <c r="Q25">
        <v>0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1</v>
      </c>
      <c r="AA25">
        <v>20</v>
      </c>
      <c r="AB25">
        <v>2</v>
      </c>
      <c r="AC25" s="1">
        <v>1.1850000000000001</v>
      </c>
      <c r="AD25" s="1">
        <v>161.80000000000001</v>
      </c>
      <c r="AE25" s="1">
        <v>-10</v>
      </c>
      <c r="AF25" s="1">
        <v>151.80000000000001</v>
      </c>
      <c r="AG25" s="1">
        <v>0.6269340000000001</v>
      </c>
      <c r="AH25" s="1">
        <v>0.67714285714285716</v>
      </c>
      <c r="AI25" s="1">
        <v>1.2017904153354635</v>
      </c>
    </row>
    <row r="26" spans="1:35">
      <c r="A26">
        <v>66</v>
      </c>
      <c r="B26">
        <v>57</v>
      </c>
      <c r="C26">
        <v>401.7</v>
      </c>
      <c r="D26">
        <v>3.39</v>
      </c>
      <c r="E26">
        <v>405.09</v>
      </c>
      <c r="F26">
        <v>6</v>
      </c>
      <c r="G26">
        <v>3.16</v>
      </c>
      <c r="H26">
        <v>212</v>
      </c>
      <c r="I26">
        <v>208</v>
      </c>
      <c r="J26">
        <v>4</v>
      </c>
      <c r="K26">
        <v>0</v>
      </c>
      <c r="L26">
        <v>0</v>
      </c>
      <c r="M26">
        <v>0</v>
      </c>
      <c r="N26">
        <v>0</v>
      </c>
      <c r="O26">
        <v>2.5999999999999659</v>
      </c>
      <c r="P26" s="1">
        <v>2.8287891963783229E-2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35</v>
      </c>
      <c r="AB26">
        <v>2</v>
      </c>
      <c r="AC26" s="1">
        <v>1.3982300884955752</v>
      </c>
      <c r="AD26" s="1">
        <v>161.80000000000001</v>
      </c>
      <c r="AE26" s="1">
        <v>0</v>
      </c>
      <c r="AF26" s="1">
        <v>161.80000000000001</v>
      </c>
      <c r="AG26" s="1">
        <v>0.66823400000000011</v>
      </c>
      <c r="AH26" s="1">
        <v>0.79</v>
      </c>
      <c r="AI26" s="1">
        <v>1.2687987341772153</v>
      </c>
    </row>
    <row r="27" spans="1:35">
      <c r="A27">
        <v>68</v>
      </c>
      <c r="B27">
        <v>22</v>
      </c>
      <c r="C27">
        <v>410.2</v>
      </c>
      <c r="D27">
        <v>3.37</v>
      </c>
      <c r="E27">
        <v>413.57</v>
      </c>
      <c r="F27">
        <v>6</v>
      </c>
      <c r="G27">
        <v>2.93</v>
      </c>
      <c r="H27">
        <v>217</v>
      </c>
      <c r="I27">
        <v>215</v>
      </c>
      <c r="J27">
        <v>2</v>
      </c>
      <c r="K27">
        <v>0</v>
      </c>
      <c r="L27">
        <v>1</v>
      </c>
      <c r="M27">
        <v>0</v>
      </c>
      <c r="N27">
        <v>0</v>
      </c>
      <c r="O27">
        <v>1.6999999999999886</v>
      </c>
      <c r="P27" s="1">
        <v>0.10433038771317693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25</v>
      </c>
      <c r="AB27">
        <v>2</v>
      </c>
      <c r="AC27" s="1">
        <v>1.4065281899109792</v>
      </c>
      <c r="AD27" s="1">
        <v>161.80000000000001</v>
      </c>
      <c r="AE27" s="1">
        <v>0</v>
      </c>
      <c r="AF27" s="1">
        <v>161.80000000000001</v>
      </c>
      <c r="AG27" s="1">
        <v>0.66823400000000011</v>
      </c>
      <c r="AH27" s="1">
        <v>0.79</v>
      </c>
      <c r="AI27" s="1">
        <v>1.3683972696245736</v>
      </c>
    </row>
    <row r="28" spans="1:35">
      <c r="A28">
        <v>69</v>
      </c>
      <c r="B28">
        <v>20</v>
      </c>
      <c r="C28">
        <v>416</v>
      </c>
      <c r="D28">
        <v>4</v>
      </c>
      <c r="E28">
        <v>420</v>
      </c>
      <c r="F28">
        <v>8</v>
      </c>
      <c r="G28">
        <v>2.89</v>
      </c>
      <c r="H28">
        <v>220</v>
      </c>
      <c r="I28">
        <v>217</v>
      </c>
      <c r="J28">
        <v>3</v>
      </c>
      <c r="K28">
        <v>0</v>
      </c>
      <c r="L28">
        <v>1</v>
      </c>
      <c r="M28">
        <v>0</v>
      </c>
      <c r="N28">
        <v>0</v>
      </c>
      <c r="O28">
        <v>0.89999999999997726</v>
      </c>
      <c r="P28" s="1">
        <v>-0.45513840830449825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23</v>
      </c>
      <c r="AB28">
        <v>2</v>
      </c>
      <c r="AC28" s="1">
        <v>1.1850000000000001</v>
      </c>
      <c r="AD28" s="1">
        <v>161.80000000000001</v>
      </c>
      <c r="AE28" s="1">
        <v>-10</v>
      </c>
      <c r="AF28" s="1">
        <v>151.80000000000001</v>
      </c>
      <c r="AG28" s="1">
        <v>0.6269340000000001</v>
      </c>
      <c r="AH28" s="1">
        <v>0.59250000000000003</v>
      </c>
      <c r="AI28" s="1">
        <v>1.3015930795847752</v>
      </c>
    </row>
    <row r="29" spans="1:35">
      <c r="A29">
        <v>69</v>
      </c>
      <c r="B29">
        <v>24</v>
      </c>
      <c r="C29">
        <v>416.4</v>
      </c>
      <c r="D29">
        <v>2.97</v>
      </c>
      <c r="E29">
        <v>419.37</v>
      </c>
      <c r="F29">
        <v>6</v>
      </c>
      <c r="G29">
        <v>2.93</v>
      </c>
      <c r="H29">
        <v>221</v>
      </c>
      <c r="I29">
        <v>217</v>
      </c>
      <c r="J29">
        <v>4</v>
      </c>
      <c r="K29">
        <v>0</v>
      </c>
      <c r="L29">
        <v>1</v>
      </c>
      <c r="M29">
        <v>0</v>
      </c>
      <c r="N29">
        <v>0</v>
      </c>
      <c r="O29">
        <v>1.2999999999999545</v>
      </c>
      <c r="P29" s="1">
        <v>-4.4178812344902285E-2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23</v>
      </c>
      <c r="AB29">
        <v>2</v>
      </c>
      <c r="AC29" s="1">
        <v>1.595959595959596</v>
      </c>
      <c r="AD29" s="1">
        <v>161.80000000000001</v>
      </c>
      <c r="AE29" s="1">
        <v>0</v>
      </c>
      <c r="AF29" s="1">
        <v>161.80000000000001</v>
      </c>
      <c r="AG29" s="1">
        <v>0.66823400000000011</v>
      </c>
      <c r="AH29" s="1">
        <v>0.79</v>
      </c>
      <c r="AI29" s="1">
        <v>1.3683972696245736</v>
      </c>
    </row>
    <row r="30" spans="1:35">
      <c r="A30">
        <v>69</v>
      </c>
      <c r="B30">
        <v>36</v>
      </c>
      <c r="C30">
        <v>417.6</v>
      </c>
      <c r="D30">
        <v>1.93</v>
      </c>
      <c r="E30">
        <v>419.53000000000003</v>
      </c>
      <c r="F30">
        <v>6</v>
      </c>
      <c r="G30">
        <v>1.89</v>
      </c>
      <c r="H30">
        <v>223</v>
      </c>
      <c r="I30">
        <v>218</v>
      </c>
      <c r="J30">
        <v>5</v>
      </c>
      <c r="K30">
        <v>0</v>
      </c>
      <c r="L30">
        <v>1</v>
      </c>
      <c r="M30">
        <v>0</v>
      </c>
      <c r="N30">
        <v>0</v>
      </c>
      <c r="O30">
        <v>0.20000000000004547</v>
      </c>
      <c r="P30" s="1">
        <v>1.34328249288477</v>
      </c>
      <c r="Q30">
        <v>0</v>
      </c>
      <c r="R30">
        <v>1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25</v>
      </c>
      <c r="AB30">
        <v>2</v>
      </c>
      <c r="AC30" s="1">
        <v>2.4559585492227982</v>
      </c>
      <c r="AD30" s="1">
        <v>161.80000000000001</v>
      </c>
      <c r="AE30" s="1">
        <v>0</v>
      </c>
      <c r="AF30" s="1">
        <v>161.80000000000001</v>
      </c>
      <c r="AG30" s="1">
        <v>0.66823400000000011</v>
      </c>
      <c r="AH30" s="1">
        <v>0.79</v>
      </c>
      <c r="AI30" s="1">
        <v>2.1213777777777785</v>
      </c>
    </row>
    <row r="31" spans="1:35">
      <c r="A31">
        <v>69</v>
      </c>
      <c r="B31">
        <v>42</v>
      </c>
      <c r="C31">
        <v>418.2</v>
      </c>
      <c r="D31">
        <v>3.04</v>
      </c>
      <c r="E31">
        <v>421.24</v>
      </c>
      <c r="F31">
        <v>6</v>
      </c>
      <c r="G31">
        <v>3.05</v>
      </c>
      <c r="H31">
        <v>224</v>
      </c>
      <c r="I31">
        <v>219</v>
      </c>
      <c r="J31">
        <v>5</v>
      </c>
      <c r="K31">
        <v>0</v>
      </c>
      <c r="L31">
        <v>1</v>
      </c>
      <c r="M31">
        <v>0</v>
      </c>
      <c r="N31">
        <v>0</v>
      </c>
      <c r="O31">
        <v>0.80000000000001137</v>
      </c>
      <c r="P31" s="1">
        <v>0.44653446997776136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45</v>
      </c>
      <c r="AB31">
        <v>2</v>
      </c>
      <c r="AC31" s="1">
        <v>1.5592105263157896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0.79</v>
      </c>
      <c r="AI31" s="1">
        <v>1.4266780327868851</v>
      </c>
    </row>
    <row r="32" spans="1:35">
      <c r="A32">
        <v>69</v>
      </c>
      <c r="B32">
        <v>54</v>
      </c>
      <c r="C32">
        <v>419.4</v>
      </c>
      <c r="D32">
        <v>3.31</v>
      </c>
      <c r="E32">
        <v>422.71</v>
      </c>
      <c r="F32">
        <v>7</v>
      </c>
      <c r="G32">
        <v>3.07</v>
      </c>
      <c r="H32">
        <v>225</v>
      </c>
      <c r="I32">
        <v>220</v>
      </c>
      <c r="J32">
        <v>5</v>
      </c>
      <c r="K32">
        <v>0</v>
      </c>
      <c r="L32">
        <v>1</v>
      </c>
      <c r="M32">
        <v>0</v>
      </c>
      <c r="N32">
        <v>0</v>
      </c>
      <c r="O32">
        <v>2</v>
      </c>
      <c r="P32" s="1">
        <v>0.31934811284626186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22</v>
      </c>
      <c r="AB32">
        <v>2</v>
      </c>
      <c r="AC32" s="1">
        <v>1.4320241691842901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0.67714285714285716</v>
      </c>
      <c r="AI32" s="1">
        <v>1.2252781758957658</v>
      </c>
    </row>
    <row r="33" spans="1:36">
      <c r="A33">
        <v>70</v>
      </c>
      <c r="B33">
        <v>5</v>
      </c>
      <c r="C33">
        <v>420.5</v>
      </c>
      <c r="D33">
        <v>3.67</v>
      </c>
      <c r="E33">
        <v>424.17</v>
      </c>
      <c r="F33">
        <v>7</v>
      </c>
      <c r="G33">
        <v>3.19</v>
      </c>
      <c r="H33">
        <v>226</v>
      </c>
      <c r="I33">
        <v>222</v>
      </c>
      <c r="J33">
        <v>4</v>
      </c>
      <c r="K33">
        <v>0</v>
      </c>
      <c r="L33">
        <v>1</v>
      </c>
      <c r="M33">
        <v>0</v>
      </c>
      <c r="N33">
        <v>0</v>
      </c>
      <c r="O33">
        <v>3.1000000000000227</v>
      </c>
      <c r="P33" s="1">
        <v>0.17887707717695811</v>
      </c>
      <c r="Q33">
        <v>1</v>
      </c>
      <c r="R33">
        <v>0</v>
      </c>
      <c r="S33">
        <v>0</v>
      </c>
      <c r="T33">
        <v>35</v>
      </c>
      <c r="U33">
        <v>1</v>
      </c>
      <c r="V33">
        <v>0</v>
      </c>
      <c r="W33">
        <v>0</v>
      </c>
      <c r="X33">
        <v>0</v>
      </c>
      <c r="Y33">
        <v>0</v>
      </c>
      <c r="Z33">
        <v>1</v>
      </c>
      <c r="AA33">
        <v>40</v>
      </c>
      <c r="AB33">
        <v>2</v>
      </c>
      <c r="AC33" s="1">
        <v>1.2915531335149864</v>
      </c>
      <c r="AD33" s="1">
        <v>175.6</v>
      </c>
      <c r="AE33" s="1">
        <v>-10</v>
      </c>
      <c r="AF33" s="1">
        <v>165.6</v>
      </c>
      <c r="AG33" s="1">
        <v>0.68392799999999998</v>
      </c>
      <c r="AH33" s="1">
        <v>0.67714285714285716</v>
      </c>
      <c r="AI33" s="1">
        <v>1.2863849529780564</v>
      </c>
    </row>
    <row r="34" spans="1:36">
      <c r="A34">
        <v>70</v>
      </c>
      <c r="B34">
        <v>7</v>
      </c>
      <c r="C34">
        <v>420.7</v>
      </c>
      <c r="D34">
        <v>3.61</v>
      </c>
      <c r="E34">
        <v>424.31</v>
      </c>
      <c r="F34">
        <v>7</v>
      </c>
      <c r="G34">
        <v>3.07</v>
      </c>
      <c r="H34">
        <v>227</v>
      </c>
      <c r="I34">
        <v>222</v>
      </c>
      <c r="J34">
        <v>5</v>
      </c>
      <c r="K34">
        <v>0</v>
      </c>
      <c r="L34">
        <v>1</v>
      </c>
      <c r="M34">
        <v>0</v>
      </c>
      <c r="N34">
        <v>0</v>
      </c>
      <c r="O34">
        <v>3.3000000000000114</v>
      </c>
      <c r="P34" s="1">
        <v>0.20034333424368933</v>
      </c>
      <c r="Q34">
        <v>1</v>
      </c>
      <c r="R34">
        <v>0</v>
      </c>
      <c r="S34">
        <v>0</v>
      </c>
      <c r="T34">
        <v>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40</v>
      </c>
      <c r="AB34">
        <v>2</v>
      </c>
      <c r="AC34" s="1">
        <v>1.3130193905817176</v>
      </c>
      <c r="AD34" s="1">
        <v>175.6</v>
      </c>
      <c r="AE34" s="1">
        <v>0</v>
      </c>
      <c r="AF34" s="1">
        <v>175.6</v>
      </c>
      <c r="AG34" s="1">
        <v>0.72522799999999987</v>
      </c>
      <c r="AH34" s="1">
        <v>0.67714285714285716</v>
      </c>
      <c r="AI34" s="1">
        <v>1.4173837133550486</v>
      </c>
    </row>
    <row r="35" spans="1:36">
      <c r="A35">
        <v>70</v>
      </c>
      <c r="B35">
        <v>22</v>
      </c>
      <c r="C35">
        <v>422.2</v>
      </c>
      <c r="D35">
        <v>3.22</v>
      </c>
      <c r="E35">
        <v>425.42</v>
      </c>
      <c r="F35">
        <v>6</v>
      </c>
      <c r="G35">
        <v>2.99</v>
      </c>
      <c r="H35">
        <v>228</v>
      </c>
      <c r="I35">
        <v>224</v>
      </c>
      <c r="J35">
        <v>4</v>
      </c>
      <c r="K35">
        <v>0</v>
      </c>
      <c r="L35">
        <v>1</v>
      </c>
      <c r="M35">
        <v>0</v>
      </c>
      <c r="N35">
        <v>0</v>
      </c>
      <c r="O35">
        <v>4.8000000000000114</v>
      </c>
      <c r="P35" s="1">
        <v>0.35937363310296555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25</v>
      </c>
      <c r="AB35">
        <v>2</v>
      </c>
      <c r="AC35" s="1">
        <v>1.4720496894409938</v>
      </c>
      <c r="AD35" s="1">
        <v>175.6</v>
      </c>
      <c r="AE35" s="1">
        <v>0</v>
      </c>
      <c r="AF35" s="1">
        <v>175.6</v>
      </c>
      <c r="AG35" s="1">
        <v>0.72522799999999987</v>
      </c>
      <c r="AH35" s="1">
        <v>0.79</v>
      </c>
      <c r="AI35" s="1">
        <v>1.4553070234113707</v>
      </c>
    </row>
    <row r="36" spans="1:36">
      <c r="A36">
        <v>70</v>
      </c>
      <c r="B36">
        <v>52</v>
      </c>
      <c r="C36">
        <v>425.2</v>
      </c>
      <c r="D36">
        <v>4.24</v>
      </c>
      <c r="E36">
        <v>429.44</v>
      </c>
      <c r="F36">
        <v>8</v>
      </c>
      <c r="G36">
        <v>3.27</v>
      </c>
      <c r="H36">
        <v>233</v>
      </c>
      <c r="I36">
        <v>227</v>
      </c>
      <c r="J36">
        <v>6</v>
      </c>
      <c r="K36">
        <v>0</v>
      </c>
      <c r="L36">
        <v>1</v>
      </c>
      <c r="M36">
        <v>0</v>
      </c>
      <c r="N36">
        <v>0</v>
      </c>
      <c r="O36">
        <v>0.69999999999998863</v>
      </c>
      <c r="P36" s="1">
        <v>-6.117994931005355E-2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35</v>
      </c>
      <c r="AB36">
        <v>2</v>
      </c>
      <c r="AC36" s="1">
        <v>1.1179245283018868</v>
      </c>
      <c r="AD36" s="1">
        <v>161.80000000000001</v>
      </c>
      <c r="AE36" s="1">
        <v>0</v>
      </c>
      <c r="AF36" s="1">
        <v>161.80000000000001</v>
      </c>
      <c r="AG36" s="1">
        <v>0.66823400000000011</v>
      </c>
      <c r="AH36" s="1">
        <v>0.59250000000000003</v>
      </c>
      <c r="AI36" s="1">
        <v>1.2261174311926608</v>
      </c>
      <c r="AJ36" t="s">
        <v>52</v>
      </c>
    </row>
    <row r="37" spans="1:36">
      <c r="A37">
        <v>71</v>
      </c>
      <c r="B37">
        <v>3</v>
      </c>
      <c r="C37">
        <v>426.3</v>
      </c>
      <c r="D37">
        <v>3.97</v>
      </c>
      <c r="E37">
        <v>430.27000000000004</v>
      </c>
      <c r="F37">
        <v>9</v>
      </c>
      <c r="G37">
        <v>2.95</v>
      </c>
      <c r="H37">
        <v>234</v>
      </c>
      <c r="I37">
        <v>229</v>
      </c>
      <c r="J37">
        <v>5</v>
      </c>
      <c r="K37">
        <v>0</v>
      </c>
      <c r="L37">
        <v>1</v>
      </c>
      <c r="M37">
        <v>0</v>
      </c>
      <c r="N37">
        <v>0</v>
      </c>
      <c r="O37">
        <v>1.8000000000000114</v>
      </c>
      <c r="P37" s="1">
        <v>1.4850182337681872E-2</v>
      </c>
      <c r="Q37">
        <v>0</v>
      </c>
      <c r="R37">
        <v>0</v>
      </c>
      <c r="S37">
        <v>0</v>
      </c>
      <c r="T37">
        <v>37</v>
      </c>
      <c r="U37">
        <v>1</v>
      </c>
      <c r="V37">
        <v>1</v>
      </c>
      <c r="W37">
        <v>0</v>
      </c>
      <c r="X37">
        <v>0</v>
      </c>
      <c r="Y37">
        <v>0</v>
      </c>
      <c r="Z37">
        <v>1</v>
      </c>
      <c r="AA37">
        <v>25</v>
      </c>
      <c r="AB37">
        <v>2</v>
      </c>
      <c r="AC37" s="1">
        <v>1.1939546599496222</v>
      </c>
      <c r="AD37" s="1">
        <v>161.80000000000001</v>
      </c>
      <c r="AE37" s="1">
        <v>-10</v>
      </c>
      <c r="AF37" s="1">
        <v>151.80000000000001</v>
      </c>
      <c r="AG37" s="1">
        <v>0.6269340000000001</v>
      </c>
      <c r="AH37" s="1">
        <v>0.52666666666666673</v>
      </c>
      <c r="AI37" s="1">
        <v>1.27512</v>
      </c>
    </row>
    <row r="38" spans="1:36">
      <c r="A38">
        <v>71</v>
      </c>
      <c r="B38">
        <v>3</v>
      </c>
      <c r="C38">
        <v>426.3</v>
      </c>
      <c r="D38">
        <v>4.13</v>
      </c>
      <c r="E38">
        <v>430.43</v>
      </c>
      <c r="F38">
        <v>9</v>
      </c>
      <c r="G38">
        <v>2.89</v>
      </c>
      <c r="H38">
        <v>235</v>
      </c>
      <c r="I38">
        <v>229</v>
      </c>
      <c r="J38">
        <v>6</v>
      </c>
      <c r="K38">
        <v>0</v>
      </c>
      <c r="L38">
        <v>1</v>
      </c>
      <c r="M38">
        <v>0</v>
      </c>
      <c r="N38">
        <v>0</v>
      </c>
      <c r="O38">
        <v>1.8000000000000114</v>
      </c>
      <c r="P38" s="1">
        <v>-3.140471974269099E-2</v>
      </c>
      <c r="Q38">
        <v>0</v>
      </c>
      <c r="R38">
        <v>0</v>
      </c>
      <c r="S38">
        <v>0</v>
      </c>
      <c r="T38">
        <v>37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25</v>
      </c>
      <c r="AB38">
        <v>2</v>
      </c>
      <c r="AC38" s="1">
        <v>1.1476997578692494</v>
      </c>
      <c r="AD38" s="1">
        <v>161.80000000000001</v>
      </c>
      <c r="AE38" s="1">
        <v>-10</v>
      </c>
      <c r="AF38" s="1">
        <v>151.80000000000001</v>
      </c>
      <c r="AG38" s="1">
        <v>0.6269340000000001</v>
      </c>
      <c r="AH38" s="1">
        <v>0.52666666666666673</v>
      </c>
      <c r="AI38" s="1">
        <v>1.3015930795847752</v>
      </c>
    </row>
    <row r="39" spans="1:36">
      <c r="A39">
        <v>71</v>
      </c>
      <c r="B39">
        <v>23</v>
      </c>
      <c r="C39">
        <v>428.3</v>
      </c>
      <c r="D39">
        <v>3.86</v>
      </c>
      <c r="E39">
        <v>432.16</v>
      </c>
      <c r="F39">
        <v>7</v>
      </c>
      <c r="G39">
        <v>3.19</v>
      </c>
      <c r="H39">
        <v>236</v>
      </c>
      <c r="I39">
        <v>231</v>
      </c>
      <c r="J39">
        <v>5</v>
      </c>
      <c r="K39">
        <v>0</v>
      </c>
      <c r="L39">
        <v>1</v>
      </c>
      <c r="M39">
        <v>0</v>
      </c>
      <c r="N39">
        <v>0</v>
      </c>
      <c r="O39">
        <v>3.8000000000000114</v>
      </c>
      <c r="P39" s="1">
        <v>4.8874796999458736E-2</v>
      </c>
      <c r="Q39">
        <v>1</v>
      </c>
      <c r="R39">
        <v>0</v>
      </c>
      <c r="S39">
        <v>0</v>
      </c>
      <c r="T39">
        <v>38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25</v>
      </c>
      <c r="AB39">
        <v>2</v>
      </c>
      <c r="AC39" s="1">
        <v>1.2279792746113991</v>
      </c>
      <c r="AD39" s="1">
        <v>175.6</v>
      </c>
      <c r="AE39" s="1">
        <v>0</v>
      </c>
      <c r="AF39" s="1">
        <v>175.6</v>
      </c>
      <c r="AG39" s="1">
        <v>0.72522799999999987</v>
      </c>
      <c r="AH39" s="1">
        <v>0.67714285714285716</v>
      </c>
      <c r="AI39" s="1">
        <v>1.3640652037617551</v>
      </c>
    </row>
    <row r="40" spans="1:36">
      <c r="A40">
        <v>71</v>
      </c>
      <c r="B40">
        <v>24</v>
      </c>
      <c r="C40">
        <v>428.4</v>
      </c>
      <c r="D40">
        <v>3.64</v>
      </c>
      <c r="E40">
        <v>432.03999999999996</v>
      </c>
      <c r="F40">
        <v>7</v>
      </c>
      <c r="G40">
        <v>3.2</v>
      </c>
      <c r="H40">
        <v>237</v>
      </c>
      <c r="I40">
        <v>231</v>
      </c>
      <c r="J40">
        <v>6</v>
      </c>
      <c r="K40">
        <v>0</v>
      </c>
      <c r="L40">
        <v>1</v>
      </c>
      <c r="M40">
        <v>0</v>
      </c>
      <c r="N40">
        <v>0</v>
      </c>
      <c r="O40">
        <v>3.8999999999999773</v>
      </c>
      <c r="P40" s="1">
        <v>0.12309332458586186</v>
      </c>
      <c r="Q40">
        <v>1</v>
      </c>
      <c r="R40">
        <v>0</v>
      </c>
      <c r="S40">
        <v>0</v>
      </c>
      <c r="T40">
        <v>38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25</v>
      </c>
      <c r="AB40">
        <v>2</v>
      </c>
      <c r="AC40" s="1">
        <v>1.3021978021978022</v>
      </c>
      <c r="AD40" s="1">
        <v>175.6</v>
      </c>
      <c r="AE40" s="1">
        <v>0</v>
      </c>
      <c r="AF40" s="1">
        <v>175.6</v>
      </c>
      <c r="AG40" s="1">
        <v>0.72522799999999987</v>
      </c>
      <c r="AH40" s="1">
        <v>0.67714285714285716</v>
      </c>
      <c r="AI40" s="1">
        <v>1.3598024999999996</v>
      </c>
    </row>
    <row r="41" spans="1:36">
      <c r="A41">
        <v>71</v>
      </c>
      <c r="B41">
        <v>31</v>
      </c>
      <c r="C41">
        <v>429.1</v>
      </c>
      <c r="D41">
        <v>2.79</v>
      </c>
      <c r="E41">
        <v>431.89000000000004</v>
      </c>
      <c r="F41">
        <v>6</v>
      </c>
      <c r="G41">
        <v>3.22</v>
      </c>
      <c r="H41">
        <v>239</v>
      </c>
      <c r="I41">
        <v>232</v>
      </c>
      <c r="J41">
        <v>7</v>
      </c>
      <c r="K41">
        <v>0</v>
      </c>
      <c r="L41">
        <v>1</v>
      </c>
      <c r="M41">
        <v>0</v>
      </c>
      <c r="N41">
        <v>0</v>
      </c>
      <c r="O41">
        <v>4.6000000000000227</v>
      </c>
      <c r="P41" s="1">
        <v>0.51982025357085537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30</v>
      </c>
      <c r="AB41">
        <v>2</v>
      </c>
      <c r="AC41" s="1">
        <v>1.6989247311827957</v>
      </c>
      <c r="AD41" s="1">
        <v>175.6</v>
      </c>
      <c r="AE41" s="1">
        <v>0</v>
      </c>
      <c r="AF41" s="1">
        <v>175.6</v>
      </c>
      <c r="AG41" s="1">
        <v>0.72522799999999987</v>
      </c>
      <c r="AH41" s="1">
        <v>0.79</v>
      </c>
      <c r="AI41" s="1">
        <v>1.3513565217391301</v>
      </c>
    </row>
    <row r="42" spans="1:36">
      <c r="A42">
        <v>90</v>
      </c>
      <c r="B42">
        <v>8</v>
      </c>
      <c r="C42">
        <v>540.79999999999995</v>
      </c>
      <c r="D42">
        <v>2.94</v>
      </c>
      <c r="E42">
        <v>543.74</v>
      </c>
      <c r="F42">
        <v>6</v>
      </c>
      <c r="G42">
        <v>2.83</v>
      </c>
      <c r="H42">
        <v>269</v>
      </c>
      <c r="I42">
        <v>268</v>
      </c>
      <c r="J42">
        <v>1</v>
      </c>
      <c r="K42">
        <v>0</v>
      </c>
      <c r="L42">
        <v>1</v>
      </c>
      <c r="M42">
        <v>0</v>
      </c>
      <c r="N42">
        <v>0</v>
      </c>
      <c r="O42">
        <v>4.3999999999999773</v>
      </c>
      <c r="P42" s="1">
        <v>0.40613802773017604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25</v>
      </c>
      <c r="AB42">
        <v>2</v>
      </c>
      <c r="AC42" s="1">
        <v>1.6122448979591837</v>
      </c>
      <c r="AD42" s="1">
        <v>161.80000000000001</v>
      </c>
      <c r="AE42" s="1">
        <v>0</v>
      </c>
      <c r="AF42" s="1">
        <v>161.80000000000001</v>
      </c>
      <c r="AG42" s="1">
        <v>0.66823400000000011</v>
      </c>
      <c r="AH42" s="1">
        <v>0.79</v>
      </c>
      <c r="AI42" s="1">
        <v>1.416750530035336</v>
      </c>
    </row>
    <row r="43" spans="1:36">
      <c r="A43">
        <v>90</v>
      </c>
      <c r="B43">
        <v>42</v>
      </c>
      <c r="C43">
        <v>544.20000000000005</v>
      </c>
      <c r="D43">
        <v>3.55</v>
      </c>
      <c r="E43">
        <v>547.75</v>
      </c>
      <c r="F43">
        <v>6</v>
      </c>
      <c r="G43">
        <v>3.26</v>
      </c>
      <c r="H43">
        <v>271</v>
      </c>
      <c r="I43">
        <v>269</v>
      </c>
      <c r="J43">
        <v>2</v>
      </c>
      <c r="K43">
        <v>0</v>
      </c>
      <c r="L43">
        <v>1</v>
      </c>
      <c r="M43">
        <v>0</v>
      </c>
      <c r="N43">
        <v>0</v>
      </c>
      <c r="O43">
        <v>0.01</v>
      </c>
      <c r="P43" s="1">
        <v>0.13824157063593701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25</v>
      </c>
      <c r="AB43">
        <v>2</v>
      </c>
      <c r="AC43" s="1">
        <v>1.335211267605634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0.79</v>
      </c>
      <c r="AI43" s="1">
        <v>1.2298785276073623</v>
      </c>
    </row>
    <row r="44" spans="1:36">
      <c r="A44">
        <v>30</v>
      </c>
      <c r="B44">
        <v>7</v>
      </c>
      <c r="C44">
        <v>180.7</v>
      </c>
      <c r="D44">
        <v>3.84</v>
      </c>
      <c r="E44">
        <v>184.54</v>
      </c>
      <c r="F44">
        <v>7</v>
      </c>
      <c r="G44">
        <v>3</v>
      </c>
      <c r="H44">
        <v>27</v>
      </c>
      <c r="I44">
        <v>24</v>
      </c>
      <c r="J44">
        <v>3</v>
      </c>
      <c r="K44">
        <v>0</v>
      </c>
      <c r="L44">
        <v>1</v>
      </c>
      <c r="M44">
        <v>0</v>
      </c>
      <c r="N44">
        <v>0</v>
      </c>
      <c r="O44">
        <v>0.29999999999998295</v>
      </c>
      <c r="P44" s="1">
        <v>0.22371401918976552</v>
      </c>
      <c r="Q44">
        <v>0</v>
      </c>
      <c r="R44">
        <v>0</v>
      </c>
      <c r="S44">
        <v>0</v>
      </c>
      <c r="T44">
        <v>47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25</v>
      </c>
      <c r="AB44">
        <v>2</v>
      </c>
      <c r="AC44" s="1">
        <v>1.234375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0.67714285714285716</v>
      </c>
      <c r="AI44" s="1">
        <v>1.3364680000000002</v>
      </c>
    </row>
    <row r="45" spans="1:36">
      <c r="A45">
        <v>30</v>
      </c>
      <c r="B45">
        <v>8</v>
      </c>
      <c r="C45">
        <v>180.8</v>
      </c>
      <c r="D45">
        <v>3.88</v>
      </c>
      <c r="E45">
        <v>184.68</v>
      </c>
      <c r="F45">
        <v>7</v>
      </c>
      <c r="G45">
        <v>2.83</v>
      </c>
      <c r="H45">
        <v>28</v>
      </c>
      <c r="I45">
        <v>24</v>
      </c>
      <c r="J45">
        <v>4</v>
      </c>
      <c r="K45">
        <v>0</v>
      </c>
      <c r="L45">
        <v>1</v>
      </c>
      <c r="M45">
        <v>0</v>
      </c>
      <c r="N45">
        <v>0</v>
      </c>
      <c r="O45">
        <v>0.40000000000000568</v>
      </c>
      <c r="P45" s="1">
        <v>0.2109885037258481</v>
      </c>
      <c r="Q45">
        <v>0</v>
      </c>
      <c r="R45">
        <v>0</v>
      </c>
      <c r="S45">
        <v>0</v>
      </c>
      <c r="T45">
        <v>47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25</v>
      </c>
      <c r="AB45">
        <v>2</v>
      </c>
      <c r="AC45" s="1">
        <v>1.2216494845360826</v>
      </c>
      <c r="AD45" s="1">
        <v>161.80000000000001</v>
      </c>
      <c r="AE45" s="1">
        <v>0</v>
      </c>
      <c r="AF45" s="1">
        <v>161.80000000000001</v>
      </c>
      <c r="AG45" s="1">
        <v>0.66823400000000011</v>
      </c>
      <c r="AH45" s="1">
        <v>0.67714285714285716</v>
      </c>
      <c r="AI45" s="1">
        <v>1.416750530035336</v>
      </c>
    </row>
    <row r="46" spans="1:36">
      <c r="A46">
        <v>69</v>
      </c>
      <c r="B46">
        <v>24</v>
      </c>
      <c r="C46">
        <v>416.4</v>
      </c>
      <c r="D46">
        <v>3.51</v>
      </c>
      <c r="E46">
        <v>419.90999999999997</v>
      </c>
      <c r="F46">
        <v>7</v>
      </c>
      <c r="G46">
        <v>3.06</v>
      </c>
      <c r="H46">
        <v>80</v>
      </c>
      <c r="I46">
        <v>77</v>
      </c>
      <c r="J46">
        <v>3</v>
      </c>
      <c r="K46">
        <v>0</v>
      </c>
      <c r="L46">
        <v>1</v>
      </c>
      <c r="M46">
        <v>0</v>
      </c>
      <c r="N46">
        <v>0</v>
      </c>
      <c r="O46">
        <v>0.5</v>
      </c>
      <c r="P46" s="1">
        <v>0.16245742561532039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40</v>
      </c>
      <c r="AB46">
        <v>2</v>
      </c>
      <c r="AC46" s="1">
        <v>1.3504273504273505</v>
      </c>
      <c r="AD46" s="1">
        <v>175.6</v>
      </c>
      <c r="AE46" s="1">
        <v>0</v>
      </c>
      <c r="AF46" s="1">
        <v>175.6</v>
      </c>
      <c r="AG46" s="1">
        <v>0.72522799999999987</v>
      </c>
      <c r="AH46" s="1">
        <v>0.67714285714285716</v>
      </c>
      <c r="AI46" s="1">
        <v>1.4220156862745095</v>
      </c>
    </row>
    <row r="47" spans="1:36">
      <c r="A47">
        <v>69</v>
      </c>
      <c r="B47">
        <v>36</v>
      </c>
      <c r="C47">
        <v>417.6</v>
      </c>
      <c r="D47">
        <v>3.82</v>
      </c>
      <c r="E47">
        <v>421.42</v>
      </c>
      <c r="F47">
        <v>6</v>
      </c>
      <c r="G47">
        <v>3.55</v>
      </c>
      <c r="H47">
        <v>81</v>
      </c>
      <c r="I47">
        <v>77</v>
      </c>
      <c r="J47">
        <v>4</v>
      </c>
      <c r="K47">
        <v>0</v>
      </c>
      <c r="L47">
        <v>1</v>
      </c>
      <c r="M47">
        <v>0</v>
      </c>
      <c r="N47">
        <v>0</v>
      </c>
      <c r="O47">
        <v>1.7000000000000455</v>
      </c>
      <c r="P47" s="1">
        <v>5.2867771523048557E-2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40</v>
      </c>
      <c r="AB47">
        <v>2</v>
      </c>
      <c r="AC47" s="1">
        <v>1.2408376963350787</v>
      </c>
      <c r="AD47" s="1">
        <v>175.6</v>
      </c>
      <c r="AE47" s="1">
        <v>0</v>
      </c>
      <c r="AF47" s="1">
        <v>175.6</v>
      </c>
      <c r="AG47" s="1">
        <v>0.72522799999999987</v>
      </c>
      <c r="AH47" s="1">
        <v>0.79</v>
      </c>
      <c r="AI47" s="1">
        <v>1.2257374647887322</v>
      </c>
    </row>
    <row r="48" spans="1:36">
      <c r="A48">
        <v>70</v>
      </c>
      <c r="B48">
        <v>10</v>
      </c>
      <c r="C48">
        <v>421</v>
      </c>
      <c r="D48">
        <v>3.78</v>
      </c>
      <c r="E48">
        <v>424.78</v>
      </c>
      <c r="F48">
        <v>7</v>
      </c>
      <c r="G48">
        <v>3.24</v>
      </c>
      <c r="H48">
        <v>83</v>
      </c>
      <c r="I48">
        <v>79</v>
      </c>
      <c r="J48">
        <v>4</v>
      </c>
      <c r="K48">
        <v>0</v>
      </c>
      <c r="L48">
        <v>0</v>
      </c>
      <c r="M48">
        <v>0</v>
      </c>
      <c r="N48">
        <v>0</v>
      </c>
      <c r="O48">
        <v>1.8000000000000114</v>
      </c>
      <c r="P48" s="1">
        <v>-9.6459096459096338E-2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25</v>
      </c>
      <c r="AB48">
        <v>2</v>
      </c>
      <c r="AC48" s="1">
        <v>1.2539682539682542</v>
      </c>
      <c r="AD48" s="1">
        <v>161.80000000000001</v>
      </c>
      <c r="AE48" s="1">
        <v>0</v>
      </c>
      <c r="AF48" s="1">
        <v>161.80000000000001</v>
      </c>
      <c r="AG48" s="1">
        <v>0.66823400000000011</v>
      </c>
      <c r="AH48" s="1">
        <v>0.67714285714285716</v>
      </c>
      <c r="AI48" s="1">
        <v>1.2374703703703704</v>
      </c>
    </row>
    <row r="49" spans="1:35">
      <c r="A49">
        <v>2</v>
      </c>
      <c r="B49">
        <v>25</v>
      </c>
      <c r="C49">
        <v>14.5</v>
      </c>
      <c r="D49">
        <v>4.59</v>
      </c>
      <c r="E49">
        <v>19.09</v>
      </c>
      <c r="F49">
        <v>9</v>
      </c>
      <c r="G49">
        <v>3.48</v>
      </c>
      <c r="H49">
        <v>11</v>
      </c>
      <c r="I49">
        <v>8</v>
      </c>
      <c r="J49">
        <v>3</v>
      </c>
      <c r="K49">
        <v>0</v>
      </c>
      <c r="L49">
        <v>0</v>
      </c>
      <c r="M49">
        <v>0</v>
      </c>
      <c r="N49">
        <v>0</v>
      </c>
      <c r="O49">
        <v>0.19999999999999929</v>
      </c>
      <c r="P49" s="1">
        <v>-8.261437908496716E-2</v>
      </c>
      <c r="Q49">
        <v>0</v>
      </c>
      <c r="R49">
        <v>0</v>
      </c>
      <c r="S49">
        <v>0</v>
      </c>
      <c r="T49">
        <v>62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15</v>
      </c>
      <c r="AB49">
        <v>2</v>
      </c>
      <c r="AC49" s="1">
        <v>1.0326797385620916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0.52666666666666673</v>
      </c>
      <c r="AI49" s="1">
        <v>1.1521275862068967</v>
      </c>
    </row>
    <row r="50" spans="1:35">
      <c r="A50">
        <v>3</v>
      </c>
      <c r="B50">
        <v>4</v>
      </c>
      <c r="C50">
        <v>18.399999999999999</v>
      </c>
      <c r="D50">
        <v>3.54</v>
      </c>
      <c r="E50">
        <v>21.939999999999998</v>
      </c>
      <c r="F50">
        <v>7</v>
      </c>
      <c r="G50">
        <v>3.03</v>
      </c>
      <c r="H50">
        <v>12</v>
      </c>
      <c r="I50">
        <v>9</v>
      </c>
      <c r="J50">
        <v>3</v>
      </c>
      <c r="K50">
        <v>0</v>
      </c>
      <c r="L50">
        <v>0</v>
      </c>
      <c r="M50">
        <v>0</v>
      </c>
      <c r="N50">
        <v>0</v>
      </c>
      <c r="O50">
        <v>4.0999999999999979</v>
      </c>
      <c r="P50" s="1">
        <v>0.22368893320039884</v>
      </c>
      <c r="Q50">
        <v>0</v>
      </c>
      <c r="R50">
        <v>1</v>
      </c>
      <c r="S50">
        <v>0</v>
      </c>
      <c r="T50">
        <v>63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35</v>
      </c>
      <c r="AB50">
        <v>2</v>
      </c>
      <c r="AC50" s="1">
        <v>1.3389830508474576</v>
      </c>
      <c r="AD50" s="1">
        <v>161.80000000000001</v>
      </c>
      <c r="AE50" s="1">
        <v>0</v>
      </c>
      <c r="AF50" s="1">
        <v>161.80000000000001</v>
      </c>
      <c r="AG50" s="1">
        <v>0.66823400000000011</v>
      </c>
      <c r="AH50" s="1">
        <v>0.67714285714285716</v>
      </c>
      <c r="AI50" s="1">
        <v>1.3232356435643569</v>
      </c>
    </row>
    <row r="51" spans="1:35">
      <c r="A51">
        <v>3</v>
      </c>
      <c r="B51">
        <v>4</v>
      </c>
      <c r="C51">
        <v>18.399999999999999</v>
      </c>
      <c r="D51">
        <v>3.7</v>
      </c>
      <c r="E51">
        <v>22.099999999999998</v>
      </c>
      <c r="F51">
        <v>8</v>
      </c>
      <c r="G51">
        <v>3.22</v>
      </c>
      <c r="H51">
        <v>13</v>
      </c>
      <c r="I51">
        <v>9</v>
      </c>
      <c r="J51">
        <v>4</v>
      </c>
      <c r="K51">
        <v>0</v>
      </c>
      <c r="L51">
        <v>0</v>
      </c>
      <c r="M51">
        <v>0</v>
      </c>
      <c r="N51">
        <v>0</v>
      </c>
      <c r="O51">
        <v>4.0999999999999979</v>
      </c>
      <c r="P51" s="1">
        <v>0.16578696343402233</v>
      </c>
      <c r="Q51">
        <v>0</v>
      </c>
      <c r="R51">
        <v>1</v>
      </c>
      <c r="S51">
        <v>0</v>
      </c>
      <c r="T51">
        <v>63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35</v>
      </c>
      <c r="AB51">
        <v>2</v>
      </c>
      <c r="AC51" s="1">
        <v>1.2810810810810811</v>
      </c>
      <c r="AD51" s="1">
        <v>161.80000000000001</v>
      </c>
      <c r="AE51" s="1">
        <v>0</v>
      </c>
      <c r="AF51" s="1">
        <v>161.80000000000001</v>
      </c>
      <c r="AG51" s="1">
        <v>0.66823400000000011</v>
      </c>
      <c r="AH51" s="1">
        <v>0.59250000000000003</v>
      </c>
      <c r="AI51" s="1">
        <v>1.2451565217391307</v>
      </c>
    </row>
    <row r="52" spans="1:35">
      <c r="A52">
        <v>9</v>
      </c>
      <c r="B52">
        <v>58</v>
      </c>
      <c r="C52">
        <v>59.8</v>
      </c>
      <c r="D52">
        <v>4.32</v>
      </c>
      <c r="E52">
        <v>64.12</v>
      </c>
      <c r="F52">
        <v>7</v>
      </c>
      <c r="G52">
        <v>3.66</v>
      </c>
      <c r="H52">
        <v>20</v>
      </c>
      <c r="I52">
        <v>18</v>
      </c>
      <c r="J52">
        <v>2</v>
      </c>
      <c r="K52">
        <v>0</v>
      </c>
      <c r="L52">
        <v>0</v>
      </c>
      <c r="M52">
        <v>0</v>
      </c>
      <c r="N52">
        <v>0</v>
      </c>
      <c r="O52">
        <v>2.0999999999999943</v>
      </c>
      <c r="P52" s="1">
        <v>-0.19433091129276425</v>
      </c>
      <c r="Q52">
        <v>1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35</v>
      </c>
      <c r="AB52">
        <v>2</v>
      </c>
      <c r="AC52" s="1">
        <v>1.0972222222222221</v>
      </c>
      <c r="AD52" s="1">
        <v>175.6</v>
      </c>
      <c r="AE52" s="1">
        <v>0</v>
      </c>
      <c r="AF52" s="1">
        <v>175.6</v>
      </c>
      <c r="AG52" s="1">
        <v>0.72522799999999987</v>
      </c>
      <c r="AH52" s="1">
        <v>0.67714285714285716</v>
      </c>
      <c r="AI52" s="1">
        <v>1.1888983606557373</v>
      </c>
    </row>
    <row r="53" spans="1:35">
      <c r="A53">
        <v>16</v>
      </c>
      <c r="B53">
        <v>36</v>
      </c>
      <c r="C53">
        <v>99.6</v>
      </c>
      <c r="D53">
        <v>3.3</v>
      </c>
      <c r="E53">
        <v>102.89999999999999</v>
      </c>
      <c r="F53">
        <v>8</v>
      </c>
      <c r="G53">
        <v>2.73</v>
      </c>
      <c r="H53">
        <v>31</v>
      </c>
      <c r="I53">
        <v>29</v>
      </c>
      <c r="J53">
        <v>2</v>
      </c>
      <c r="K53">
        <v>0</v>
      </c>
      <c r="L53">
        <v>1</v>
      </c>
      <c r="M53">
        <v>0</v>
      </c>
      <c r="N53">
        <v>0</v>
      </c>
      <c r="O53">
        <v>1.7999999999999972</v>
      </c>
      <c r="P53" s="1">
        <v>1.7201959716929727E-2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25</v>
      </c>
      <c r="AB53">
        <v>2</v>
      </c>
      <c r="AC53" s="1">
        <v>1.4363636363636365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0.59250000000000003</v>
      </c>
      <c r="AI53" s="1">
        <v>1.593907692307692</v>
      </c>
    </row>
    <row r="54" spans="1:35">
      <c r="A54">
        <v>18</v>
      </c>
      <c r="B54">
        <v>47</v>
      </c>
      <c r="C54">
        <v>112.7</v>
      </c>
      <c r="D54">
        <v>3.43</v>
      </c>
      <c r="E54">
        <v>116.13000000000001</v>
      </c>
      <c r="F54">
        <v>7</v>
      </c>
      <c r="G54">
        <v>3.12</v>
      </c>
      <c r="H54">
        <v>39</v>
      </c>
      <c r="I54">
        <v>33</v>
      </c>
      <c r="J54">
        <v>6</v>
      </c>
      <c r="K54">
        <v>0</v>
      </c>
      <c r="L54">
        <v>1</v>
      </c>
      <c r="M54">
        <v>0</v>
      </c>
      <c r="N54">
        <v>0</v>
      </c>
      <c r="O54">
        <v>0.10000000000000853</v>
      </c>
      <c r="P54" s="1">
        <v>8.0111547724679433E-3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25</v>
      </c>
      <c r="AB54">
        <v>2</v>
      </c>
      <c r="AC54" s="1">
        <v>1.3819241982507289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0.67714285714285716</v>
      </c>
      <c r="AI54" s="1">
        <v>1.3946692307692303</v>
      </c>
    </row>
    <row r="55" spans="1:35">
      <c r="A55">
        <v>19</v>
      </c>
      <c r="B55">
        <v>10</v>
      </c>
      <c r="C55">
        <v>115</v>
      </c>
      <c r="D55">
        <v>7</v>
      </c>
      <c r="E55">
        <v>122</v>
      </c>
      <c r="F55">
        <v>10</v>
      </c>
      <c r="G55">
        <v>3.24</v>
      </c>
      <c r="H55">
        <v>40</v>
      </c>
      <c r="I55">
        <v>33</v>
      </c>
      <c r="J55">
        <v>7</v>
      </c>
      <c r="K55">
        <v>0</v>
      </c>
      <c r="L55">
        <v>1</v>
      </c>
      <c r="M55">
        <v>0</v>
      </c>
      <c r="N55">
        <v>0</v>
      </c>
      <c r="O55">
        <v>2.4000000000000057</v>
      </c>
      <c r="P55" s="1">
        <v>-0.69677018633540377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40</v>
      </c>
      <c r="AB55">
        <v>2</v>
      </c>
      <c r="AC55" s="1">
        <v>0.67714285714285716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0.47400000000000003</v>
      </c>
      <c r="AI55" s="1">
        <v>1.2374703703703704</v>
      </c>
    </row>
    <row r="56" spans="1:35">
      <c r="A56">
        <v>37</v>
      </c>
      <c r="B56">
        <v>49</v>
      </c>
      <c r="C56">
        <v>226.9</v>
      </c>
      <c r="D56">
        <v>3.71</v>
      </c>
      <c r="E56">
        <v>230.61</v>
      </c>
      <c r="F56">
        <v>7</v>
      </c>
      <c r="G56">
        <v>3.04</v>
      </c>
      <c r="H56">
        <v>79</v>
      </c>
      <c r="I56">
        <v>74</v>
      </c>
      <c r="J56">
        <v>5</v>
      </c>
      <c r="K56">
        <v>0</v>
      </c>
      <c r="L56">
        <v>1</v>
      </c>
      <c r="M56">
        <v>0</v>
      </c>
      <c r="N56">
        <v>0</v>
      </c>
      <c r="O56">
        <v>2.8000000000000114</v>
      </c>
      <c r="P56" s="1">
        <v>9.2628032345013489E-2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40</v>
      </c>
      <c r="AB56">
        <v>2</v>
      </c>
      <c r="AC56" s="1">
        <v>1.2776280323450135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0.67714285714285716</v>
      </c>
      <c r="AI56" s="1">
        <v>1.4313710526315786</v>
      </c>
    </row>
    <row r="57" spans="1:35">
      <c r="A57">
        <v>38</v>
      </c>
      <c r="B57">
        <v>4</v>
      </c>
      <c r="C57">
        <v>228.4</v>
      </c>
      <c r="D57">
        <v>4.03</v>
      </c>
      <c r="E57">
        <v>232.43</v>
      </c>
      <c r="F57">
        <v>8</v>
      </c>
      <c r="G57">
        <v>3.34</v>
      </c>
      <c r="H57">
        <v>80</v>
      </c>
      <c r="I57">
        <v>78</v>
      </c>
      <c r="J57">
        <v>2</v>
      </c>
      <c r="K57">
        <v>0</v>
      </c>
      <c r="L57">
        <v>1</v>
      </c>
      <c r="M57">
        <v>0</v>
      </c>
      <c r="N57">
        <v>0</v>
      </c>
      <c r="O57">
        <v>4.3000000000000114</v>
      </c>
      <c r="P57" s="1">
        <v>-8.8213399503722645E-3</v>
      </c>
      <c r="Q57">
        <v>1</v>
      </c>
      <c r="R57">
        <v>0</v>
      </c>
      <c r="S57">
        <v>0</v>
      </c>
      <c r="T57">
        <v>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25</v>
      </c>
      <c r="AB57">
        <v>2</v>
      </c>
      <c r="AC57" s="1">
        <v>1.1761786600496278</v>
      </c>
      <c r="AD57" s="1">
        <v>175.6</v>
      </c>
      <c r="AE57" s="1">
        <v>0</v>
      </c>
      <c r="AF57" s="1">
        <v>175.6</v>
      </c>
      <c r="AG57" s="1">
        <v>0.72522799999999987</v>
      </c>
      <c r="AH57" s="1">
        <v>0.59250000000000003</v>
      </c>
      <c r="AI57" s="1">
        <v>1.3028047904191615</v>
      </c>
    </row>
    <row r="58" spans="1:35">
      <c r="A58">
        <v>38</v>
      </c>
      <c r="B58">
        <v>5</v>
      </c>
      <c r="C58">
        <v>228.5</v>
      </c>
      <c r="D58">
        <v>3.97</v>
      </c>
      <c r="E58">
        <v>232.47</v>
      </c>
      <c r="F58">
        <v>7</v>
      </c>
      <c r="G58">
        <v>3.37</v>
      </c>
      <c r="H58">
        <v>81</v>
      </c>
      <c r="I58">
        <v>78</v>
      </c>
      <c r="J58">
        <v>3</v>
      </c>
      <c r="K58">
        <v>0</v>
      </c>
      <c r="L58">
        <v>1</v>
      </c>
      <c r="M58">
        <v>0</v>
      </c>
      <c r="N58">
        <v>0</v>
      </c>
      <c r="O58">
        <v>4.4000000000000057</v>
      </c>
      <c r="P58" s="1">
        <v>8.9546599496221901E-3</v>
      </c>
      <c r="Q58">
        <v>0</v>
      </c>
      <c r="R58">
        <v>0</v>
      </c>
      <c r="S58">
        <v>0</v>
      </c>
      <c r="T58">
        <v>71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25</v>
      </c>
      <c r="AB58">
        <v>2</v>
      </c>
      <c r="AC58" s="1">
        <v>1.1939546599496222</v>
      </c>
      <c r="AD58" s="1">
        <v>161.80000000000001</v>
      </c>
      <c r="AE58" s="1">
        <v>0</v>
      </c>
      <c r="AF58" s="1">
        <v>161.80000000000001</v>
      </c>
      <c r="AG58" s="1">
        <v>0.66823400000000011</v>
      </c>
      <c r="AH58" s="1">
        <v>0.67714285714285716</v>
      </c>
      <c r="AI58" s="1">
        <v>1.1897341246290802</v>
      </c>
    </row>
    <row r="61" spans="1:35">
      <c r="AB61" t="s">
        <v>64</v>
      </c>
      <c r="AC61" s="7">
        <f>AVERAGE(AC2:AC58)</f>
        <v>1.2539095031862866</v>
      </c>
      <c r="AD61" s="7">
        <f t="shared" ref="AD61:AI61" si="0">AVERAGE(AD2:AD58)</f>
        <v>167.3684210526317</v>
      </c>
      <c r="AE61" s="7">
        <f t="shared" si="0"/>
        <v>-2.807017543859649</v>
      </c>
      <c r="AF61" s="7">
        <f t="shared" si="0"/>
        <v>164.56140350877206</v>
      </c>
      <c r="AG61" s="7">
        <f t="shared" si="0"/>
        <v>0.67963859649122849</v>
      </c>
      <c r="AH61" s="7">
        <f t="shared" si="0"/>
        <v>0.65952130325814529</v>
      </c>
      <c r="AI61" s="7">
        <f t="shared" si="0"/>
        <v>1.3030102223551483</v>
      </c>
    </row>
    <row r="62" spans="1:35">
      <c r="AB62" t="s">
        <v>65</v>
      </c>
      <c r="AC62" s="7">
        <f>VAR(AC2:AC58)</f>
        <v>5.9888339049761798E-2</v>
      </c>
      <c r="AD62" s="7">
        <f t="shared" ref="AD62:AI62" si="1">VAR(AD2:AD58)</f>
        <v>46.655413533834484</v>
      </c>
      <c r="AE62" s="7">
        <f t="shared" si="1"/>
        <v>24.12280701754386</v>
      </c>
      <c r="AF62" s="7">
        <f t="shared" si="1"/>
        <v>87.812055137844453</v>
      </c>
      <c r="AG62" s="7">
        <f t="shared" si="1"/>
        <v>1.4978014432806938E-3</v>
      </c>
      <c r="AH62" s="7">
        <f t="shared" si="1"/>
        <v>8.3293735966194181E-3</v>
      </c>
      <c r="AI62" s="7">
        <f t="shared" si="1"/>
        <v>2.2255889580313899E-2</v>
      </c>
    </row>
  </sheetData>
  <conditionalFormatting sqref="AB1:AB58">
    <cfRule type="cellIs" dxfId="486" priority="13" operator="equal">
      <formula>3</formula>
    </cfRule>
    <cfRule type="cellIs" dxfId="485" priority="14" operator="equal">
      <formula>2</formula>
    </cfRule>
    <cfRule type="cellIs" dxfId="484" priority="15" operator="equal">
      <formula>1</formula>
    </cfRule>
  </conditionalFormatting>
  <conditionalFormatting sqref="P1:P23">
    <cfRule type="cellIs" dxfId="483" priority="12" operator="equal">
      <formula>" "</formula>
    </cfRule>
  </conditionalFormatting>
  <conditionalFormatting sqref="P1:P23">
    <cfRule type="containsBlanks" dxfId="482" priority="11">
      <formula>LEN(TRIM(P1))=0</formula>
    </cfRule>
  </conditionalFormatting>
  <conditionalFormatting sqref="Q44:AA58 K24:N58 K19:N19 K20:O23 Q9:Z43 K2:O18 Q2:X8">
    <cfRule type="cellIs" dxfId="481" priority="9" operator="equal">
      <formula>1</formula>
    </cfRule>
    <cfRule type="cellIs" dxfId="480" priority="10" operator="equal">
      <formula>0</formula>
    </cfRule>
  </conditionalFormatting>
  <conditionalFormatting sqref="Q44:AA58 K24:N58 K19:N19 K20:O23 Q9:Z43 AA3:AA18 K2:O18 Q2:Y8">
    <cfRule type="cellIs" dxfId="479" priority="7" operator="equal">
      <formula>0</formula>
    </cfRule>
    <cfRule type="cellIs" dxfId="478" priority="8" operator="equal">
      <formula>1</formula>
    </cfRule>
  </conditionalFormatting>
  <conditionalFormatting sqref="Q44:AA58 K24:N58 K19:N19 K20:O23 AA3:AA18 K2:O18 Q2:Z43">
    <cfRule type="cellIs" dxfId="477" priority="5" operator="equal">
      <formula>1</formula>
    </cfRule>
    <cfRule type="cellIs" dxfId="476" priority="6" operator="equal">
      <formula>0</formula>
    </cfRule>
  </conditionalFormatting>
  <conditionalFormatting sqref="C49:C58 E49:E58 H49:J58 K24:N58 A19:J48 K20:O23 K19:N19 A2:O18 AC2:AI58 Q2:AA58">
    <cfRule type="cellIs" dxfId="475" priority="3" operator="equal">
      <formula>"CM"</formula>
    </cfRule>
    <cfRule type="containsText" dxfId="474" priority="4" operator="containsText" text="DK">
      <formula>NOT(ISERROR(SEARCH("DK",A2)))</formula>
    </cfRule>
  </conditionalFormatting>
  <conditionalFormatting sqref="P36:P58 O2:O58">
    <cfRule type="cellIs" dxfId="473" priority="2" operator="greaterThan">
      <formula>5</formula>
    </cfRule>
  </conditionalFormatting>
  <conditionalFormatting sqref="O49:P58">
    <cfRule type="cellIs" dxfId="472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D494-26C3-B14B-8566-310097F61974}">
  <dimension ref="A1:AJ366"/>
  <sheetViews>
    <sheetView topLeftCell="D20" zoomScale="41" workbookViewId="0">
      <selection activeCell="L1" sqref="L1:AC362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26</v>
      </c>
      <c r="C2">
        <v>2.6</v>
      </c>
      <c r="D2">
        <v>3.51</v>
      </c>
      <c r="E2">
        <v>6.1099999999999994</v>
      </c>
      <c r="F2">
        <v>7</v>
      </c>
      <c r="G2">
        <v>3.23</v>
      </c>
      <c r="H2">
        <v>6</v>
      </c>
      <c r="I2">
        <v>0</v>
      </c>
      <c r="J2">
        <v>6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35</v>
      </c>
      <c r="AB2">
        <v>1</v>
      </c>
      <c r="AC2" s="1">
        <v>1.3504273504273505</v>
      </c>
      <c r="AD2" s="1">
        <v>161.80000000000001</v>
      </c>
      <c r="AE2" s="1">
        <v>10</v>
      </c>
      <c r="AF2" s="1">
        <v>171.8</v>
      </c>
      <c r="AG2" s="1">
        <v>0.709534</v>
      </c>
      <c r="AH2" s="1">
        <v>0.67714285714285716</v>
      </c>
      <c r="AI2" s="1">
        <v>1.3180198142414861</v>
      </c>
    </row>
    <row r="3" spans="1:36">
      <c r="A3">
        <v>0</v>
      </c>
      <c r="B3">
        <v>37</v>
      </c>
      <c r="C3">
        <v>3.7</v>
      </c>
      <c r="D3">
        <v>3.08</v>
      </c>
      <c r="E3">
        <v>6.78</v>
      </c>
      <c r="F3">
        <v>6</v>
      </c>
      <c r="G3">
        <v>3.22</v>
      </c>
      <c r="H3">
        <v>7</v>
      </c>
      <c r="I3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1.5389610389610391</v>
      </c>
      <c r="AD3" s="1">
        <v>175.6</v>
      </c>
      <c r="AE3" s="1">
        <v>10</v>
      </c>
      <c r="AF3" s="1">
        <v>185.6</v>
      </c>
      <c r="AG3" s="1">
        <v>0.76652799999999999</v>
      </c>
      <c r="AH3" s="1">
        <v>0.79</v>
      </c>
      <c r="AI3" s="1">
        <v>1.4283130434782607</v>
      </c>
    </row>
    <row r="4" spans="1:36">
      <c r="A4">
        <v>1</v>
      </c>
      <c r="B4">
        <v>24</v>
      </c>
      <c r="C4">
        <v>8.4</v>
      </c>
      <c r="D4">
        <v>4.4000000000000004</v>
      </c>
      <c r="E4">
        <v>12.8</v>
      </c>
      <c r="F4">
        <v>8</v>
      </c>
      <c r="G4">
        <v>3.35</v>
      </c>
      <c r="H4">
        <v>8</v>
      </c>
      <c r="I4">
        <v>3</v>
      </c>
      <c r="J4">
        <v>5</v>
      </c>
      <c r="K4">
        <v>0</v>
      </c>
      <c r="L4">
        <v>0</v>
      </c>
      <c r="M4">
        <v>0</v>
      </c>
      <c r="N4">
        <v>0</v>
      </c>
      <c r="O4">
        <v>6.9</v>
      </c>
      <c r="P4" s="1">
        <v>-0.17338690333413309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20</v>
      </c>
      <c r="AB4">
        <v>1</v>
      </c>
      <c r="AC4" s="1">
        <v>1.0772727272727272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0.59250000000000003</v>
      </c>
      <c r="AI4" s="1">
        <v>1.1228668656716418</v>
      </c>
    </row>
    <row r="5" spans="1:36">
      <c r="A5">
        <v>1</v>
      </c>
      <c r="B5">
        <v>48</v>
      </c>
      <c r="C5">
        <v>10.8</v>
      </c>
      <c r="D5">
        <v>3.3</v>
      </c>
      <c r="E5">
        <v>14.100000000000001</v>
      </c>
      <c r="F5">
        <v>6</v>
      </c>
      <c r="G5">
        <v>3.29</v>
      </c>
      <c r="H5">
        <v>9</v>
      </c>
      <c r="I5">
        <v>3</v>
      </c>
      <c r="J5">
        <v>6</v>
      </c>
      <c r="K5" s="2">
        <v>0</v>
      </c>
      <c r="L5" s="2">
        <v>0</v>
      </c>
      <c r="M5" s="2">
        <v>0</v>
      </c>
      <c r="N5" s="2">
        <v>0</v>
      </c>
      <c r="O5">
        <v>9.3000000000000007</v>
      </c>
      <c r="P5" s="1">
        <v>0.18570400575677626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3">
        <v>25</v>
      </c>
      <c r="AB5">
        <v>1</v>
      </c>
      <c r="AC5" s="1">
        <v>1.4363636363636365</v>
      </c>
      <c r="AD5" s="1">
        <v>175.6</v>
      </c>
      <c r="AE5" s="1">
        <v>10</v>
      </c>
      <c r="AF5" s="1">
        <v>185.6</v>
      </c>
      <c r="AG5" s="1">
        <v>0.76652799999999999</v>
      </c>
      <c r="AH5" s="1">
        <v>0.79</v>
      </c>
      <c r="AI5" s="1">
        <v>1.397923404255319</v>
      </c>
    </row>
    <row r="6" spans="1:36">
      <c r="A6">
        <v>3</v>
      </c>
      <c r="B6">
        <v>49</v>
      </c>
      <c r="C6">
        <v>22.9</v>
      </c>
      <c r="D6">
        <v>3.45</v>
      </c>
      <c r="E6">
        <v>26.349999999999998</v>
      </c>
      <c r="F6">
        <v>7</v>
      </c>
      <c r="G6">
        <v>3.3</v>
      </c>
      <c r="H6">
        <v>10</v>
      </c>
      <c r="I6">
        <v>5</v>
      </c>
      <c r="J6">
        <v>5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20</v>
      </c>
      <c r="AB6">
        <v>1</v>
      </c>
      <c r="AC6" s="1">
        <v>1.3739130434782609</v>
      </c>
      <c r="AD6" s="1">
        <v>161.80000000000001</v>
      </c>
      <c r="AE6" s="1">
        <v>0</v>
      </c>
      <c r="AF6" s="1">
        <v>161.80000000000001</v>
      </c>
      <c r="AG6" s="1">
        <v>0.66823400000000011</v>
      </c>
      <c r="AH6" s="1">
        <v>0.67714285714285716</v>
      </c>
      <c r="AI6" s="1">
        <v>1.2149709090909093</v>
      </c>
    </row>
    <row r="7" spans="1:36">
      <c r="A7">
        <v>4</v>
      </c>
      <c r="B7">
        <v>4</v>
      </c>
      <c r="C7">
        <v>24.4</v>
      </c>
      <c r="D7">
        <v>3.52</v>
      </c>
      <c r="E7">
        <v>27.919999999999998</v>
      </c>
      <c r="F7">
        <v>7</v>
      </c>
      <c r="G7">
        <v>2.98</v>
      </c>
      <c r="H7">
        <v>11</v>
      </c>
      <c r="I7">
        <v>5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45</v>
      </c>
      <c r="AB7">
        <v>1</v>
      </c>
      <c r="AC7" s="1">
        <v>1.3465909090909092</v>
      </c>
      <c r="AD7" s="1">
        <v>175.6</v>
      </c>
      <c r="AE7" s="1">
        <v>0</v>
      </c>
      <c r="AF7" s="1">
        <v>175.6</v>
      </c>
      <c r="AG7" s="1">
        <v>0.72522799999999987</v>
      </c>
      <c r="AH7" s="1">
        <v>0.67714285714285716</v>
      </c>
      <c r="AI7" s="1">
        <v>1.4601906040268453</v>
      </c>
    </row>
    <row r="8" spans="1:36">
      <c r="A8">
        <v>4</v>
      </c>
      <c r="B8">
        <v>8</v>
      </c>
      <c r="C8">
        <v>24.8</v>
      </c>
      <c r="D8">
        <v>3.75</v>
      </c>
      <c r="E8">
        <v>28.55</v>
      </c>
      <c r="F8">
        <v>8</v>
      </c>
      <c r="G8">
        <v>2.83</v>
      </c>
      <c r="H8">
        <v>12</v>
      </c>
      <c r="I8">
        <v>5</v>
      </c>
      <c r="J8">
        <v>7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25</v>
      </c>
      <c r="AB8">
        <v>1</v>
      </c>
      <c r="AC8" s="1">
        <v>1.264</v>
      </c>
      <c r="AD8" s="1">
        <v>161.80000000000001</v>
      </c>
      <c r="AE8" s="1">
        <v>-10</v>
      </c>
      <c r="AF8" s="1">
        <v>151.80000000000001</v>
      </c>
      <c r="AG8" s="1">
        <v>0.6269340000000001</v>
      </c>
      <c r="AH8" s="1">
        <v>0.59250000000000003</v>
      </c>
      <c r="AI8" s="1">
        <v>1.3291886925795056</v>
      </c>
    </row>
    <row r="9" spans="1:36">
      <c r="A9">
        <v>4</v>
      </c>
      <c r="B9">
        <v>20</v>
      </c>
      <c r="C9">
        <v>26</v>
      </c>
      <c r="D9">
        <v>3.73</v>
      </c>
      <c r="E9">
        <v>29.73</v>
      </c>
      <c r="F9">
        <v>7</v>
      </c>
      <c r="G9">
        <v>3.31</v>
      </c>
      <c r="H9">
        <v>13</v>
      </c>
      <c r="I9">
        <v>5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35</v>
      </c>
      <c r="AB9">
        <v>1</v>
      </c>
      <c r="AC9" s="1">
        <v>1.2707774798927614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1.2113003021148039</v>
      </c>
    </row>
    <row r="10" spans="1:36">
      <c r="A10">
        <v>4</v>
      </c>
      <c r="B10">
        <v>38</v>
      </c>
      <c r="C10">
        <v>27.8</v>
      </c>
      <c r="D10">
        <v>3.49</v>
      </c>
      <c r="E10">
        <v>31.29</v>
      </c>
      <c r="F10">
        <v>6</v>
      </c>
      <c r="G10">
        <v>3.51</v>
      </c>
      <c r="H10">
        <v>14</v>
      </c>
      <c r="I10">
        <v>6</v>
      </c>
      <c r="J10">
        <v>8</v>
      </c>
      <c r="K10">
        <v>0</v>
      </c>
      <c r="L10">
        <v>0</v>
      </c>
      <c r="M10">
        <v>0</v>
      </c>
      <c r="N10">
        <v>0</v>
      </c>
      <c r="O10">
        <v>0</v>
      </c>
      <c r="Q10">
        <v>1</v>
      </c>
      <c r="R10">
        <v>0</v>
      </c>
      <c r="S10">
        <v>0</v>
      </c>
      <c r="T10">
        <v>2</v>
      </c>
      <c r="U10">
        <v>1</v>
      </c>
      <c r="V10">
        <v>1</v>
      </c>
      <c r="W10">
        <v>1</v>
      </c>
      <c r="X10">
        <v>0</v>
      </c>
      <c r="Y10">
        <v>1</v>
      </c>
      <c r="Z10">
        <v>0</v>
      </c>
      <c r="AA10">
        <v>25</v>
      </c>
      <c r="AB10">
        <v>1</v>
      </c>
      <c r="AC10" s="1">
        <v>1.3581661891117478</v>
      </c>
      <c r="AD10" s="1">
        <v>175.6</v>
      </c>
      <c r="AE10" s="1">
        <v>10</v>
      </c>
      <c r="AF10" s="1">
        <v>185.6</v>
      </c>
      <c r="AG10" s="1">
        <v>0.76652799999999999</v>
      </c>
      <c r="AH10" s="1">
        <v>0.79</v>
      </c>
      <c r="AI10" s="1">
        <v>1.3103042735042736</v>
      </c>
    </row>
    <row r="11" spans="1:36">
      <c r="A11">
        <v>4</v>
      </c>
      <c r="B11">
        <v>41</v>
      </c>
      <c r="C11">
        <v>28.1</v>
      </c>
      <c r="D11">
        <v>3.05</v>
      </c>
      <c r="E11">
        <v>31.150000000000002</v>
      </c>
      <c r="F11">
        <v>7</v>
      </c>
      <c r="G11">
        <v>2.96</v>
      </c>
      <c r="H11">
        <v>15</v>
      </c>
      <c r="I11">
        <v>7</v>
      </c>
      <c r="J11">
        <v>8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25</v>
      </c>
      <c r="AB11">
        <v>1</v>
      </c>
      <c r="AC11" s="1">
        <v>1.5540983606557379</v>
      </c>
      <c r="AD11" s="1">
        <v>161.80000000000001</v>
      </c>
      <c r="AE11" s="1">
        <v>10</v>
      </c>
      <c r="AF11" s="1">
        <v>171.8</v>
      </c>
      <c r="AG11" s="1">
        <v>0.709534</v>
      </c>
      <c r="AH11" s="1">
        <v>0.67714285714285716</v>
      </c>
      <c r="AI11" s="1">
        <v>1.4382445945945945</v>
      </c>
    </row>
    <row r="12" spans="1:36">
      <c r="A12">
        <v>5</v>
      </c>
      <c r="B12">
        <v>26</v>
      </c>
      <c r="C12">
        <v>32.6</v>
      </c>
      <c r="D12">
        <v>3.42</v>
      </c>
      <c r="E12">
        <v>36.020000000000003</v>
      </c>
      <c r="F12">
        <v>6</v>
      </c>
      <c r="G12">
        <v>3.15</v>
      </c>
      <c r="H12">
        <v>17</v>
      </c>
      <c r="I12">
        <v>11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3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30</v>
      </c>
      <c r="AB12">
        <v>1</v>
      </c>
      <c r="AC12" s="1">
        <v>1.3859649122807018</v>
      </c>
      <c r="AD12" s="1">
        <v>161.80000000000001</v>
      </c>
      <c r="AE12" s="1">
        <v>10</v>
      </c>
      <c r="AF12" s="1">
        <v>171.8</v>
      </c>
      <c r="AG12" s="1">
        <v>0.709534</v>
      </c>
      <c r="AH12" s="1">
        <v>0.79</v>
      </c>
      <c r="AI12" s="1">
        <v>1.3514933333333332</v>
      </c>
    </row>
    <row r="13" spans="1:36">
      <c r="A13">
        <v>5</v>
      </c>
      <c r="B13">
        <v>31</v>
      </c>
      <c r="C13">
        <v>33.1</v>
      </c>
      <c r="D13">
        <v>5.68</v>
      </c>
      <c r="E13">
        <v>38.78</v>
      </c>
      <c r="F13">
        <v>11</v>
      </c>
      <c r="G13">
        <v>3.61</v>
      </c>
      <c r="H13">
        <v>18</v>
      </c>
      <c r="I13">
        <v>11</v>
      </c>
      <c r="J13">
        <v>7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4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80</v>
      </c>
      <c r="AB13">
        <v>1</v>
      </c>
      <c r="AC13" s="1">
        <v>0.83450704225352124</v>
      </c>
      <c r="AD13" s="1">
        <v>161.80000000000001</v>
      </c>
      <c r="AE13" s="1">
        <v>-10</v>
      </c>
      <c r="AF13" s="1">
        <v>151.80000000000001</v>
      </c>
      <c r="AG13" s="1">
        <v>0.6269340000000001</v>
      </c>
      <c r="AH13" s="1">
        <v>0.43090909090909091</v>
      </c>
      <c r="AI13" s="1">
        <v>1.0419955678670363</v>
      </c>
    </row>
    <row r="14" spans="1:36">
      <c r="A14">
        <v>5</v>
      </c>
      <c r="B14">
        <v>32</v>
      </c>
      <c r="C14">
        <v>33.200000000000003</v>
      </c>
      <c r="D14">
        <v>5.29</v>
      </c>
      <c r="E14">
        <v>38.49</v>
      </c>
      <c r="F14">
        <v>11</v>
      </c>
      <c r="G14">
        <v>3.1</v>
      </c>
      <c r="H14">
        <v>19</v>
      </c>
      <c r="I14">
        <v>11</v>
      </c>
      <c r="J14">
        <v>8</v>
      </c>
      <c r="K14">
        <v>0</v>
      </c>
      <c r="L14">
        <v>0</v>
      </c>
      <c r="M14">
        <v>0</v>
      </c>
      <c r="N14">
        <v>0</v>
      </c>
      <c r="O14">
        <v>0</v>
      </c>
      <c r="Q14">
        <v>1</v>
      </c>
      <c r="R14">
        <v>0</v>
      </c>
      <c r="S14">
        <v>0</v>
      </c>
      <c r="T14">
        <v>4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80</v>
      </c>
      <c r="AB14">
        <v>1</v>
      </c>
      <c r="AC14" s="1">
        <v>0.89603024574669188</v>
      </c>
      <c r="AD14" s="1">
        <v>175.6</v>
      </c>
      <c r="AE14" s="1">
        <v>-10</v>
      </c>
      <c r="AF14" s="1">
        <v>165.6</v>
      </c>
      <c r="AG14" s="1">
        <v>0.68392799999999998</v>
      </c>
      <c r="AH14" s="1">
        <v>0.43090909090909091</v>
      </c>
      <c r="AI14" s="1">
        <v>1.3237316129032257</v>
      </c>
      <c r="AJ14" t="s">
        <v>43</v>
      </c>
    </row>
    <row r="15" spans="1:36">
      <c r="A15">
        <v>5</v>
      </c>
      <c r="B15">
        <v>36</v>
      </c>
      <c r="C15">
        <v>33.6</v>
      </c>
      <c r="D15">
        <v>3.06</v>
      </c>
      <c r="E15">
        <v>36.660000000000004</v>
      </c>
      <c r="F15">
        <v>6</v>
      </c>
      <c r="G15">
        <v>3.04</v>
      </c>
      <c r="H15">
        <v>20</v>
      </c>
      <c r="I15">
        <v>11</v>
      </c>
      <c r="J15">
        <v>9</v>
      </c>
      <c r="K15">
        <v>0</v>
      </c>
      <c r="L15">
        <v>0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30</v>
      </c>
      <c r="AB15">
        <v>1</v>
      </c>
      <c r="AC15" s="1">
        <v>1.5490196078431373</v>
      </c>
      <c r="AD15" s="1">
        <v>175.6</v>
      </c>
      <c r="AE15" s="1">
        <v>10</v>
      </c>
      <c r="AF15" s="1">
        <v>185.6</v>
      </c>
      <c r="AG15" s="1">
        <v>0.76652799999999999</v>
      </c>
      <c r="AH15" s="1">
        <v>0.79</v>
      </c>
      <c r="AI15" s="1">
        <v>1.5128842105263156</v>
      </c>
    </row>
    <row r="16" spans="1:36">
      <c r="A16">
        <v>5</v>
      </c>
      <c r="B16">
        <v>49</v>
      </c>
      <c r="C16">
        <v>34.9</v>
      </c>
      <c r="D16">
        <v>5.77</v>
      </c>
      <c r="E16">
        <v>40.67</v>
      </c>
      <c r="F16">
        <v>10</v>
      </c>
      <c r="G16">
        <v>3.74</v>
      </c>
      <c r="H16">
        <v>21</v>
      </c>
      <c r="I16">
        <v>11</v>
      </c>
      <c r="J16">
        <v>10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35</v>
      </c>
      <c r="AB16">
        <v>1</v>
      </c>
      <c r="AC16" s="1">
        <v>0.82149046793760838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0.47400000000000003</v>
      </c>
      <c r="AI16" s="1">
        <v>1.072033155080214</v>
      </c>
      <c r="AJ16" t="s">
        <v>44</v>
      </c>
    </row>
    <row r="17" spans="1:35">
      <c r="A17">
        <v>8</v>
      </c>
      <c r="B17">
        <v>14</v>
      </c>
      <c r="C17">
        <v>49.4</v>
      </c>
      <c r="D17">
        <v>3.05</v>
      </c>
      <c r="E17">
        <v>52.449999999999996</v>
      </c>
      <c r="F17">
        <v>6</v>
      </c>
      <c r="G17">
        <v>2.81</v>
      </c>
      <c r="H17">
        <v>24</v>
      </c>
      <c r="I17">
        <v>19</v>
      </c>
      <c r="J17">
        <v>5</v>
      </c>
      <c r="K17">
        <v>0</v>
      </c>
      <c r="L17">
        <v>0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20</v>
      </c>
      <c r="AB17">
        <v>1</v>
      </c>
      <c r="AC17" s="1">
        <v>1.5540983606557379</v>
      </c>
      <c r="AD17" s="1">
        <v>175.6</v>
      </c>
      <c r="AE17" s="1">
        <v>0</v>
      </c>
      <c r="AF17" s="1">
        <v>175.6</v>
      </c>
      <c r="AG17" s="1">
        <v>0.72522799999999987</v>
      </c>
      <c r="AH17" s="1">
        <v>0.79</v>
      </c>
      <c r="AI17" s="1">
        <v>1.5485295373665477</v>
      </c>
    </row>
    <row r="18" spans="1:35">
      <c r="A18">
        <v>8</v>
      </c>
      <c r="B18">
        <v>48</v>
      </c>
      <c r="C18">
        <v>52.8</v>
      </c>
      <c r="D18">
        <v>3.41</v>
      </c>
      <c r="E18">
        <v>56.209999999999994</v>
      </c>
      <c r="F18">
        <v>7</v>
      </c>
      <c r="G18">
        <v>2.97</v>
      </c>
      <c r="H18">
        <v>25</v>
      </c>
      <c r="I18">
        <v>20</v>
      </c>
      <c r="J18">
        <v>5</v>
      </c>
      <c r="K18">
        <v>0</v>
      </c>
      <c r="L18">
        <v>1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15</v>
      </c>
      <c r="AB18">
        <v>1</v>
      </c>
      <c r="AC18" s="1">
        <v>1.3900293255131966</v>
      </c>
      <c r="AD18" s="1">
        <v>161.80000000000001</v>
      </c>
      <c r="AE18" s="1">
        <v>0</v>
      </c>
      <c r="AF18" s="1">
        <v>161.80000000000001</v>
      </c>
      <c r="AG18" s="1">
        <v>0.66823400000000011</v>
      </c>
      <c r="AH18" s="1">
        <v>0.67714285714285716</v>
      </c>
      <c r="AI18" s="1">
        <v>1.3499676767676769</v>
      </c>
    </row>
    <row r="19" spans="1:35">
      <c r="A19">
        <v>8</v>
      </c>
      <c r="B19">
        <v>50</v>
      </c>
      <c r="C19">
        <v>53</v>
      </c>
      <c r="D19">
        <v>3.48</v>
      </c>
      <c r="E19">
        <v>56.48</v>
      </c>
      <c r="F19">
        <v>6</v>
      </c>
      <c r="G19">
        <v>3.38</v>
      </c>
      <c r="H19">
        <v>26</v>
      </c>
      <c r="I19">
        <v>20</v>
      </c>
      <c r="J19">
        <v>6</v>
      </c>
      <c r="K19">
        <v>0</v>
      </c>
      <c r="L19">
        <v>0</v>
      </c>
      <c r="M19">
        <v>0</v>
      </c>
      <c r="N19">
        <v>0</v>
      </c>
      <c r="O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30</v>
      </c>
      <c r="AB19">
        <v>1</v>
      </c>
      <c r="AC19" s="1">
        <v>1.3620689655172415</v>
      </c>
      <c r="AD19" s="1">
        <v>175.6</v>
      </c>
      <c r="AE19" s="1">
        <v>10</v>
      </c>
      <c r="AF19" s="1">
        <v>185.6</v>
      </c>
      <c r="AG19" s="1">
        <v>0.76652799999999999</v>
      </c>
      <c r="AH19" s="1">
        <v>0.79</v>
      </c>
      <c r="AI19" s="1">
        <v>1.3607005917159762</v>
      </c>
    </row>
    <row r="20" spans="1:35">
      <c r="A20">
        <v>9</v>
      </c>
      <c r="B20">
        <v>4</v>
      </c>
      <c r="C20">
        <v>54.4</v>
      </c>
      <c r="D20">
        <v>3.5</v>
      </c>
      <c r="E20">
        <v>57.9</v>
      </c>
      <c r="F20">
        <v>8</v>
      </c>
      <c r="G20">
        <v>2.63</v>
      </c>
      <c r="H20">
        <v>27</v>
      </c>
      <c r="I20">
        <v>20</v>
      </c>
      <c r="J20">
        <v>7</v>
      </c>
      <c r="K20">
        <v>0</v>
      </c>
      <c r="L20">
        <v>1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30</v>
      </c>
      <c r="AB20">
        <v>1</v>
      </c>
      <c r="AC20" s="1">
        <v>1.3542857142857143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0.59250000000000003</v>
      </c>
      <c r="AI20" s="1">
        <v>1.4302676806083654</v>
      </c>
    </row>
    <row r="21" spans="1:35">
      <c r="A21">
        <v>9</v>
      </c>
      <c r="B21">
        <v>12</v>
      </c>
      <c r="C21">
        <v>55.2</v>
      </c>
      <c r="D21">
        <v>3.61</v>
      </c>
      <c r="E21">
        <v>58.81</v>
      </c>
      <c r="F21">
        <v>7</v>
      </c>
      <c r="G21">
        <v>3.02</v>
      </c>
      <c r="H21">
        <v>28</v>
      </c>
      <c r="I21">
        <v>20</v>
      </c>
      <c r="J21">
        <v>8</v>
      </c>
      <c r="K21">
        <v>0</v>
      </c>
      <c r="L21">
        <v>1</v>
      </c>
      <c r="M21">
        <v>0</v>
      </c>
      <c r="N21">
        <v>0</v>
      </c>
      <c r="O21">
        <v>0</v>
      </c>
      <c r="Q21">
        <v>1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30</v>
      </c>
      <c r="AB21">
        <v>1</v>
      </c>
      <c r="AC21" s="1">
        <v>1.3130193905817176</v>
      </c>
      <c r="AD21" s="1">
        <v>175.6</v>
      </c>
      <c r="AE21" s="1">
        <v>-10</v>
      </c>
      <c r="AF21" s="1">
        <v>165.6</v>
      </c>
      <c r="AG21" s="1">
        <v>0.68392799999999998</v>
      </c>
      <c r="AH21" s="1">
        <v>0.67714285714285716</v>
      </c>
      <c r="AI21" s="1">
        <v>1.3587973509933775</v>
      </c>
    </row>
    <row r="22" spans="1:35">
      <c r="A22">
        <v>9</v>
      </c>
      <c r="B22">
        <v>19</v>
      </c>
      <c r="C22">
        <v>55.9</v>
      </c>
      <c r="D22">
        <v>3.42</v>
      </c>
      <c r="E22">
        <v>59.32</v>
      </c>
      <c r="F22">
        <v>7</v>
      </c>
      <c r="G22">
        <v>3.04</v>
      </c>
      <c r="H22">
        <v>29</v>
      </c>
      <c r="I22">
        <v>20</v>
      </c>
      <c r="J22">
        <v>9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40</v>
      </c>
      <c r="AB22">
        <v>1</v>
      </c>
      <c r="AC22" s="1">
        <v>1.3859649122807018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0.67714285714285716</v>
      </c>
      <c r="AI22" s="1">
        <v>1.3188828947368423</v>
      </c>
    </row>
    <row r="23" spans="1:35">
      <c r="A23">
        <v>9</v>
      </c>
      <c r="B23">
        <v>19</v>
      </c>
      <c r="C23">
        <v>55.9</v>
      </c>
      <c r="D23">
        <v>3.68</v>
      </c>
      <c r="E23">
        <v>59.58</v>
      </c>
      <c r="F23">
        <v>7</v>
      </c>
      <c r="G23">
        <v>3.17</v>
      </c>
      <c r="H23">
        <v>30</v>
      </c>
      <c r="I23">
        <v>20</v>
      </c>
      <c r="J23">
        <v>10</v>
      </c>
      <c r="K23">
        <v>0</v>
      </c>
      <c r="L23">
        <v>1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20</v>
      </c>
      <c r="AB23">
        <v>1</v>
      </c>
      <c r="AC23" s="1">
        <v>1.2880434782608696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0.67714285714285716</v>
      </c>
      <c r="AI23" s="1">
        <v>1.2647962145110414</v>
      </c>
    </row>
    <row r="24" spans="1:35">
      <c r="A24">
        <v>9</v>
      </c>
      <c r="B24">
        <v>30</v>
      </c>
      <c r="C24">
        <v>57</v>
      </c>
      <c r="D24">
        <v>3.92</v>
      </c>
      <c r="E24">
        <v>60.92</v>
      </c>
      <c r="F24">
        <v>7</v>
      </c>
      <c r="G24">
        <v>3.13</v>
      </c>
      <c r="H24">
        <v>31</v>
      </c>
      <c r="I24">
        <v>22</v>
      </c>
      <c r="J24">
        <v>9</v>
      </c>
      <c r="K24">
        <v>0</v>
      </c>
      <c r="L24">
        <v>1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30</v>
      </c>
      <c r="AB24">
        <v>1</v>
      </c>
      <c r="AC24" s="1">
        <v>1.2091836734693879</v>
      </c>
      <c r="AD24" s="1">
        <v>161.80000000000001</v>
      </c>
      <c r="AE24" s="1">
        <v>0</v>
      </c>
      <c r="AF24" s="1">
        <v>161.80000000000001</v>
      </c>
      <c r="AG24" s="1">
        <v>0.66823400000000011</v>
      </c>
      <c r="AH24" s="1">
        <v>0.67714285714285716</v>
      </c>
      <c r="AI24" s="1">
        <v>1.280959744408946</v>
      </c>
    </row>
    <row r="25" spans="1:35">
      <c r="A25">
        <v>9</v>
      </c>
      <c r="B25">
        <v>43</v>
      </c>
      <c r="C25">
        <v>58.3</v>
      </c>
      <c r="D25">
        <v>4.03</v>
      </c>
      <c r="E25">
        <v>62.33</v>
      </c>
      <c r="F25">
        <v>7</v>
      </c>
      <c r="G25">
        <v>3.04</v>
      </c>
      <c r="H25">
        <v>32</v>
      </c>
      <c r="I25">
        <v>23</v>
      </c>
      <c r="J25">
        <v>9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50</v>
      </c>
      <c r="AB25">
        <v>1</v>
      </c>
      <c r="AC25" s="1">
        <v>1.1761786600496278</v>
      </c>
      <c r="AD25" s="1">
        <v>161.80000000000001</v>
      </c>
      <c r="AE25" s="1">
        <v>-10</v>
      </c>
      <c r="AF25" s="1">
        <v>151.80000000000001</v>
      </c>
      <c r="AG25" s="1">
        <v>0.6269340000000001</v>
      </c>
      <c r="AH25" s="1">
        <v>0.67714285714285716</v>
      </c>
      <c r="AI25" s="1">
        <v>1.2373697368421055</v>
      </c>
    </row>
    <row r="26" spans="1:35">
      <c r="A26">
        <v>9</v>
      </c>
      <c r="B26">
        <v>50</v>
      </c>
      <c r="C26">
        <v>59</v>
      </c>
      <c r="D26">
        <v>3.55</v>
      </c>
      <c r="E26">
        <v>62.55</v>
      </c>
      <c r="F26">
        <v>7</v>
      </c>
      <c r="G26">
        <v>3.02</v>
      </c>
      <c r="H26">
        <v>33</v>
      </c>
      <c r="I26">
        <v>24</v>
      </c>
      <c r="J26">
        <v>9</v>
      </c>
      <c r="K26">
        <v>0</v>
      </c>
      <c r="L26">
        <v>1</v>
      </c>
      <c r="M26">
        <v>0</v>
      </c>
      <c r="N26">
        <v>0</v>
      </c>
      <c r="O26">
        <v>0</v>
      </c>
      <c r="Q26">
        <v>1</v>
      </c>
      <c r="R26">
        <v>0</v>
      </c>
      <c r="S26">
        <v>0</v>
      </c>
      <c r="T26">
        <v>5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25</v>
      </c>
      <c r="AB26">
        <v>1</v>
      </c>
      <c r="AC26" s="1">
        <v>1.335211267605634</v>
      </c>
      <c r="AD26" s="1">
        <v>175.6</v>
      </c>
      <c r="AE26" s="1">
        <v>-10</v>
      </c>
      <c r="AF26" s="1">
        <v>165.6</v>
      </c>
      <c r="AG26" s="1">
        <v>0.68392799999999998</v>
      </c>
      <c r="AH26" s="1">
        <v>0.67714285714285716</v>
      </c>
      <c r="AI26" s="1">
        <v>1.3587973509933775</v>
      </c>
    </row>
    <row r="27" spans="1:35">
      <c r="A27">
        <v>9</v>
      </c>
      <c r="B27">
        <v>52</v>
      </c>
      <c r="C27">
        <v>59.2</v>
      </c>
      <c r="D27">
        <v>3.48</v>
      </c>
      <c r="E27">
        <v>62.68</v>
      </c>
      <c r="F27">
        <v>7</v>
      </c>
      <c r="G27">
        <v>3.02</v>
      </c>
      <c r="H27">
        <v>34</v>
      </c>
      <c r="I27">
        <v>24</v>
      </c>
      <c r="J27">
        <v>10</v>
      </c>
      <c r="K27">
        <v>0</v>
      </c>
      <c r="L27">
        <v>1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5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25</v>
      </c>
      <c r="AB27">
        <v>1</v>
      </c>
      <c r="AC27" s="1">
        <v>1.3620689655172415</v>
      </c>
      <c r="AD27" s="1">
        <v>161.80000000000001</v>
      </c>
      <c r="AE27" s="1">
        <v>0</v>
      </c>
      <c r="AF27" s="1">
        <v>161.80000000000001</v>
      </c>
      <c r="AG27" s="1">
        <v>0.66823400000000011</v>
      </c>
      <c r="AH27" s="1">
        <v>0.67714285714285716</v>
      </c>
      <c r="AI27" s="1">
        <v>1.3276172185430466</v>
      </c>
    </row>
    <row r="28" spans="1:35">
      <c r="A28">
        <v>10</v>
      </c>
      <c r="B28">
        <v>1</v>
      </c>
      <c r="C28">
        <v>60.1</v>
      </c>
      <c r="D28">
        <v>4.1900000000000004</v>
      </c>
      <c r="E28">
        <v>64.290000000000006</v>
      </c>
      <c r="F28">
        <v>7</v>
      </c>
      <c r="G28">
        <v>3.31</v>
      </c>
      <c r="H28">
        <v>35</v>
      </c>
      <c r="I28">
        <v>26</v>
      </c>
      <c r="J28">
        <v>9</v>
      </c>
      <c r="K28">
        <v>0</v>
      </c>
      <c r="L28">
        <v>1</v>
      </c>
      <c r="M28">
        <v>0</v>
      </c>
      <c r="N28">
        <v>1</v>
      </c>
      <c r="O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30</v>
      </c>
      <c r="AB28">
        <v>1</v>
      </c>
      <c r="AC28" s="1">
        <v>1.1312649164677804</v>
      </c>
      <c r="AD28" s="1">
        <v>175.6</v>
      </c>
      <c r="AE28" s="1">
        <v>0</v>
      </c>
      <c r="AF28" s="1">
        <v>175.6</v>
      </c>
      <c r="AG28" s="1">
        <v>0.72522799999999987</v>
      </c>
      <c r="AH28" s="1">
        <v>0.67714285714285716</v>
      </c>
      <c r="AI28" s="1">
        <v>1.314612688821752</v>
      </c>
    </row>
    <row r="29" spans="1:35">
      <c r="A29">
        <v>10</v>
      </c>
      <c r="B29">
        <v>10</v>
      </c>
      <c r="C29">
        <v>61</v>
      </c>
      <c r="D29">
        <v>4.13</v>
      </c>
      <c r="E29">
        <v>65.13</v>
      </c>
      <c r="F29">
        <v>7</v>
      </c>
      <c r="G29">
        <v>3.12</v>
      </c>
      <c r="H29">
        <v>36</v>
      </c>
      <c r="I29">
        <v>27</v>
      </c>
      <c r="J29">
        <v>9</v>
      </c>
      <c r="K29">
        <v>0</v>
      </c>
      <c r="L29">
        <v>1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25</v>
      </c>
      <c r="AB29">
        <v>1</v>
      </c>
      <c r="AC29" s="1">
        <v>1.1476997578692494</v>
      </c>
      <c r="AD29" s="1">
        <v>175.6</v>
      </c>
      <c r="AE29" s="1">
        <v>-10</v>
      </c>
      <c r="AF29" s="1">
        <v>165.6</v>
      </c>
      <c r="AG29" s="1">
        <v>0.68392799999999998</v>
      </c>
      <c r="AH29" s="1">
        <v>0.67714285714285716</v>
      </c>
      <c r="AI29" s="1">
        <v>1.3152461538461537</v>
      </c>
    </row>
    <row r="30" spans="1:35">
      <c r="A30">
        <v>10</v>
      </c>
      <c r="B30">
        <v>22</v>
      </c>
      <c r="C30">
        <v>62.2</v>
      </c>
      <c r="D30">
        <v>3.96</v>
      </c>
      <c r="E30">
        <v>66.16</v>
      </c>
      <c r="F30">
        <v>9</v>
      </c>
      <c r="G30">
        <v>2.71</v>
      </c>
      <c r="H30">
        <v>37</v>
      </c>
      <c r="I30">
        <v>27</v>
      </c>
      <c r="J30">
        <v>10</v>
      </c>
      <c r="K30">
        <v>0</v>
      </c>
      <c r="L30">
        <v>1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30</v>
      </c>
      <c r="AB30">
        <v>1</v>
      </c>
      <c r="AC30" s="1">
        <v>1.196969696969697</v>
      </c>
      <c r="AD30" s="1">
        <v>161.80000000000001</v>
      </c>
      <c r="AE30" s="1">
        <v>-10</v>
      </c>
      <c r="AF30" s="1">
        <v>151.80000000000001</v>
      </c>
      <c r="AG30" s="1">
        <v>0.6269340000000001</v>
      </c>
      <c r="AH30" s="1">
        <v>0.52666666666666673</v>
      </c>
      <c r="AI30" s="1">
        <v>1.3880457564575648</v>
      </c>
    </row>
    <row r="31" spans="1:35">
      <c r="A31">
        <v>10</v>
      </c>
      <c r="B31">
        <v>43</v>
      </c>
      <c r="C31">
        <v>64.3</v>
      </c>
      <c r="D31">
        <v>3.44</v>
      </c>
      <c r="E31">
        <v>67.739999999999995</v>
      </c>
      <c r="F31">
        <v>7</v>
      </c>
      <c r="G31">
        <v>2.89</v>
      </c>
      <c r="H31">
        <v>39</v>
      </c>
      <c r="I31">
        <v>31</v>
      </c>
      <c r="J31">
        <v>8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30</v>
      </c>
      <c r="AB31">
        <v>1</v>
      </c>
      <c r="AC31" s="1">
        <v>1.3779069767441861</v>
      </c>
      <c r="AD31" s="1">
        <v>161.80000000000001</v>
      </c>
      <c r="AE31" s="1">
        <v>0</v>
      </c>
      <c r="AF31" s="1">
        <v>161.80000000000001</v>
      </c>
      <c r="AG31" s="1">
        <v>0.66823400000000011</v>
      </c>
      <c r="AH31" s="1">
        <v>0.67714285714285716</v>
      </c>
      <c r="AI31" s="1">
        <v>1.3873370242214536</v>
      </c>
    </row>
    <row r="32" spans="1:35">
      <c r="A32">
        <v>11</v>
      </c>
      <c r="B32">
        <v>34</v>
      </c>
      <c r="C32">
        <v>69.400000000000006</v>
      </c>
      <c r="D32">
        <v>4.97</v>
      </c>
      <c r="E32">
        <v>74.37</v>
      </c>
      <c r="F32">
        <v>9</v>
      </c>
      <c r="G32">
        <v>2.94</v>
      </c>
      <c r="H32">
        <v>46</v>
      </c>
      <c r="I32">
        <v>35</v>
      </c>
      <c r="J32">
        <v>11</v>
      </c>
      <c r="K32">
        <v>0</v>
      </c>
      <c r="L32">
        <v>1</v>
      </c>
      <c r="M32">
        <v>0</v>
      </c>
      <c r="N32">
        <v>0</v>
      </c>
      <c r="O32">
        <v>6.0000000000000071</v>
      </c>
      <c r="P32" s="1">
        <v>-0.27744649716480685</v>
      </c>
      <c r="Q32">
        <v>0</v>
      </c>
      <c r="R32">
        <v>0</v>
      </c>
      <c r="S32">
        <v>0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60</v>
      </c>
      <c r="AB32">
        <v>1</v>
      </c>
      <c r="AC32" s="1">
        <v>0.95372233400402429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0.52666666666666673</v>
      </c>
      <c r="AI32" s="1">
        <v>1.2794571428571431</v>
      </c>
    </row>
    <row r="33" spans="1:36">
      <c r="A33">
        <v>11</v>
      </c>
      <c r="B33">
        <v>35</v>
      </c>
      <c r="C33">
        <v>69.5</v>
      </c>
      <c r="D33">
        <v>3.5</v>
      </c>
      <c r="E33">
        <v>73</v>
      </c>
      <c r="F33">
        <v>8</v>
      </c>
      <c r="G33">
        <v>2.84</v>
      </c>
      <c r="H33">
        <v>47</v>
      </c>
      <c r="I33">
        <v>35</v>
      </c>
      <c r="J33">
        <v>12</v>
      </c>
      <c r="K33">
        <v>0</v>
      </c>
      <c r="L33">
        <v>1</v>
      </c>
      <c r="M33">
        <v>0</v>
      </c>
      <c r="N33">
        <v>0</v>
      </c>
      <c r="O33">
        <v>6.1000000000000014</v>
      </c>
      <c r="P33" s="1">
        <v>0.12311688311688318</v>
      </c>
      <c r="Q33">
        <v>0</v>
      </c>
      <c r="R33">
        <v>0</v>
      </c>
      <c r="S33">
        <v>0</v>
      </c>
      <c r="T33">
        <v>8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30</v>
      </c>
      <c r="AB33">
        <v>1</v>
      </c>
      <c r="AC33" s="1">
        <v>1.3542857142857143</v>
      </c>
      <c r="AD33" s="1">
        <v>161.80000000000001</v>
      </c>
      <c r="AE33" s="1">
        <v>0</v>
      </c>
      <c r="AF33" s="1">
        <v>161.80000000000001</v>
      </c>
      <c r="AG33" s="1">
        <v>0.66823400000000011</v>
      </c>
      <c r="AH33" s="1">
        <v>0.59250000000000003</v>
      </c>
      <c r="AI33" s="1">
        <v>1.4117619718309864</v>
      </c>
    </row>
    <row r="34" spans="1:36">
      <c r="A34">
        <v>11</v>
      </c>
      <c r="B34">
        <v>35</v>
      </c>
      <c r="C34">
        <v>69.5</v>
      </c>
      <c r="D34">
        <v>3.52</v>
      </c>
      <c r="E34">
        <v>73.02</v>
      </c>
      <c r="F34">
        <v>8</v>
      </c>
      <c r="G34">
        <v>2.89</v>
      </c>
      <c r="H34">
        <v>48</v>
      </c>
      <c r="I34">
        <v>35</v>
      </c>
      <c r="J34">
        <v>13</v>
      </c>
      <c r="K34">
        <v>0</v>
      </c>
      <c r="L34">
        <v>1</v>
      </c>
      <c r="M34">
        <v>0</v>
      </c>
      <c r="N34">
        <v>0</v>
      </c>
      <c r="O34">
        <v>6.1000000000000014</v>
      </c>
      <c r="P34" s="1">
        <v>0.11542207792207804</v>
      </c>
      <c r="Q34">
        <v>0</v>
      </c>
      <c r="R34">
        <v>0</v>
      </c>
      <c r="S34">
        <v>0</v>
      </c>
      <c r="T34">
        <v>8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30</v>
      </c>
      <c r="AB34">
        <v>1</v>
      </c>
      <c r="AC34" s="1">
        <v>1.3465909090909092</v>
      </c>
      <c r="AD34" s="1">
        <v>161.80000000000001</v>
      </c>
      <c r="AE34" s="1">
        <v>0</v>
      </c>
      <c r="AF34" s="1">
        <v>161.80000000000001</v>
      </c>
      <c r="AG34" s="1">
        <v>0.66823400000000011</v>
      </c>
      <c r="AH34" s="1">
        <v>0.59250000000000003</v>
      </c>
      <c r="AI34" s="1">
        <v>1.3873370242214536</v>
      </c>
    </row>
    <row r="35" spans="1:36">
      <c r="A35">
        <v>11</v>
      </c>
      <c r="B35">
        <v>47</v>
      </c>
      <c r="C35">
        <v>70.7</v>
      </c>
      <c r="D35">
        <v>4.8</v>
      </c>
      <c r="E35">
        <v>75.5</v>
      </c>
      <c r="F35">
        <v>8</v>
      </c>
      <c r="G35">
        <v>3.64</v>
      </c>
      <c r="H35">
        <v>49</v>
      </c>
      <c r="I35">
        <v>38</v>
      </c>
      <c r="J35">
        <v>11</v>
      </c>
      <c r="K35">
        <v>0</v>
      </c>
      <c r="L35">
        <v>1</v>
      </c>
      <c r="M35">
        <v>0</v>
      </c>
      <c r="N35">
        <v>0</v>
      </c>
      <c r="O35">
        <v>7.3000000000000043</v>
      </c>
      <c r="P35" s="1">
        <v>-0.24366883116883109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1</v>
      </c>
      <c r="AA35">
        <v>30</v>
      </c>
      <c r="AB35">
        <v>1</v>
      </c>
      <c r="AC35" s="1">
        <v>0.98750000000000004</v>
      </c>
      <c r="AD35" s="1">
        <v>161.80000000000001</v>
      </c>
      <c r="AE35" s="1">
        <v>-10</v>
      </c>
      <c r="AF35" s="1">
        <v>151.80000000000001</v>
      </c>
      <c r="AG35" s="1">
        <v>0.6269340000000001</v>
      </c>
      <c r="AH35" s="1">
        <v>0.59250000000000003</v>
      </c>
      <c r="AI35" s="1">
        <v>1.0334076923076925</v>
      </c>
    </row>
    <row r="36" spans="1:36">
      <c r="A36">
        <v>13</v>
      </c>
      <c r="B36">
        <v>2</v>
      </c>
      <c r="C36">
        <v>78.2</v>
      </c>
      <c r="D36">
        <v>3.84</v>
      </c>
      <c r="E36">
        <v>82.04</v>
      </c>
      <c r="F36">
        <v>8</v>
      </c>
      <c r="G36">
        <v>2.94</v>
      </c>
      <c r="H36">
        <v>55</v>
      </c>
      <c r="I36">
        <v>48</v>
      </c>
      <c r="J36">
        <v>7</v>
      </c>
      <c r="K36">
        <v>0</v>
      </c>
      <c r="L36">
        <v>0</v>
      </c>
      <c r="M36">
        <v>0</v>
      </c>
      <c r="N36">
        <v>0</v>
      </c>
      <c r="O36">
        <v>5.4000000000000057</v>
      </c>
      <c r="P36" s="1">
        <v>0.24066430817610052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50</v>
      </c>
      <c r="AB36">
        <v>1</v>
      </c>
      <c r="AC36" s="1">
        <v>1.234375</v>
      </c>
      <c r="AD36" s="1">
        <v>175.6</v>
      </c>
      <c r="AE36" s="1">
        <v>0</v>
      </c>
      <c r="AF36" s="1">
        <v>175.6</v>
      </c>
      <c r="AG36" s="1">
        <v>0.72522799999999987</v>
      </c>
      <c r="AH36" s="1">
        <v>0.59250000000000003</v>
      </c>
      <c r="AI36" s="1">
        <v>1.4800571428571425</v>
      </c>
    </row>
    <row r="37" spans="1:36">
      <c r="A37">
        <v>13</v>
      </c>
      <c r="B37">
        <v>41</v>
      </c>
      <c r="C37">
        <v>82.1</v>
      </c>
      <c r="D37">
        <v>4.43</v>
      </c>
      <c r="E37">
        <v>86.53</v>
      </c>
      <c r="F37">
        <v>9</v>
      </c>
      <c r="G37">
        <v>3</v>
      </c>
      <c r="H37">
        <v>58</v>
      </c>
      <c r="I37">
        <v>51</v>
      </c>
      <c r="J37">
        <v>7</v>
      </c>
      <c r="K37">
        <v>0</v>
      </c>
      <c r="L37">
        <v>1</v>
      </c>
      <c r="M37">
        <v>0</v>
      </c>
      <c r="N37">
        <v>0</v>
      </c>
      <c r="O37">
        <v>0</v>
      </c>
      <c r="P37" s="1"/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  <c r="Z37">
        <v>1</v>
      </c>
      <c r="AA37">
        <v>30</v>
      </c>
      <c r="AB37">
        <v>1</v>
      </c>
      <c r="AC37" s="1">
        <v>1.0699774266365689</v>
      </c>
      <c r="AD37" s="1">
        <v>161.80000000000001</v>
      </c>
      <c r="AE37" s="1">
        <v>-10</v>
      </c>
      <c r="AF37" s="1">
        <v>151.80000000000001</v>
      </c>
      <c r="AG37" s="1">
        <v>0.6269340000000001</v>
      </c>
      <c r="AH37" s="1">
        <v>0.52666666666666673</v>
      </c>
      <c r="AI37" s="1">
        <v>1.2538680000000002</v>
      </c>
      <c r="AJ37" t="s">
        <v>45</v>
      </c>
    </row>
    <row r="38" spans="1:36">
      <c r="A38">
        <v>13</v>
      </c>
      <c r="B38">
        <v>52</v>
      </c>
      <c r="C38">
        <v>83.2</v>
      </c>
      <c r="D38">
        <v>3.93</v>
      </c>
      <c r="E38">
        <v>87.13000000000001</v>
      </c>
      <c r="F38">
        <v>7</v>
      </c>
      <c r="G38">
        <v>3.28</v>
      </c>
      <c r="H38">
        <v>60</v>
      </c>
      <c r="I38">
        <v>52</v>
      </c>
      <c r="J38">
        <v>8</v>
      </c>
      <c r="K38">
        <v>0</v>
      </c>
      <c r="L38">
        <v>1</v>
      </c>
      <c r="M38">
        <v>0</v>
      </c>
      <c r="N38">
        <v>0</v>
      </c>
      <c r="O38">
        <v>0</v>
      </c>
      <c r="P38" s="1"/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50</v>
      </c>
      <c r="AB38">
        <v>1</v>
      </c>
      <c r="AC38" s="1">
        <v>1.2061068702290076</v>
      </c>
      <c r="AD38" s="1">
        <v>161.80000000000001</v>
      </c>
      <c r="AE38" s="1">
        <v>0</v>
      </c>
      <c r="AF38" s="1">
        <v>161.80000000000001</v>
      </c>
      <c r="AG38" s="1">
        <v>0.66823400000000011</v>
      </c>
      <c r="AH38" s="1">
        <v>0.67714285714285716</v>
      </c>
      <c r="AI38" s="1">
        <v>1.2223792682926833</v>
      </c>
    </row>
    <row r="39" spans="1:36">
      <c r="A39">
        <v>14</v>
      </c>
      <c r="B39">
        <v>21</v>
      </c>
      <c r="C39">
        <v>86.1</v>
      </c>
      <c r="D39">
        <v>4.26</v>
      </c>
      <c r="E39">
        <v>90.36</v>
      </c>
      <c r="F39">
        <v>7</v>
      </c>
      <c r="G39">
        <v>3.64</v>
      </c>
      <c r="H39">
        <v>61</v>
      </c>
      <c r="I39">
        <v>54</v>
      </c>
      <c r="J39">
        <v>7</v>
      </c>
      <c r="K39">
        <v>0</v>
      </c>
      <c r="L39">
        <v>0</v>
      </c>
      <c r="M39">
        <v>0</v>
      </c>
      <c r="N39">
        <v>0</v>
      </c>
      <c r="O39">
        <v>7.8999999999999915</v>
      </c>
      <c r="P39" s="1">
        <v>4.0277866292779407E-2</v>
      </c>
      <c r="Q39">
        <v>0</v>
      </c>
      <c r="R39">
        <v>0</v>
      </c>
      <c r="S39">
        <v>0</v>
      </c>
      <c r="T39">
        <v>10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15</v>
      </c>
      <c r="AB39">
        <v>1</v>
      </c>
      <c r="AC39" s="1">
        <v>1.1126760563380282</v>
      </c>
      <c r="AD39" s="1">
        <v>161.80000000000001</v>
      </c>
      <c r="AE39" s="1">
        <v>0</v>
      </c>
      <c r="AF39" s="1">
        <v>161.80000000000001</v>
      </c>
      <c r="AG39" s="1">
        <v>0.66823400000000011</v>
      </c>
      <c r="AH39" s="1">
        <v>0.67714285714285716</v>
      </c>
      <c r="AI39" s="1">
        <v>1.1014846153846156</v>
      </c>
    </row>
    <row r="40" spans="1:36">
      <c r="A40">
        <v>14</v>
      </c>
      <c r="B40">
        <v>22</v>
      </c>
      <c r="C40">
        <v>86.2</v>
      </c>
      <c r="D40">
        <v>3.79</v>
      </c>
      <c r="E40">
        <v>89.990000000000009</v>
      </c>
      <c r="F40">
        <v>6</v>
      </c>
      <c r="G40">
        <v>3.69</v>
      </c>
      <c r="H40">
        <v>62</v>
      </c>
      <c r="I40">
        <v>54</v>
      </c>
      <c r="J40">
        <v>8</v>
      </c>
      <c r="K40">
        <v>0</v>
      </c>
      <c r="L40">
        <v>0</v>
      </c>
      <c r="M40">
        <v>0</v>
      </c>
      <c r="N40">
        <v>0</v>
      </c>
      <c r="O40">
        <v>8</v>
      </c>
      <c r="P40" s="1">
        <v>0.17826144056161142</v>
      </c>
      <c r="Q40">
        <v>1</v>
      </c>
      <c r="R40">
        <v>0</v>
      </c>
      <c r="S40">
        <v>0</v>
      </c>
      <c r="T40">
        <v>10</v>
      </c>
      <c r="U40">
        <v>1</v>
      </c>
      <c r="V40">
        <v>0</v>
      </c>
      <c r="W40">
        <v>0</v>
      </c>
      <c r="X40">
        <v>0</v>
      </c>
      <c r="Y40">
        <v>1</v>
      </c>
      <c r="Z40">
        <v>0</v>
      </c>
      <c r="AA40">
        <v>18</v>
      </c>
      <c r="AB40">
        <v>1</v>
      </c>
      <c r="AC40" s="1">
        <v>1.2506596306068603</v>
      </c>
      <c r="AD40" s="1">
        <v>175.6</v>
      </c>
      <c r="AE40" s="1">
        <v>10</v>
      </c>
      <c r="AF40" s="1">
        <v>185.6</v>
      </c>
      <c r="AG40" s="1">
        <v>0.76652799999999999</v>
      </c>
      <c r="AH40" s="1">
        <v>0.79</v>
      </c>
      <c r="AI40" s="1">
        <v>1.2463869918699186</v>
      </c>
    </row>
    <row r="41" spans="1:36">
      <c r="A41">
        <v>14</v>
      </c>
      <c r="B41">
        <v>40</v>
      </c>
      <c r="C41">
        <v>88</v>
      </c>
      <c r="D41">
        <v>3.57</v>
      </c>
      <c r="E41">
        <v>91.57</v>
      </c>
      <c r="F41">
        <v>6</v>
      </c>
      <c r="G41">
        <v>3.5</v>
      </c>
      <c r="H41">
        <v>63</v>
      </c>
      <c r="I41">
        <v>56</v>
      </c>
      <c r="J41">
        <v>7</v>
      </c>
      <c r="K41">
        <v>0</v>
      </c>
      <c r="L41">
        <v>0</v>
      </c>
      <c r="M41">
        <v>0</v>
      </c>
      <c r="N41">
        <v>0</v>
      </c>
      <c r="O41">
        <v>9.7999999999999972</v>
      </c>
      <c r="P41" s="1">
        <v>0.25533290239172612</v>
      </c>
      <c r="Q41">
        <v>1</v>
      </c>
      <c r="R41">
        <v>0</v>
      </c>
      <c r="S41">
        <v>0</v>
      </c>
      <c r="T41">
        <v>11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25</v>
      </c>
      <c r="AB41">
        <v>1</v>
      </c>
      <c r="AC41" s="1">
        <v>1.327731092436975</v>
      </c>
      <c r="AD41" s="1">
        <v>175.6</v>
      </c>
      <c r="AE41" s="1">
        <v>10</v>
      </c>
      <c r="AF41" s="1">
        <v>185.6</v>
      </c>
      <c r="AG41" s="1">
        <v>0.76652799999999999</v>
      </c>
      <c r="AH41" s="1">
        <v>0.79</v>
      </c>
      <c r="AI41" s="1">
        <v>1.3140479999999999</v>
      </c>
    </row>
    <row r="42" spans="1:36">
      <c r="A42">
        <v>14</v>
      </c>
      <c r="B42">
        <v>41</v>
      </c>
      <c r="C42">
        <v>88.1</v>
      </c>
      <c r="D42">
        <v>4.1500000000000004</v>
      </c>
      <c r="E42">
        <v>92.25</v>
      </c>
      <c r="F42">
        <v>7</v>
      </c>
      <c r="G42">
        <v>3.31</v>
      </c>
      <c r="H42">
        <v>64</v>
      </c>
      <c r="I42">
        <v>56</v>
      </c>
      <c r="J42">
        <v>8</v>
      </c>
      <c r="K42">
        <v>0</v>
      </c>
      <c r="L42">
        <v>0</v>
      </c>
      <c r="M42">
        <v>0</v>
      </c>
      <c r="N42">
        <v>0</v>
      </c>
      <c r="O42">
        <v>9.8999999999999915</v>
      </c>
      <c r="P42" s="1">
        <v>6.9770484653546294E-2</v>
      </c>
      <c r="Q42">
        <v>1</v>
      </c>
      <c r="R42">
        <v>0</v>
      </c>
      <c r="S42">
        <v>0</v>
      </c>
      <c r="T42">
        <v>11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25</v>
      </c>
      <c r="AB42">
        <v>1</v>
      </c>
      <c r="AC42" s="1">
        <v>1.1421686746987951</v>
      </c>
      <c r="AD42" s="1">
        <v>175.6</v>
      </c>
      <c r="AE42" s="1">
        <v>-10</v>
      </c>
      <c r="AF42" s="1">
        <v>165.6</v>
      </c>
      <c r="AG42" s="1">
        <v>0.68392799999999998</v>
      </c>
      <c r="AH42" s="1">
        <v>0.67714285714285716</v>
      </c>
      <c r="AI42" s="1">
        <v>1.2397486404833837</v>
      </c>
    </row>
    <row r="43" spans="1:36">
      <c r="A43">
        <v>15</v>
      </c>
      <c r="B43">
        <v>3</v>
      </c>
      <c r="C43">
        <v>90.3</v>
      </c>
      <c r="D43">
        <v>3.58</v>
      </c>
      <c r="E43">
        <v>93.88</v>
      </c>
      <c r="F43">
        <v>5</v>
      </c>
      <c r="G43">
        <v>3.56</v>
      </c>
      <c r="H43">
        <v>65</v>
      </c>
      <c r="I43">
        <v>57</v>
      </c>
      <c r="J43">
        <v>8</v>
      </c>
      <c r="K43">
        <v>0</v>
      </c>
      <c r="L43">
        <v>0</v>
      </c>
      <c r="M43">
        <v>0</v>
      </c>
      <c r="N43">
        <v>1</v>
      </c>
      <c r="O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1</v>
      </c>
      <c r="Z43">
        <v>0</v>
      </c>
      <c r="AA43">
        <v>25</v>
      </c>
      <c r="AB43">
        <v>1</v>
      </c>
      <c r="AC43" s="1">
        <v>1.3240223463687151</v>
      </c>
      <c r="AD43" s="1">
        <v>161.80000000000001</v>
      </c>
      <c r="AE43" s="1">
        <v>10</v>
      </c>
      <c r="AF43" s="1">
        <v>171.8</v>
      </c>
      <c r="AG43" s="1">
        <v>0.709534</v>
      </c>
      <c r="AH43" s="1">
        <v>0.94800000000000006</v>
      </c>
      <c r="AI43" s="1">
        <v>1.195843820224719</v>
      </c>
    </row>
    <row r="44" spans="1:36">
      <c r="A44">
        <v>15</v>
      </c>
      <c r="B44">
        <v>28</v>
      </c>
      <c r="C44">
        <v>92.8</v>
      </c>
      <c r="D44">
        <v>3.19</v>
      </c>
      <c r="E44">
        <v>95.99</v>
      </c>
      <c r="F44">
        <v>6</v>
      </c>
      <c r="G44">
        <v>3.19</v>
      </c>
      <c r="H44">
        <v>66</v>
      </c>
      <c r="I44">
        <v>60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25</v>
      </c>
      <c r="AB44">
        <v>1</v>
      </c>
      <c r="AC44" s="1">
        <v>1.4858934169278997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0.79</v>
      </c>
      <c r="AI44" s="1">
        <v>1.2568664576802511</v>
      </c>
    </row>
    <row r="45" spans="1:36">
      <c r="A45">
        <v>16</v>
      </c>
      <c r="B45">
        <v>15</v>
      </c>
      <c r="C45">
        <v>97.5</v>
      </c>
      <c r="D45">
        <v>5.1109999999999998</v>
      </c>
      <c r="E45">
        <v>102.611</v>
      </c>
      <c r="F45">
        <v>7</v>
      </c>
      <c r="G45">
        <v>3.97</v>
      </c>
      <c r="H45">
        <v>67</v>
      </c>
      <c r="I45">
        <v>62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Q45">
        <v>1</v>
      </c>
      <c r="R45">
        <v>0</v>
      </c>
      <c r="S45">
        <v>0</v>
      </c>
      <c r="T45">
        <v>12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8</v>
      </c>
      <c r="AB45">
        <v>1</v>
      </c>
      <c r="AC45" s="1">
        <v>0.92741146546664066</v>
      </c>
      <c r="AD45" s="1">
        <v>175.6</v>
      </c>
      <c r="AE45" s="1">
        <v>-10</v>
      </c>
      <c r="AF45" s="1">
        <v>165.6</v>
      </c>
      <c r="AG45" s="1">
        <v>0.68392799999999998</v>
      </c>
      <c r="AH45" s="1">
        <v>0.67714285714285716</v>
      </c>
      <c r="AI45" s="1">
        <v>1.0336443324937028</v>
      </c>
    </row>
    <row r="46" spans="1:36">
      <c r="A46">
        <v>16</v>
      </c>
      <c r="B46">
        <v>20</v>
      </c>
      <c r="C46">
        <v>98</v>
      </c>
      <c r="D46">
        <v>4.2699999999999996</v>
      </c>
      <c r="E46">
        <v>102.27</v>
      </c>
      <c r="F46">
        <v>8</v>
      </c>
      <c r="G46">
        <v>3.61</v>
      </c>
      <c r="H46">
        <v>68</v>
      </c>
      <c r="I46">
        <v>62</v>
      </c>
      <c r="J46">
        <v>6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1</v>
      </c>
      <c r="S46">
        <v>1</v>
      </c>
      <c r="T46">
        <v>12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30</v>
      </c>
      <c r="AB46">
        <v>1</v>
      </c>
      <c r="AC46" s="1">
        <v>1.1100702576112413</v>
      </c>
      <c r="AD46" s="1">
        <v>161.80000000000001</v>
      </c>
      <c r="AE46" s="1">
        <v>0</v>
      </c>
      <c r="AF46" s="1">
        <v>161.80000000000001</v>
      </c>
      <c r="AG46" s="1">
        <v>0.66823400000000011</v>
      </c>
      <c r="AH46" s="1">
        <v>0.59250000000000003</v>
      </c>
      <c r="AI46" s="1">
        <v>1.1106382271468147</v>
      </c>
    </row>
    <row r="47" spans="1:36">
      <c r="A47">
        <v>16</v>
      </c>
      <c r="B47">
        <v>21</v>
      </c>
      <c r="C47">
        <v>98.1</v>
      </c>
      <c r="D47">
        <v>4.55</v>
      </c>
      <c r="E47">
        <v>102.64999999999999</v>
      </c>
      <c r="F47">
        <v>9</v>
      </c>
      <c r="G47">
        <v>3.06</v>
      </c>
      <c r="H47">
        <v>69</v>
      </c>
      <c r="I47">
        <v>62</v>
      </c>
      <c r="J47">
        <v>7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12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6</v>
      </c>
      <c r="AB47">
        <v>1</v>
      </c>
      <c r="AC47" s="1">
        <v>1.0417582417582418</v>
      </c>
      <c r="AD47" s="1">
        <v>161.80000000000001</v>
      </c>
      <c r="AE47" s="1">
        <v>-10</v>
      </c>
      <c r="AF47" s="1">
        <v>151.80000000000001</v>
      </c>
      <c r="AG47" s="1">
        <v>0.6269340000000001</v>
      </c>
      <c r="AH47" s="1">
        <v>0.52666666666666673</v>
      </c>
      <c r="AI47" s="1">
        <v>1.2292823529411767</v>
      </c>
    </row>
    <row r="48" spans="1:36">
      <c r="A48">
        <v>16</v>
      </c>
      <c r="B48">
        <v>44</v>
      </c>
      <c r="C48">
        <v>100.4</v>
      </c>
      <c r="D48">
        <v>4.37</v>
      </c>
      <c r="E48">
        <v>104.77000000000001</v>
      </c>
      <c r="F48">
        <v>7</v>
      </c>
      <c r="G48">
        <v>3.28</v>
      </c>
      <c r="H48">
        <v>70</v>
      </c>
      <c r="I48">
        <v>62</v>
      </c>
      <c r="J48">
        <v>8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30</v>
      </c>
      <c r="AB48">
        <v>1</v>
      </c>
      <c r="AC48" s="1">
        <v>1.0846681922196797</v>
      </c>
      <c r="AD48" s="1">
        <v>161.80000000000001</v>
      </c>
      <c r="AE48" s="1">
        <v>0</v>
      </c>
      <c r="AF48" s="1">
        <v>161.80000000000001</v>
      </c>
      <c r="AG48" s="1">
        <v>0.66823400000000011</v>
      </c>
      <c r="AH48" s="1">
        <v>0.67714285714285716</v>
      </c>
      <c r="AI48" s="1">
        <v>1.2223792682926833</v>
      </c>
    </row>
    <row r="49" spans="1:36">
      <c r="A49">
        <v>18</v>
      </c>
      <c r="B49">
        <v>52</v>
      </c>
      <c r="C49">
        <v>113.2</v>
      </c>
      <c r="D49">
        <v>3.84</v>
      </c>
      <c r="E49">
        <v>117.04</v>
      </c>
      <c r="F49">
        <v>7</v>
      </c>
      <c r="G49">
        <v>3.43</v>
      </c>
      <c r="H49">
        <v>71</v>
      </c>
      <c r="I49">
        <v>66</v>
      </c>
      <c r="J49">
        <v>5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25</v>
      </c>
      <c r="AB49">
        <v>1</v>
      </c>
      <c r="AC49" s="1">
        <v>1.234375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0.67714285714285716</v>
      </c>
      <c r="AI49" s="1">
        <v>1.168922448979592</v>
      </c>
    </row>
    <row r="50" spans="1:36">
      <c r="A50">
        <v>19</v>
      </c>
      <c r="B50">
        <v>50</v>
      </c>
      <c r="C50">
        <v>119</v>
      </c>
      <c r="D50">
        <v>2.96</v>
      </c>
      <c r="E50">
        <v>121.96</v>
      </c>
      <c r="F50">
        <v>6</v>
      </c>
      <c r="G50">
        <v>2.98</v>
      </c>
      <c r="H50">
        <v>72</v>
      </c>
      <c r="I50">
        <v>67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30</v>
      </c>
      <c r="AB50">
        <v>1</v>
      </c>
      <c r="AC50" s="1">
        <v>1.6013513513513515</v>
      </c>
      <c r="AD50" s="1">
        <v>175.6</v>
      </c>
      <c r="AE50" s="1">
        <v>10</v>
      </c>
      <c r="AF50" s="1">
        <v>185.6</v>
      </c>
      <c r="AG50" s="1">
        <v>0.76652799999999999</v>
      </c>
      <c r="AH50" s="1">
        <v>0.79</v>
      </c>
      <c r="AI50" s="1">
        <v>1.5433449664429528</v>
      </c>
    </row>
    <row r="51" spans="1:36">
      <c r="A51">
        <v>19</v>
      </c>
      <c r="B51">
        <v>54</v>
      </c>
      <c r="C51">
        <v>119.4</v>
      </c>
      <c r="D51">
        <v>4.3099999999999996</v>
      </c>
      <c r="E51">
        <v>123.71000000000001</v>
      </c>
      <c r="F51">
        <v>8</v>
      </c>
      <c r="G51">
        <v>3.31</v>
      </c>
      <c r="H51">
        <v>73</v>
      </c>
      <c r="I51">
        <v>67</v>
      </c>
      <c r="J51">
        <v>6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40</v>
      </c>
      <c r="AB51">
        <v>1</v>
      </c>
      <c r="AC51" s="1">
        <v>1.0997679814385153</v>
      </c>
      <c r="AD51" s="1">
        <v>161.80000000000001</v>
      </c>
      <c r="AE51" s="1">
        <v>-10</v>
      </c>
      <c r="AF51" s="1">
        <v>151.80000000000001</v>
      </c>
      <c r="AG51" s="1">
        <v>0.6269340000000001</v>
      </c>
      <c r="AH51" s="1">
        <v>0.59250000000000003</v>
      </c>
      <c r="AI51" s="1">
        <v>1.1364362537764352</v>
      </c>
    </row>
    <row r="52" spans="1:36">
      <c r="A52">
        <v>20</v>
      </c>
      <c r="B52">
        <v>19</v>
      </c>
      <c r="C52">
        <v>121.9</v>
      </c>
      <c r="D52">
        <v>4.21</v>
      </c>
      <c r="E52">
        <v>126.11</v>
      </c>
      <c r="F52">
        <v>8</v>
      </c>
      <c r="G52">
        <v>3.06</v>
      </c>
      <c r="H52">
        <v>74</v>
      </c>
      <c r="I52">
        <v>67</v>
      </c>
      <c r="J52">
        <v>7</v>
      </c>
      <c r="K52">
        <v>0</v>
      </c>
      <c r="L52">
        <v>1</v>
      </c>
      <c r="M52">
        <v>0</v>
      </c>
      <c r="N52">
        <v>0</v>
      </c>
      <c r="O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60</v>
      </c>
      <c r="AB52">
        <v>1</v>
      </c>
      <c r="AC52" s="1">
        <v>1.1258907363420427</v>
      </c>
      <c r="AD52" s="1">
        <v>175.6</v>
      </c>
      <c r="AE52" s="1">
        <v>-10</v>
      </c>
      <c r="AF52" s="1">
        <v>165.6</v>
      </c>
      <c r="AG52" s="1">
        <v>0.68392799999999998</v>
      </c>
      <c r="AH52" s="1">
        <v>0.59250000000000003</v>
      </c>
      <c r="AI52" s="1">
        <v>1.3410352941176471</v>
      </c>
    </row>
    <row r="53" spans="1:36">
      <c r="A53">
        <v>20</v>
      </c>
      <c r="B53">
        <v>40</v>
      </c>
      <c r="C53">
        <v>124</v>
      </c>
      <c r="D53">
        <v>3.79</v>
      </c>
      <c r="E53">
        <v>127.79</v>
      </c>
      <c r="F53">
        <v>6</v>
      </c>
      <c r="G53">
        <v>3.28</v>
      </c>
      <c r="H53">
        <v>75</v>
      </c>
      <c r="I53">
        <v>69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25</v>
      </c>
      <c r="AB53">
        <v>1</v>
      </c>
      <c r="AC53" s="1">
        <v>1.2506596306068603</v>
      </c>
      <c r="AD53" s="1">
        <v>161.80000000000001</v>
      </c>
      <c r="AE53" s="1">
        <v>0</v>
      </c>
      <c r="AF53" s="1">
        <v>161.80000000000001</v>
      </c>
      <c r="AG53" s="1">
        <v>0.66823400000000011</v>
      </c>
      <c r="AH53" s="1">
        <v>0.79</v>
      </c>
      <c r="AI53" s="1">
        <v>1.2223792682926833</v>
      </c>
    </row>
    <row r="54" spans="1:36">
      <c r="A54">
        <v>21</v>
      </c>
      <c r="B54">
        <v>2</v>
      </c>
      <c r="C54">
        <v>126.2</v>
      </c>
      <c r="D54">
        <v>3.01</v>
      </c>
      <c r="E54">
        <v>129.21</v>
      </c>
      <c r="F54">
        <v>6</v>
      </c>
      <c r="G54">
        <v>3.01</v>
      </c>
      <c r="H54">
        <v>76</v>
      </c>
      <c r="I54">
        <v>70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Q54">
        <v>1</v>
      </c>
      <c r="R54">
        <v>0</v>
      </c>
      <c r="S54">
        <v>0</v>
      </c>
      <c r="T54">
        <v>1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30</v>
      </c>
      <c r="AB54">
        <v>1</v>
      </c>
      <c r="AC54" s="1">
        <v>1.5747508305647842</v>
      </c>
      <c r="AD54" s="1">
        <v>175.6</v>
      </c>
      <c r="AE54" s="1">
        <v>10</v>
      </c>
      <c r="AF54" s="1">
        <v>185.6</v>
      </c>
      <c r="AG54" s="1">
        <v>0.76652799999999999</v>
      </c>
      <c r="AH54" s="1">
        <v>0.79</v>
      </c>
      <c r="AI54" s="1">
        <v>1.5279627906976745</v>
      </c>
    </row>
    <row r="55" spans="1:36">
      <c r="A55">
        <v>21</v>
      </c>
      <c r="B55">
        <v>56</v>
      </c>
      <c r="C55">
        <v>131.6</v>
      </c>
      <c r="D55">
        <v>2.99</v>
      </c>
      <c r="E55">
        <v>134.59</v>
      </c>
      <c r="F55">
        <v>6</v>
      </c>
      <c r="G55">
        <v>2.95</v>
      </c>
      <c r="H55">
        <v>77</v>
      </c>
      <c r="I55">
        <v>72</v>
      </c>
      <c r="J55">
        <v>5</v>
      </c>
      <c r="K55">
        <v>0</v>
      </c>
      <c r="L55">
        <v>0</v>
      </c>
      <c r="M55">
        <v>0</v>
      </c>
      <c r="N55">
        <v>0</v>
      </c>
      <c r="O55">
        <v>0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25</v>
      </c>
      <c r="AB55">
        <v>1</v>
      </c>
      <c r="AC55" s="1">
        <v>1.5852842809364549</v>
      </c>
      <c r="AD55" s="1">
        <v>175.6</v>
      </c>
      <c r="AE55" s="1">
        <v>0</v>
      </c>
      <c r="AF55" s="1">
        <v>175.6</v>
      </c>
      <c r="AG55" s="1">
        <v>0.72522799999999987</v>
      </c>
      <c r="AH55" s="1">
        <v>0.79</v>
      </c>
      <c r="AI55" s="1">
        <v>1.4750399999999997</v>
      </c>
    </row>
    <row r="56" spans="1:36">
      <c r="A56">
        <v>23</v>
      </c>
      <c r="B56">
        <v>6</v>
      </c>
      <c r="C56">
        <v>138.6</v>
      </c>
      <c r="D56">
        <v>3.21</v>
      </c>
      <c r="E56">
        <v>141.81</v>
      </c>
      <c r="F56">
        <v>7</v>
      </c>
      <c r="G56">
        <v>3.01</v>
      </c>
      <c r="H56">
        <v>78</v>
      </c>
      <c r="I56">
        <v>73</v>
      </c>
      <c r="J56">
        <v>5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13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20</v>
      </c>
      <c r="AB56">
        <v>1</v>
      </c>
      <c r="AC56" s="1">
        <v>1.4766355140186918</v>
      </c>
      <c r="AD56" s="1">
        <v>161.80000000000001</v>
      </c>
      <c r="AE56" s="1">
        <v>10</v>
      </c>
      <c r="AF56" s="1">
        <v>171.8</v>
      </c>
      <c r="AG56" s="1">
        <v>0.709534</v>
      </c>
      <c r="AH56" s="1">
        <v>0.67714285714285716</v>
      </c>
      <c r="AI56" s="1">
        <v>1.414353488372093</v>
      </c>
    </row>
    <row r="57" spans="1:36">
      <c r="A57">
        <v>23</v>
      </c>
      <c r="B57">
        <v>6</v>
      </c>
      <c r="C57">
        <v>138.6</v>
      </c>
      <c r="D57">
        <v>3.4</v>
      </c>
      <c r="E57">
        <v>142</v>
      </c>
      <c r="F57">
        <v>7</v>
      </c>
      <c r="G57">
        <v>3.25</v>
      </c>
      <c r="H57">
        <v>79</v>
      </c>
      <c r="I57">
        <v>73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13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20</v>
      </c>
      <c r="AB57">
        <v>1</v>
      </c>
      <c r="AC57" s="1">
        <v>1.3941176470588237</v>
      </c>
      <c r="AD57" s="1">
        <v>175.6</v>
      </c>
      <c r="AE57" s="1">
        <v>0</v>
      </c>
      <c r="AF57" s="1">
        <v>175.6</v>
      </c>
      <c r="AG57" s="1">
        <v>0.72522799999999987</v>
      </c>
      <c r="AH57" s="1">
        <v>0.67714285714285716</v>
      </c>
      <c r="AI57" s="1">
        <v>1.3388824615384611</v>
      </c>
    </row>
    <row r="58" spans="1:36">
      <c r="A58">
        <v>23</v>
      </c>
      <c r="B58">
        <v>6</v>
      </c>
      <c r="C58">
        <v>138.6</v>
      </c>
      <c r="D58">
        <v>3.44</v>
      </c>
      <c r="E58">
        <v>142.04</v>
      </c>
      <c r="F58">
        <v>7</v>
      </c>
      <c r="G58">
        <v>3.26</v>
      </c>
      <c r="H58">
        <v>80</v>
      </c>
      <c r="I58">
        <v>73</v>
      </c>
      <c r="J58">
        <v>7</v>
      </c>
      <c r="K58">
        <v>0</v>
      </c>
      <c r="L58">
        <v>0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13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20</v>
      </c>
      <c r="AB58">
        <v>1</v>
      </c>
      <c r="AC58" s="1">
        <v>1.3779069767441861</v>
      </c>
      <c r="AD58" s="1">
        <v>175.6</v>
      </c>
      <c r="AE58" s="1">
        <v>0</v>
      </c>
      <c r="AF58" s="1">
        <v>175.6</v>
      </c>
      <c r="AG58" s="1">
        <v>0.72522799999999987</v>
      </c>
      <c r="AH58" s="1">
        <v>0.67714285714285716</v>
      </c>
      <c r="AI58" s="1">
        <v>1.3347754601226991</v>
      </c>
    </row>
    <row r="59" spans="1:36">
      <c r="A59">
        <v>23</v>
      </c>
      <c r="B59">
        <v>47</v>
      </c>
      <c r="C59">
        <v>142.69999999999999</v>
      </c>
      <c r="D59">
        <v>3.23</v>
      </c>
      <c r="E59">
        <v>145.92999999999998</v>
      </c>
      <c r="F59">
        <v>7</v>
      </c>
      <c r="G59">
        <v>3.02</v>
      </c>
      <c r="H59">
        <v>81</v>
      </c>
      <c r="I59">
        <v>76</v>
      </c>
      <c r="J59">
        <v>5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25</v>
      </c>
      <c r="AB59">
        <v>1</v>
      </c>
      <c r="AC59" s="1">
        <v>1.4674922600619196</v>
      </c>
      <c r="AD59" s="1">
        <v>161.80000000000001</v>
      </c>
      <c r="AE59" s="1">
        <v>0</v>
      </c>
      <c r="AF59" s="1">
        <v>161.80000000000001</v>
      </c>
      <c r="AG59" s="1">
        <v>0.66823400000000011</v>
      </c>
      <c r="AH59" s="1">
        <v>0.67714285714285716</v>
      </c>
      <c r="AI59" s="1">
        <v>1.3276172185430466</v>
      </c>
    </row>
    <row r="60" spans="1:36">
      <c r="A60">
        <v>23</v>
      </c>
      <c r="B60">
        <v>53</v>
      </c>
      <c r="C60">
        <v>143.30000000000001</v>
      </c>
      <c r="D60">
        <v>6.02</v>
      </c>
      <c r="E60">
        <v>149.32000000000002</v>
      </c>
      <c r="F60">
        <v>10</v>
      </c>
      <c r="G60">
        <v>3.58</v>
      </c>
      <c r="H60">
        <v>82</v>
      </c>
      <c r="I60">
        <v>76</v>
      </c>
      <c r="J60">
        <v>6</v>
      </c>
      <c r="K60">
        <v>0</v>
      </c>
      <c r="L60">
        <v>1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14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30</v>
      </c>
      <c r="AB60">
        <v>1</v>
      </c>
      <c r="AC60" s="1">
        <v>0.78737541528239208</v>
      </c>
      <c r="AD60" s="1">
        <v>161.80000000000001</v>
      </c>
      <c r="AE60" s="1">
        <v>-10</v>
      </c>
      <c r="AF60" s="1">
        <v>151.80000000000001</v>
      </c>
      <c r="AG60" s="1">
        <v>0.6269340000000001</v>
      </c>
      <c r="AH60" s="1">
        <v>0.47400000000000003</v>
      </c>
      <c r="AI60" s="1">
        <v>1.0507273743016761</v>
      </c>
    </row>
    <row r="61" spans="1:36">
      <c r="A61">
        <v>23</v>
      </c>
      <c r="B61">
        <v>58</v>
      </c>
      <c r="C61">
        <v>143.80000000000001</v>
      </c>
      <c r="D61">
        <v>5.95</v>
      </c>
      <c r="E61">
        <v>149.75</v>
      </c>
      <c r="F61">
        <v>10</v>
      </c>
      <c r="G61">
        <v>3.57</v>
      </c>
      <c r="H61">
        <v>83</v>
      </c>
      <c r="I61">
        <v>76</v>
      </c>
      <c r="J61">
        <v>7</v>
      </c>
      <c r="K61">
        <v>0</v>
      </c>
      <c r="L61">
        <v>1</v>
      </c>
      <c r="M61">
        <v>0</v>
      </c>
      <c r="N61">
        <v>0</v>
      </c>
      <c r="O61">
        <v>0</v>
      </c>
      <c r="Q61">
        <v>1</v>
      </c>
      <c r="R61">
        <v>0</v>
      </c>
      <c r="S61">
        <v>0</v>
      </c>
      <c r="T61">
        <v>14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30</v>
      </c>
      <c r="AB61">
        <v>1</v>
      </c>
      <c r="AC61" s="1">
        <v>0.79663865546218493</v>
      </c>
      <c r="AD61" s="1">
        <v>175.6</v>
      </c>
      <c r="AE61" s="1">
        <v>-10</v>
      </c>
      <c r="AF61" s="1">
        <v>165.6</v>
      </c>
      <c r="AG61" s="1">
        <v>0.68392799999999998</v>
      </c>
      <c r="AH61" s="1">
        <v>0.47400000000000003</v>
      </c>
      <c r="AI61" s="1">
        <v>1.1494588235294119</v>
      </c>
      <c r="AJ61" t="s">
        <v>46</v>
      </c>
    </row>
    <row r="62" spans="1:36">
      <c r="A62">
        <v>25</v>
      </c>
      <c r="B62">
        <v>30</v>
      </c>
      <c r="C62">
        <v>153</v>
      </c>
      <c r="D62">
        <v>3.48</v>
      </c>
      <c r="E62">
        <v>156.47999999999999</v>
      </c>
      <c r="F62">
        <v>7</v>
      </c>
      <c r="G62">
        <v>2.97</v>
      </c>
      <c r="H62">
        <v>89</v>
      </c>
      <c r="I62">
        <v>80</v>
      </c>
      <c r="J62">
        <v>9</v>
      </c>
      <c r="K62">
        <v>0</v>
      </c>
      <c r="L62">
        <v>0</v>
      </c>
      <c r="M62">
        <v>0</v>
      </c>
      <c r="N62">
        <v>0</v>
      </c>
      <c r="O62">
        <v>5.0999999999999943</v>
      </c>
      <c r="P62" s="1">
        <v>-0.27241379310344827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25</v>
      </c>
      <c r="AB62">
        <v>1</v>
      </c>
      <c r="AC62" s="1">
        <v>1.3620689655172415</v>
      </c>
      <c r="AD62" s="1">
        <v>161.80000000000001</v>
      </c>
      <c r="AE62" s="1">
        <v>0</v>
      </c>
      <c r="AF62" s="1">
        <v>161.80000000000001</v>
      </c>
      <c r="AG62" s="1">
        <v>0.66823400000000011</v>
      </c>
      <c r="AH62" s="1">
        <v>0.67714285714285716</v>
      </c>
      <c r="AI62" s="1">
        <v>1.3499676767676769</v>
      </c>
    </row>
    <row r="63" spans="1:36">
      <c r="A63">
        <v>26</v>
      </c>
      <c r="B63">
        <v>0</v>
      </c>
      <c r="C63">
        <v>156</v>
      </c>
      <c r="D63">
        <v>3.07</v>
      </c>
      <c r="E63">
        <v>159.07</v>
      </c>
      <c r="F63">
        <v>6</v>
      </c>
      <c r="G63">
        <v>2.98</v>
      </c>
      <c r="H63">
        <v>90</v>
      </c>
      <c r="I63">
        <v>84</v>
      </c>
      <c r="J63">
        <v>6</v>
      </c>
      <c r="K63">
        <v>0</v>
      </c>
      <c r="L63">
        <v>0</v>
      </c>
      <c r="M63">
        <v>0</v>
      </c>
      <c r="N63">
        <v>0</v>
      </c>
      <c r="O63">
        <v>8.0999999999999943</v>
      </c>
      <c r="P63" s="1">
        <v>-9.0508817252611395E-2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30</v>
      </c>
      <c r="AB63">
        <v>1</v>
      </c>
      <c r="AC63" s="1">
        <v>1.5439739413680784</v>
      </c>
      <c r="AD63" s="1">
        <v>175.6</v>
      </c>
      <c r="AE63" s="1">
        <v>10</v>
      </c>
      <c r="AF63" s="1">
        <v>185.6</v>
      </c>
      <c r="AG63" s="1">
        <v>0.76652799999999999</v>
      </c>
      <c r="AH63" s="1">
        <v>0.79</v>
      </c>
      <c r="AI63" s="1">
        <v>1.5433449664429528</v>
      </c>
    </row>
    <row r="64" spans="1:36">
      <c r="A64">
        <v>27</v>
      </c>
      <c r="B64">
        <v>13</v>
      </c>
      <c r="C64">
        <v>163.30000000000001</v>
      </c>
      <c r="D64">
        <v>3.68</v>
      </c>
      <c r="E64">
        <v>166.98000000000002</v>
      </c>
      <c r="F64">
        <v>7</v>
      </c>
      <c r="G64">
        <v>3.41</v>
      </c>
      <c r="H64">
        <v>91</v>
      </c>
      <c r="I64">
        <v>86</v>
      </c>
      <c r="J64">
        <v>5</v>
      </c>
      <c r="K64">
        <v>0</v>
      </c>
      <c r="L64">
        <v>0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35</v>
      </c>
      <c r="AB64">
        <v>1</v>
      </c>
      <c r="AC64" s="1">
        <v>1.2880434782608696</v>
      </c>
      <c r="AD64" s="1">
        <v>175.6</v>
      </c>
      <c r="AE64" s="1">
        <v>0</v>
      </c>
      <c r="AF64" s="1">
        <v>175.6</v>
      </c>
      <c r="AG64" s="1">
        <v>0.72522799999999987</v>
      </c>
      <c r="AH64" s="1">
        <v>0.67714285714285716</v>
      </c>
      <c r="AI64" s="1">
        <v>1.2760609970674484</v>
      </c>
    </row>
    <row r="65" spans="1:36">
      <c r="A65">
        <v>27</v>
      </c>
      <c r="B65">
        <v>28</v>
      </c>
      <c r="C65">
        <v>164.8</v>
      </c>
      <c r="D65">
        <v>3.9</v>
      </c>
      <c r="E65">
        <v>168.70000000000002</v>
      </c>
      <c r="F65">
        <v>8</v>
      </c>
      <c r="G65">
        <v>3.1</v>
      </c>
      <c r="H65">
        <v>92</v>
      </c>
      <c r="I65">
        <v>86</v>
      </c>
      <c r="J65">
        <v>6</v>
      </c>
      <c r="K65">
        <v>0</v>
      </c>
      <c r="L65">
        <v>0</v>
      </c>
      <c r="M65">
        <v>0</v>
      </c>
      <c r="N65">
        <v>0</v>
      </c>
      <c r="O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1</v>
      </c>
      <c r="W65">
        <v>1</v>
      </c>
      <c r="X65">
        <v>0</v>
      </c>
      <c r="Y65">
        <v>0</v>
      </c>
      <c r="Z65">
        <v>1</v>
      </c>
      <c r="AA65">
        <v>30</v>
      </c>
      <c r="AB65">
        <v>1</v>
      </c>
      <c r="AC65" s="1">
        <v>1.2153846153846155</v>
      </c>
      <c r="AD65" s="1">
        <v>175.6</v>
      </c>
      <c r="AE65" s="1">
        <v>-10</v>
      </c>
      <c r="AF65" s="1">
        <v>165.6</v>
      </c>
      <c r="AG65" s="1">
        <v>0.68392799999999998</v>
      </c>
      <c r="AH65" s="1">
        <v>0.59250000000000003</v>
      </c>
      <c r="AI65" s="1">
        <v>1.3237316129032257</v>
      </c>
    </row>
    <row r="66" spans="1:36">
      <c r="A66">
        <v>27</v>
      </c>
      <c r="B66">
        <v>51</v>
      </c>
      <c r="C66">
        <v>167.1</v>
      </c>
      <c r="D66">
        <v>3.46</v>
      </c>
      <c r="E66">
        <v>170.56</v>
      </c>
      <c r="F66">
        <v>7</v>
      </c>
      <c r="G66">
        <v>2.73</v>
      </c>
      <c r="H66">
        <v>93</v>
      </c>
      <c r="I66">
        <v>89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16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50</v>
      </c>
      <c r="AB66">
        <v>1</v>
      </c>
      <c r="AC66" s="1">
        <v>1.3699421965317919</v>
      </c>
      <c r="AD66" s="1">
        <v>161.80000000000001</v>
      </c>
      <c r="AE66" s="1">
        <v>-10</v>
      </c>
      <c r="AF66" s="1">
        <v>151.80000000000001</v>
      </c>
      <c r="AG66" s="1">
        <v>0.6269340000000001</v>
      </c>
      <c r="AH66" s="1">
        <v>0.67714285714285716</v>
      </c>
      <c r="AI66" s="1">
        <v>1.3778769230769232</v>
      </c>
    </row>
    <row r="67" spans="1:36">
      <c r="A67">
        <v>28</v>
      </c>
      <c r="B67">
        <v>8</v>
      </c>
      <c r="C67">
        <v>168.8</v>
      </c>
      <c r="D67">
        <v>2.98</v>
      </c>
      <c r="E67">
        <v>171.78</v>
      </c>
      <c r="F67">
        <v>6</v>
      </c>
      <c r="G67">
        <v>2.92</v>
      </c>
      <c r="H67">
        <v>95</v>
      </c>
      <c r="I67">
        <v>91</v>
      </c>
      <c r="J67">
        <v>4</v>
      </c>
      <c r="K67">
        <v>0</v>
      </c>
      <c r="L67">
        <v>1</v>
      </c>
      <c r="M67">
        <v>0</v>
      </c>
      <c r="N67">
        <v>0</v>
      </c>
      <c r="O67">
        <v>0</v>
      </c>
      <c r="Q67">
        <v>1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35</v>
      </c>
      <c r="AB67">
        <v>1</v>
      </c>
      <c r="AC67" s="1">
        <v>1.5906040268456376</v>
      </c>
      <c r="AD67" s="1">
        <v>175.6</v>
      </c>
      <c r="AE67" s="1">
        <v>0</v>
      </c>
      <c r="AF67" s="1">
        <v>175.6</v>
      </c>
      <c r="AG67" s="1">
        <v>0.72522799999999987</v>
      </c>
      <c r="AH67" s="1">
        <v>0.79</v>
      </c>
      <c r="AI67" s="1">
        <v>1.490194520547945</v>
      </c>
    </row>
    <row r="68" spans="1:36">
      <c r="A68">
        <v>28</v>
      </c>
      <c r="B68">
        <v>13</v>
      </c>
      <c r="C68">
        <v>169.3</v>
      </c>
      <c r="D68">
        <v>3.04</v>
      </c>
      <c r="E68">
        <v>172.34</v>
      </c>
      <c r="F68">
        <v>6</v>
      </c>
      <c r="G68">
        <v>2.81</v>
      </c>
      <c r="H68">
        <v>96</v>
      </c>
      <c r="I68">
        <v>91</v>
      </c>
      <c r="J68">
        <v>5</v>
      </c>
      <c r="K68">
        <v>0</v>
      </c>
      <c r="L68">
        <v>1</v>
      </c>
      <c r="M68">
        <v>0</v>
      </c>
      <c r="N68">
        <v>0</v>
      </c>
      <c r="O68">
        <v>0</v>
      </c>
      <c r="Q68">
        <v>1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35</v>
      </c>
      <c r="AB68">
        <v>1</v>
      </c>
      <c r="AC68" s="1">
        <v>1.5592105263157896</v>
      </c>
      <c r="AD68" s="1">
        <v>175.6</v>
      </c>
      <c r="AE68" s="1">
        <v>0</v>
      </c>
      <c r="AF68" s="1">
        <v>175.6</v>
      </c>
      <c r="AG68" s="1">
        <v>0.72522799999999987</v>
      </c>
      <c r="AH68" s="1">
        <v>0.79</v>
      </c>
      <c r="AI68" s="1">
        <v>1.5485295373665477</v>
      </c>
    </row>
    <row r="69" spans="1:36">
      <c r="A69">
        <v>28</v>
      </c>
      <c r="B69">
        <v>54</v>
      </c>
      <c r="C69">
        <v>173.4</v>
      </c>
      <c r="D69">
        <v>3.31</v>
      </c>
      <c r="E69">
        <v>176.71</v>
      </c>
      <c r="F69">
        <v>7</v>
      </c>
      <c r="G69">
        <v>3.09</v>
      </c>
      <c r="H69">
        <v>99</v>
      </c>
      <c r="I69">
        <v>96</v>
      </c>
      <c r="J69">
        <v>3</v>
      </c>
      <c r="K69">
        <v>0</v>
      </c>
      <c r="L69">
        <v>1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1</v>
      </c>
      <c r="Z69">
        <v>0</v>
      </c>
      <c r="AA69">
        <v>25</v>
      </c>
      <c r="AB69">
        <v>1</v>
      </c>
      <c r="AC69" s="1">
        <v>1.4320241691842901</v>
      </c>
      <c r="AD69" s="1">
        <v>161.80000000000001</v>
      </c>
      <c r="AE69" s="1">
        <v>10</v>
      </c>
      <c r="AF69" s="1">
        <v>171.8</v>
      </c>
      <c r="AG69" s="1">
        <v>0.709534</v>
      </c>
      <c r="AH69" s="1">
        <v>0.67714285714285716</v>
      </c>
      <c r="AI69" s="1">
        <v>1.3777359223300971</v>
      </c>
    </row>
    <row r="70" spans="1:36">
      <c r="A70">
        <v>29</v>
      </c>
      <c r="B70">
        <v>42</v>
      </c>
      <c r="C70">
        <v>178.2</v>
      </c>
      <c r="D70">
        <v>3.64</v>
      </c>
      <c r="E70">
        <v>181.83999999999997</v>
      </c>
      <c r="F70">
        <v>7</v>
      </c>
      <c r="G70">
        <v>3.2</v>
      </c>
      <c r="H70">
        <v>101</v>
      </c>
      <c r="I70">
        <v>99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Q70">
        <v>1</v>
      </c>
      <c r="R70">
        <v>0</v>
      </c>
      <c r="S70">
        <v>1</v>
      </c>
      <c r="T70">
        <v>1</v>
      </c>
      <c r="U70">
        <v>0</v>
      </c>
      <c r="V70">
        <v>1</v>
      </c>
      <c r="W70">
        <v>1</v>
      </c>
      <c r="X70">
        <v>0</v>
      </c>
      <c r="Y70">
        <v>0</v>
      </c>
      <c r="Z70">
        <v>1</v>
      </c>
      <c r="AA70">
        <v>70</v>
      </c>
      <c r="AB70">
        <v>1</v>
      </c>
      <c r="AC70" s="1">
        <v>1.3021978021978022</v>
      </c>
      <c r="AD70" s="1">
        <v>175.6</v>
      </c>
      <c r="AE70" s="1">
        <v>-10</v>
      </c>
      <c r="AF70" s="1">
        <v>165.6</v>
      </c>
      <c r="AG70" s="1">
        <v>0.68392799999999998</v>
      </c>
      <c r="AH70" s="1">
        <v>0.67714285714285716</v>
      </c>
      <c r="AI70" s="1">
        <v>1.282365</v>
      </c>
    </row>
    <row r="71" spans="1:36">
      <c r="A71">
        <v>30</v>
      </c>
      <c r="B71">
        <v>16</v>
      </c>
      <c r="C71">
        <v>181.6</v>
      </c>
      <c r="D71">
        <v>4.3</v>
      </c>
      <c r="E71">
        <v>185.9</v>
      </c>
      <c r="F71">
        <v>8</v>
      </c>
      <c r="G71">
        <v>3.6</v>
      </c>
      <c r="H71">
        <v>102</v>
      </c>
      <c r="I71">
        <v>100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30</v>
      </c>
      <c r="AB71">
        <v>1</v>
      </c>
      <c r="AC71" s="1">
        <v>1.102325581395349</v>
      </c>
      <c r="AD71" s="1">
        <v>175.6</v>
      </c>
      <c r="AE71" s="1">
        <v>0</v>
      </c>
      <c r="AF71" s="1">
        <v>175.6</v>
      </c>
      <c r="AG71" s="1">
        <v>0.72522799999999987</v>
      </c>
      <c r="AH71" s="1">
        <v>0.59250000000000003</v>
      </c>
      <c r="AI71" s="1">
        <v>1.2087133333333331</v>
      </c>
    </row>
    <row r="72" spans="1:36">
      <c r="A72">
        <v>30</v>
      </c>
      <c r="B72">
        <v>24</v>
      </c>
      <c r="C72">
        <v>182.4</v>
      </c>
      <c r="D72">
        <v>3.41</v>
      </c>
      <c r="E72">
        <v>185.81</v>
      </c>
      <c r="F72">
        <v>7</v>
      </c>
      <c r="G72">
        <v>2.96</v>
      </c>
      <c r="H72">
        <v>103</v>
      </c>
      <c r="I72">
        <v>101</v>
      </c>
      <c r="J72">
        <v>2</v>
      </c>
      <c r="K72">
        <v>0</v>
      </c>
      <c r="L72">
        <v>1</v>
      </c>
      <c r="M72">
        <v>0</v>
      </c>
      <c r="N72">
        <v>0</v>
      </c>
      <c r="O72">
        <v>5.5</v>
      </c>
      <c r="P72" s="1">
        <v>0.1491916291781179</v>
      </c>
      <c r="Q72">
        <v>1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1</v>
      </c>
      <c r="AA72">
        <v>35</v>
      </c>
      <c r="AB72">
        <v>1</v>
      </c>
      <c r="AC72" s="1">
        <v>1.3900293255131966</v>
      </c>
      <c r="AD72" s="1">
        <v>175.6</v>
      </c>
      <c r="AE72" s="1">
        <v>-10</v>
      </c>
      <c r="AF72" s="1">
        <v>165.6</v>
      </c>
      <c r="AG72" s="1">
        <v>0.68392799999999998</v>
      </c>
      <c r="AH72" s="1">
        <v>0.67714285714285716</v>
      </c>
      <c r="AI72" s="1">
        <v>1.3863405405405407</v>
      </c>
    </row>
    <row r="73" spans="1:36">
      <c r="A73">
        <v>30</v>
      </c>
      <c r="B73">
        <v>57</v>
      </c>
      <c r="C73">
        <v>185.7</v>
      </c>
      <c r="D73">
        <v>3.04</v>
      </c>
      <c r="E73">
        <v>188.73999999999998</v>
      </c>
      <c r="F73">
        <v>7</v>
      </c>
      <c r="G73">
        <v>2.67</v>
      </c>
      <c r="H73">
        <v>104</v>
      </c>
      <c r="I73">
        <v>101</v>
      </c>
      <c r="J73">
        <v>3</v>
      </c>
      <c r="K73">
        <v>0</v>
      </c>
      <c r="L73">
        <v>1</v>
      </c>
      <c r="M73">
        <v>0</v>
      </c>
      <c r="N73">
        <v>0</v>
      </c>
      <c r="O73">
        <v>8.7999999999999829</v>
      </c>
      <c r="P73" s="1">
        <v>0.31837282998071093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20</v>
      </c>
      <c r="AB73">
        <v>1</v>
      </c>
      <c r="AC73" s="1">
        <v>1.5592105263157896</v>
      </c>
      <c r="AD73" s="1">
        <v>161.80000000000001</v>
      </c>
      <c r="AE73" s="1">
        <v>0</v>
      </c>
      <c r="AF73" s="1">
        <v>161.80000000000001</v>
      </c>
      <c r="AG73" s="1">
        <v>0.66823400000000011</v>
      </c>
      <c r="AH73" s="1">
        <v>0.67714285714285716</v>
      </c>
      <c r="AI73" s="1">
        <v>1.5016494382022476</v>
      </c>
    </row>
    <row r="74" spans="1:36">
      <c r="A74">
        <v>31</v>
      </c>
      <c r="B74">
        <v>5</v>
      </c>
      <c r="C74">
        <v>186.5</v>
      </c>
      <c r="D74">
        <v>4.17</v>
      </c>
      <c r="E74">
        <v>190.67</v>
      </c>
      <c r="F74">
        <v>7</v>
      </c>
      <c r="G74">
        <v>3.2</v>
      </c>
      <c r="H74">
        <v>105</v>
      </c>
      <c r="I74">
        <v>103</v>
      </c>
      <c r="J74">
        <v>2</v>
      </c>
      <c r="K74">
        <v>0</v>
      </c>
      <c r="L74">
        <v>1</v>
      </c>
      <c r="M74">
        <v>0</v>
      </c>
      <c r="N74">
        <v>0</v>
      </c>
      <c r="O74">
        <v>9.5999999999999943</v>
      </c>
      <c r="P74" s="1">
        <v>-0.10414704885306425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20</v>
      </c>
      <c r="AB74">
        <v>1</v>
      </c>
      <c r="AC74" s="1">
        <v>1.1366906474820144</v>
      </c>
      <c r="AD74" s="1">
        <v>161.80000000000001</v>
      </c>
      <c r="AE74" s="1">
        <v>0</v>
      </c>
      <c r="AF74" s="1">
        <v>161.80000000000001</v>
      </c>
      <c r="AG74" s="1">
        <v>0.66823400000000011</v>
      </c>
      <c r="AH74" s="1">
        <v>0.67714285714285716</v>
      </c>
      <c r="AI74" s="1">
        <v>1.2529387500000002</v>
      </c>
    </row>
    <row r="75" spans="1:36">
      <c r="A75">
        <v>32</v>
      </c>
      <c r="B75">
        <v>8</v>
      </c>
      <c r="C75">
        <v>192.8</v>
      </c>
      <c r="D75">
        <v>5.12</v>
      </c>
      <c r="E75">
        <v>197.92000000000002</v>
      </c>
      <c r="F75">
        <v>8</v>
      </c>
      <c r="G75">
        <v>3.41</v>
      </c>
      <c r="H75">
        <v>108</v>
      </c>
      <c r="I75">
        <v>106</v>
      </c>
      <c r="J75">
        <v>2</v>
      </c>
      <c r="K75">
        <v>0</v>
      </c>
      <c r="L75">
        <v>0</v>
      </c>
      <c r="M75">
        <v>0</v>
      </c>
      <c r="N75">
        <v>0</v>
      </c>
      <c r="O75">
        <v>5.1000000000000227</v>
      </c>
      <c r="P75" s="1">
        <v>-0.42464610042735051</v>
      </c>
      <c r="Q75">
        <v>0</v>
      </c>
      <c r="R75">
        <v>0</v>
      </c>
      <c r="S75">
        <v>0</v>
      </c>
      <c r="T75">
        <v>18</v>
      </c>
      <c r="U75">
        <v>0</v>
      </c>
      <c r="V75">
        <v>1</v>
      </c>
      <c r="W75">
        <v>1</v>
      </c>
      <c r="X75">
        <v>0</v>
      </c>
      <c r="Y75">
        <v>0</v>
      </c>
      <c r="Z75">
        <v>1</v>
      </c>
      <c r="AA75">
        <v>20</v>
      </c>
      <c r="AB75">
        <v>1</v>
      </c>
      <c r="AC75" s="1">
        <v>0.92578125</v>
      </c>
      <c r="AD75" s="1">
        <v>161.80000000000001</v>
      </c>
      <c r="AE75" s="1">
        <v>-10</v>
      </c>
      <c r="AF75" s="1">
        <v>151.80000000000001</v>
      </c>
      <c r="AG75" s="1">
        <v>0.6269340000000001</v>
      </c>
      <c r="AH75" s="1">
        <v>0.59250000000000003</v>
      </c>
      <c r="AI75" s="1">
        <v>1.103109677419355</v>
      </c>
    </row>
    <row r="76" spans="1:36">
      <c r="A76">
        <v>32</v>
      </c>
      <c r="B76">
        <v>9</v>
      </c>
      <c r="C76">
        <v>192.9</v>
      </c>
      <c r="D76">
        <v>4.9800000000000004</v>
      </c>
      <c r="E76">
        <v>197.88</v>
      </c>
      <c r="F76">
        <v>8</v>
      </c>
      <c r="G76">
        <v>3.93</v>
      </c>
      <c r="H76">
        <v>109</v>
      </c>
      <c r="I76">
        <v>106</v>
      </c>
      <c r="J76">
        <v>3</v>
      </c>
      <c r="K76">
        <v>0</v>
      </c>
      <c r="L76">
        <v>0</v>
      </c>
      <c r="M76">
        <v>0</v>
      </c>
      <c r="N76">
        <v>0</v>
      </c>
      <c r="O76">
        <v>5.2000000000000171</v>
      </c>
      <c r="P76" s="1">
        <v>-0.39862012151168791</v>
      </c>
      <c r="Q76">
        <v>0</v>
      </c>
      <c r="R76">
        <v>0</v>
      </c>
      <c r="S76">
        <v>0</v>
      </c>
      <c r="T76">
        <v>18</v>
      </c>
      <c r="U76">
        <v>0</v>
      </c>
      <c r="V76">
        <v>1</v>
      </c>
      <c r="W76">
        <v>0</v>
      </c>
      <c r="X76">
        <v>0</v>
      </c>
      <c r="Y76">
        <v>0</v>
      </c>
      <c r="Z76">
        <v>1</v>
      </c>
      <c r="AA76">
        <v>20</v>
      </c>
      <c r="AB76">
        <v>1</v>
      </c>
      <c r="AC76" s="1">
        <v>0.95180722891566261</v>
      </c>
      <c r="AD76" s="1">
        <v>161.80000000000001</v>
      </c>
      <c r="AE76" s="1">
        <v>-10</v>
      </c>
      <c r="AF76" s="1">
        <v>151.80000000000001</v>
      </c>
      <c r="AG76" s="1">
        <v>0.6269340000000001</v>
      </c>
      <c r="AH76" s="1">
        <v>0.59250000000000003</v>
      </c>
      <c r="AI76" s="1">
        <v>0.95715114503816801</v>
      </c>
    </row>
    <row r="77" spans="1:36">
      <c r="A77">
        <v>32</v>
      </c>
      <c r="B77">
        <v>20</v>
      </c>
      <c r="C77">
        <v>194</v>
      </c>
      <c r="D77">
        <v>4.5599999999999996</v>
      </c>
      <c r="E77">
        <v>198.56</v>
      </c>
      <c r="F77">
        <v>7</v>
      </c>
      <c r="G77">
        <v>3.61</v>
      </c>
      <c r="H77">
        <v>110</v>
      </c>
      <c r="I77">
        <v>106</v>
      </c>
      <c r="J77">
        <v>4</v>
      </c>
      <c r="K77">
        <v>0</v>
      </c>
      <c r="L77">
        <v>0</v>
      </c>
      <c r="M77">
        <v>0</v>
      </c>
      <c r="N77">
        <v>0</v>
      </c>
      <c r="O77">
        <v>6.3000000000000114</v>
      </c>
      <c r="P77" s="1">
        <v>-0.31095366621682397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0</v>
      </c>
      <c r="AA77">
        <v>30</v>
      </c>
      <c r="AB77">
        <v>1</v>
      </c>
      <c r="AC77" s="1">
        <v>1.0394736842105265</v>
      </c>
      <c r="AD77" s="1">
        <v>161.80000000000001</v>
      </c>
      <c r="AE77" s="1">
        <v>0</v>
      </c>
      <c r="AF77" s="1">
        <v>161.80000000000001</v>
      </c>
      <c r="AG77" s="1">
        <v>0.66823400000000011</v>
      </c>
      <c r="AH77" s="1">
        <v>0.67714285714285716</v>
      </c>
      <c r="AI77" s="1">
        <v>1.1106382271468147</v>
      </c>
      <c r="AJ77" t="s">
        <v>49</v>
      </c>
    </row>
    <row r="78" spans="1:36">
      <c r="A78">
        <v>32</v>
      </c>
      <c r="B78">
        <v>22</v>
      </c>
      <c r="C78">
        <v>194.2</v>
      </c>
      <c r="D78">
        <v>3.36</v>
      </c>
      <c r="E78">
        <v>197.56</v>
      </c>
      <c r="F78">
        <v>6</v>
      </c>
      <c r="G78">
        <v>3.19</v>
      </c>
      <c r="H78">
        <v>111</v>
      </c>
      <c r="I78">
        <v>106</v>
      </c>
      <c r="J78">
        <v>5</v>
      </c>
      <c r="K78">
        <v>0</v>
      </c>
      <c r="L78">
        <v>0</v>
      </c>
      <c r="M78">
        <v>0</v>
      </c>
      <c r="N78">
        <v>0</v>
      </c>
      <c r="O78">
        <v>6.5</v>
      </c>
      <c r="P78" s="1">
        <v>6.0286935286935295E-2</v>
      </c>
      <c r="Q78">
        <v>0</v>
      </c>
      <c r="R78">
        <v>0</v>
      </c>
      <c r="S78">
        <v>0</v>
      </c>
      <c r="T78">
        <v>1</v>
      </c>
      <c r="U78">
        <v>0</v>
      </c>
      <c r="V78">
        <v>1</v>
      </c>
      <c r="W78">
        <v>1</v>
      </c>
      <c r="X78">
        <v>1</v>
      </c>
      <c r="Y78">
        <v>0</v>
      </c>
      <c r="Z78">
        <v>0</v>
      </c>
      <c r="AA78">
        <v>25</v>
      </c>
      <c r="AB78">
        <v>1</v>
      </c>
      <c r="AC78" s="1">
        <v>1.4107142857142858</v>
      </c>
      <c r="AD78" s="1">
        <v>161.80000000000001</v>
      </c>
      <c r="AE78" s="1">
        <v>0</v>
      </c>
      <c r="AF78" s="1">
        <v>161.80000000000001</v>
      </c>
      <c r="AG78" s="1">
        <v>0.66823400000000011</v>
      </c>
      <c r="AH78" s="1">
        <v>0.79</v>
      </c>
      <c r="AI78" s="1">
        <v>1.2568664576802511</v>
      </c>
    </row>
    <row r="79" spans="1:36">
      <c r="A79">
        <v>32</v>
      </c>
      <c r="B79">
        <v>43</v>
      </c>
      <c r="C79">
        <v>196.3</v>
      </c>
      <c r="D79">
        <v>3.75</v>
      </c>
      <c r="E79">
        <v>200.05</v>
      </c>
      <c r="F79">
        <v>7</v>
      </c>
      <c r="G79">
        <v>3.29</v>
      </c>
      <c r="H79">
        <v>112</v>
      </c>
      <c r="I79">
        <v>107</v>
      </c>
      <c r="J79">
        <v>5</v>
      </c>
      <c r="K79">
        <v>0</v>
      </c>
      <c r="L79">
        <v>1</v>
      </c>
      <c r="M79">
        <v>0</v>
      </c>
      <c r="N79">
        <v>0</v>
      </c>
      <c r="O79">
        <v>0</v>
      </c>
      <c r="Q79">
        <v>1</v>
      </c>
      <c r="R79">
        <v>0</v>
      </c>
      <c r="S79">
        <v>0</v>
      </c>
      <c r="T79">
        <v>19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25</v>
      </c>
      <c r="AB79">
        <v>1</v>
      </c>
      <c r="AC79" s="1">
        <v>1.264</v>
      </c>
      <c r="AD79" s="1">
        <v>175.6</v>
      </c>
      <c r="AE79" s="1">
        <v>0</v>
      </c>
      <c r="AF79" s="1">
        <v>175.6</v>
      </c>
      <c r="AG79" s="1">
        <v>0.72522799999999987</v>
      </c>
      <c r="AH79" s="1">
        <v>0.67714285714285716</v>
      </c>
      <c r="AI79" s="1">
        <v>1.3226042553191486</v>
      </c>
    </row>
    <row r="80" spans="1:36">
      <c r="A80">
        <v>32</v>
      </c>
      <c r="B80">
        <v>43</v>
      </c>
      <c r="C80">
        <v>196.3</v>
      </c>
      <c r="D80">
        <v>3.8</v>
      </c>
      <c r="E80">
        <v>200.10000000000002</v>
      </c>
      <c r="F80">
        <v>7</v>
      </c>
      <c r="G80">
        <v>3.27</v>
      </c>
      <c r="H80">
        <v>113</v>
      </c>
      <c r="I80">
        <v>107</v>
      </c>
      <c r="J80">
        <v>6</v>
      </c>
      <c r="K80">
        <v>0</v>
      </c>
      <c r="L80">
        <v>1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19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25</v>
      </c>
      <c r="AB80">
        <v>1</v>
      </c>
      <c r="AC80" s="1">
        <v>1.2473684210526317</v>
      </c>
      <c r="AD80" s="1">
        <v>161.80000000000001</v>
      </c>
      <c r="AE80" s="1">
        <v>0</v>
      </c>
      <c r="AF80" s="1">
        <v>161.80000000000001</v>
      </c>
      <c r="AG80" s="1">
        <v>0.66823400000000011</v>
      </c>
      <c r="AH80" s="1">
        <v>0.67714285714285716</v>
      </c>
      <c r="AI80" s="1">
        <v>1.2261174311926608</v>
      </c>
    </row>
    <row r="81" spans="1:35">
      <c r="A81">
        <v>33</v>
      </c>
      <c r="B81">
        <v>0</v>
      </c>
      <c r="C81">
        <v>198</v>
      </c>
      <c r="D81">
        <v>4.37</v>
      </c>
      <c r="E81">
        <v>202.37</v>
      </c>
      <c r="F81">
        <v>6</v>
      </c>
      <c r="G81">
        <v>3.72</v>
      </c>
      <c r="H81">
        <v>114</v>
      </c>
      <c r="I81">
        <v>110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  <c r="Q81">
        <v>1</v>
      </c>
      <c r="R81">
        <v>0</v>
      </c>
      <c r="S81">
        <v>0</v>
      </c>
      <c r="T81">
        <v>20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30</v>
      </c>
      <c r="AB81">
        <v>1</v>
      </c>
      <c r="AC81" s="1">
        <v>1.0846681922196797</v>
      </c>
      <c r="AD81" s="1">
        <v>175.6</v>
      </c>
      <c r="AE81" s="1">
        <v>10</v>
      </c>
      <c r="AF81" s="1">
        <v>185.6</v>
      </c>
      <c r="AG81" s="1">
        <v>0.76652799999999999</v>
      </c>
      <c r="AH81" s="1">
        <v>0.79</v>
      </c>
      <c r="AI81" s="1">
        <v>1.2363354838709677</v>
      </c>
    </row>
    <row r="82" spans="1:35">
      <c r="A82">
        <v>33</v>
      </c>
      <c r="B82">
        <v>1</v>
      </c>
      <c r="C82">
        <v>198.1</v>
      </c>
      <c r="D82">
        <v>4.3099999999999996</v>
      </c>
      <c r="E82">
        <v>202.41</v>
      </c>
      <c r="F82">
        <v>7</v>
      </c>
      <c r="G82">
        <v>3.67</v>
      </c>
      <c r="H82">
        <v>115</v>
      </c>
      <c r="I82">
        <v>110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  <c r="Q82">
        <v>1</v>
      </c>
      <c r="R82">
        <v>0</v>
      </c>
      <c r="S82">
        <v>0</v>
      </c>
      <c r="T82">
        <v>20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30</v>
      </c>
      <c r="AB82">
        <v>1</v>
      </c>
      <c r="AC82" s="1">
        <v>1.0997679814385153</v>
      </c>
      <c r="AD82" s="1">
        <v>175.6</v>
      </c>
      <c r="AE82" s="1">
        <v>0</v>
      </c>
      <c r="AF82" s="1">
        <v>175.6</v>
      </c>
      <c r="AG82" s="1">
        <v>0.72522799999999987</v>
      </c>
      <c r="AH82" s="1">
        <v>0.67714285714285716</v>
      </c>
      <c r="AI82" s="1">
        <v>1.1856588555858307</v>
      </c>
    </row>
    <row r="83" spans="1:35">
      <c r="A83">
        <v>33</v>
      </c>
      <c r="B83">
        <v>35</v>
      </c>
      <c r="C83">
        <v>201.5</v>
      </c>
      <c r="D83">
        <v>3.28</v>
      </c>
      <c r="E83">
        <v>204.78</v>
      </c>
      <c r="F83">
        <v>6</v>
      </c>
      <c r="G83">
        <v>3.18</v>
      </c>
      <c r="H83">
        <v>116</v>
      </c>
      <c r="I83">
        <v>113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25</v>
      </c>
      <c r="AB83">
        <v>1</v>
      </c>
      <c r="AC83" s="1">
        <v>1.4451219512195124</v>
      </c>
      <c r="AD83" s="1">
        <v>175.6</v>
      </c>
      <c r="AE83" s="1">
        <v>0</v>
      </c>
      <c r="AF83" s="1">
        <v>175.6</v>
      </c>
      <c r="AG83" s="1">
        <v>0.72522799999999987</v>
      </c>
      <c r="AH83" s="1">
        <v>0.79</v>
      </c>
      <c r="AI83" s="1">
        <v>1.3683547169811316</v>
      </c>
    </row>
    <row r="84" spans="1:35">
      <c r="A84">
        <v>34</v>
      </c>
      <c r="B84">
        <v>42</v>
      </c>
      <c r="C84">
        <v>208.2</v>
      </c>
      <c r="D84">
        <v>3.59</v>
      </c>
      <c r="E84">
        <v>211.79</v>
      </c>
      <c r="F84">
        <v>6</v>
      </c>
      <c r="G84">
        <v>3.19</v>
      </c>
      <c r="H84">
        <v>117</v>
      </c>
      <c r="I84">
        <v>116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1.3203342618384402</v>
      </c>
      <c r="AD84" s="1">
        <v>175.6</v>
      </c>
      <c r="AE84" s="1">
        <v>0</v>
      </c>
      <c r="AF84" s="1">
        <v>175.6</v>
      </c>
      <c r="AG84" s="1">
        <v>0.72522799999999987</v>
      </c>
      <c r="AH84" s="1">
        <v>0.79</v>
      </c>
      <c r="AI84" s="1">
        <v>1.3640652037617551</v>
      </c>
    </row>
    <row r="85" spans="1:35">
      <c r="A85">
        <v>35</v>
      </c>
      <c r="B85">
        <v>13</v>
      </c>
      <c r="C85">
        <v>211.3</v>
      </c>
      <c r="D85">
        <v>2.94</v>
      </c>
      <c r="E85">
        <v>214.24</v>
      </c>
      <c r="F85">
        <v>6</v>
      </c>
      <c r="G85">
        <v>2.84</v>
      </c>
      <c r="H85">
        <v>118</v>
      </c>
      <c r="I85">
        <v>116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25</v>
      </c>
      <c r="AB85">
        <v>1</v>
      </c>
      <c r="AC85" s="1">
        <v>1.6122448979591837</v>
      </c>
      <c r="AD85" s="1">
        <v>161.80000000000001</v>
      </c>
      <c r="AE85" s="1">
        <v>10</v>
      </c>
      <c r="AF85" s="1">
        <v>171.8</v>
      </c>
      <c r="AG85" s="1">
        <v>0.709534</v>
      </c>
      <c r="AH85" s="1">
        <v>0.79</v>
      </c>
      <c r="AI85" s="1">
        <v>1.4990154929577464</v>
      </c>
    </row>
    <row r="86" spans="1:35">
      <c r="A86">
        <v>37</v>
      </c>
      <c r="B86">
        <v>32</v>
      </c>
      <c r="C86">
        <v>225.2</v>
      </c>
      <c r="D86">
        <v>3.8</v>
      </c>
      <c r="E86">
        <v>229</v>
      </c>
      <c r="F86">
        <v>7</v>
      </c>
      <c r="G86">
        <v>3.01</v>
      </c>
      <c r="H86">
        <v>121</v>
      </c>
      <c r="I86">
        <v>120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35</v>
      </c>
      <c r="AB86">
        <v>1</v>
      </c>
      <c r="AC86" s="1">
        <v>1.2473684210526317</v>
      </c>
      <c r="AD86" s="1">
        <v>175.6</v>
      </c>
      <c r="AE86" s="1">
        <v>-10</v>
      </c>
      <c r="AF86" s="1">
        <v>165.6</v>
      </c>
      <c r="AG86" s="1">
        <v>0.68392799999999998</v>
      </c>
      <c r="AH86" s="1">
        <v>0.67714285714285716</v>
      </c>
      <c r="AI86" s="1">
        <v>1.3633116279069768</v>
      </c>
    </row>
    <row r="87" spans="1:35">
      <c r="A87">
        <v>38</v>
      </c>
      <c r="B87">
        <v>24</v>
      </c>
      <c r="C87">
        <v>230.4</v>
      </c>
      <c r="D87">
        <v>3.4</v>
      </c>
      <c r="E87">
        <v>233.8</v>
      </c>
      <c r="F87">
        <v>7</v>
      </c>
      <c r="G87">
        <v>2.79</v>
      </c>
      <c r="H87">
        <v>122</v>
      </c>
      <c r="I87">
        <v>121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25</v>
      </c>
      <c r="AB87">
        <v>1</v>
      </c>
      <c r="AC87" s="1">
        <v>1.3941176470588237</v>
      </c>
      <c r="AD87" s="1">
        <v>161.80000000000001</v>
      </c>
      <c r="AE87" s="1">
        <v>0</v>
      </c>
      <c r="AF87" s="1">
        <v>161.80000000000001</v>
      </c>
      <c r="AG87" s="1">
        <v>0.66823400000000011</v>
      </c>
      <c r="AH87" s="1">
        <v>0.67714285714285716</v>
      </c>
      <c r="AI87" s="1">
        <v>1.4370623655913981</v>
      </c>
    </row>
    <row r="88" spans="1:35">
      <c r="A88">
        <v>38</v>
      </c>
      <c r="B88">
        <v>25</v>
      </c>
      <c r="C88">
        <v>230.5</v>
      </c>
      <c r="D88">
        <v>4.18</v>
      </c>
      <c r="E88">
        <v>234.68</v>
      </c>
      <c r="F88">
        <v>8</v>
      </c>
      <c r="G88">
        <v>3.65</v>
      </c>
      <c r="H88">
        <v>123</v>
      </c>
      <c r="I88">
        <v>121</v>
      </c>
      <c r="J88">
        <v>2</v>
      </c>
      <c r="K88">
        <v>0</v>
      </c>
      <c r="L88">
        <v>1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21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25</v>
      </c>
      <c r="AB88">
        <v>1</v>
      </c>
      <c r="AC88" s="1">
        <v>1.1339712918660287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0.59250000000000003</v>
      </c>
      <c r="AI88" s="1">
        <v>1.0984668493150687</v>
      </c>
    </row>
    <row r="89" spans="1:35">
      <c r="A89">
        <v>38</v>
      </c>
      <c r="B89">
        <v>25</v>
      </c>
      <c r="C89">
        <v>230.5</v>
      </c>
      <c r="D89">
        <v>4.41</v>
      </c>
      <c r="E89">
        <v>234.91</v>
      </c>
      <c r="F89">
        <v>8</v>
      </c>
      <c r="G89">
        <v>3.28</v>
      </c>
      <c r="H89">
        <v>124</v>
      </c>
      <c r="I89">
        <v>121</v>
      </c>
      <c r="J89">
        <v>3</v>
      </c>
      <c r="K89">
        <v>0</v>
      </c>
      <c r="L89">
        <v>1</v>
      </c>
      <c r="M89">
        <v>0</v>
      </c>
      <c r="N89">
        <v>0</v>
      </c>
      <c r="O89">
        <v>0</v>
      </c>
      <c r="Q89">
        <v>1</v>
      </c>
      <c r="R89">
        <v>0</v>
      </c>
      <c r="S89">
        <v>0</v>
      </c>
      <c r="T89">
        <v>21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25</v>
      </c>
      <c r="AB89">
        <v>1</v>
      </c>
      <c r="AC89" s="1">
        <v>1.0748299319727892</v>
      </c>
      <c r="AD89" s="1">
        <v>175.6</v>
      </c>
      <c r="AE89" s="1">
        <v>0</v>
      </c>
      <c r="AF89" s="1">
        <v>175.6</v>
      </c>
      <c r="AG89" s="1">
        <v>0.72522799999999987</v>
      </c>
      <c r="AH89" s="1">
        <v>0.59250000000000003</v>
      </c>
      <c r="AI89" s="1">
        <v>1.3266365853658535</v>
      </c>
    </row>
    <row r="90" spans="1:35">
      <c r="A90">
        <v>38</v>
      </c>
      <c r="B90">
        <v>42</v>
      </c>
      <c r="C90">
        <v>232.2</v>
      </c>
      <c r="D90">
        <v>3.55</v>
      </c>
      <c r="E90">
        <v>235.75</v>
      </c>
      <c r="F90">
        <v>6</v>
      </c>
      <c r="G90">
        <v>3.19</v>
      </c>
      <c r="H90">
        <v>125</v>
      </c>
      <c r="I90">
        <v>121</v>
      </c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55</v>
      </c>
      <c r="AB90">
        <v>1</v>
      </c>
      <c r="AC90" s="1">
        <v>1.335211267605634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0.79</v>
      </c>
      <c r="AI90" s="1">
        <v>1.2568664576802511</v>
      </c>
    </row>
    <row r="91" spans="1:35">
      <c r="A91">
        <v>38</v>
      </c>
      <c r="B91">
        <v>46</v>
      </c>
      <c r="C91">
        <v>232.6</v>
      </c>
      <c r="D91">
        <v>4.9800000000000004</v>
      </c>
      <c r="E91">
        <v>237.57999999999998</v>
      </c>
      <c r="F91">
        <v>8</v>
      </c>
      <c r="G91">
        <v>3.54</v>
      </c>
      <c r="H91">
        <v>126</v>
      </c>
      <c r="I91">
        <v>121</v>
      </c>
      <c r="J91">
        <v>5</v>
      </c>
      <c r="K91">
        <v>0</v>
      </c>
      <c r="L91">
        <v>0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1</v>
      </c>
      <c r="AA91">
        <v>30</v>
      </c>
      <c r="AB91">
        <v>1</v>
      </c>
      <c r="AC91" s="1">
        <v>0.95180722891566261</v>
      </c>
      <c r="AD91" s="1">
        <v>161.80000000000001</v>
      </c>
      <c r="AE91" s="1">
        <v>-10</v>
      </c>
      <c r="AF91" s="1">
        <v>151.80000000000001</v>
      </c>
      <c r="AG91" s="1">
        <v>0.6269340000000001</v>
      </c>
      <c r="AH91" s="1">
        <v>0.59250000000000003</v>
      </c>
      <c r="AI91" s="1">
        <v>1.0626000000000002</v>
      </c>
    </row>
    <row r="92" spans="1:35">
      <c r="A92">
        <v>41</v>
      </c>
      <c r="B92">
        <v>26</v>
      </c>
      <c r="C92">
        <v>248.6</v>
      </c>
      <c r="D92">
        <v>4.38</v>
      </c>
      <c r="E92">
        <v>252.98</v>
      </c>
      <c r="F92">
        <v>7</v>
      </c>
      <c r="G92">
        <v>3.48</v>
      </c>
      <c r="H92">
        <v>128</v>
      </c>
      <c r="I92">
        <v>127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Q92">
        <v>1</v>
      </c>
      <c r="R92">
        <v>0</v>
      </c>
      <c r="S92">
        <v>0</v>
      </c>
      <c r="T92">
        <v>22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20</v>
      </c>
      <c r="AB92">
        <v>1</v>
      </c>
      <c r="AC92" s="1">
        <v>1.0821917808219179</v>
      </c>
      <c r="AD92" s="1">
        <v>175.6</v>
      </c>
      <c r="AE92" s="1">
        <v>0</v>
      </c>
      <c r="AF92" s="1">
        <v>175.6</v>
      </c>
      <c r="AG92" s="1">
        <v>0.72522799999999987</v>
      </c>
      <c r="AH92" s="1">
        <v>0.67714285714285716</v>
      </c>
      <c r="AI92" s="1">
        <v>1.2503931034482756</v>
      </c>
    </row>
    <row r="93" spans="1:35">
      <c r="A93">
        <v>41</v>
      </c>
      <c r="B93">
        <v>31</v>
      </c>
      <c r="C93">
        <v>249.1</v>
      </c>
      <c r="D93">
        <v>4.22</v>
      </c>
      <c r="E93">
        <v>253.32</v>
      </c>
      <c r="F93">
        <v>8</v>
      </c>
      <c r="G93">
        <v>3.17</v>
      </c>
      <c r="H93">
        <v>129</v>
      </c>
      <c r="I93">
        <v>127</v>
      </c>
      <c r="J93">
        <v>2</v>
      </c>
      <c r="K93">
        <v>0</v>
      </c>
      <c r="L93">
        <v>1</v>
      </c>
      <c r="M93">
        <v>0</v>
      </c>
      <c r="N93">
        <v>0</v>
      </c>
      <c r="O93">
        <v>0</v>
      </c>
      <c r="Q93">
        <v>1</v>
      </c>
      <c r="R93">
        <v>0</v>
      </c>
      <c r="S93">
        <v>0</v>
      </c>
      <c r="T93">
        <v>22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20</v>
      </c>
      <c r="AB93">
        <v>1</v>
      </c>
      <c r="AC93" s="1">
        <v>1.123222748815166</v>
      </c>
      <c r="AD93" s="1">
        <v>175.6</v>
      </c>
      <c r="AE93" s="1">
        <v>0</v>
      </c>
      <c r="AF93" s="1">
        <v>175.6</v>
      </c>
      <c r="AG93" s="1">
        <v>0.72522799999999987</v>
      </c>
      <c r="AH93" s="1">
        <v>0.59250000000000003</v>
      </c>
      <c r="AI93" s="1">
        <v>1.372671293375394</v>
      </c>
    </row>
    <row r="94" spans="1:35">
      <c r="A94">
        <v>41</v>
      </c>
      <c r="B94">
        <v>33</v>
      </c>
      <c r="C94">
        <v>249.3</v>
      </c>
      <c r="D94">
        <v>4.2</v>
      </c>
      <c r="E94">
        <v>253.5</v>
      </c>
      <c r="F94">
        <v>8</v>
      </c>
      <c r="G94">
        <v>2.83</v>
      </c>
      <c r="H94">
        <v>130</v>
      </c>
      <c r="I94">
        <v>127</v>
      </c>
      <c r="J94">
        <v>3</v>
      </c>
      <c r="K94">
        <v>0</v>
      </c>
      <c r="L94">
        <v>1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22</v>
      </c>
      <c r="U94">
        <v>1</v>
      </c>
      <c r="V94">
        <v>0</v>
      </c>
      <c r="W94">
        <v>0</v>
      </c>
      <c r="X94">
        <v>0</v>
      </c>
      <c r="Y94">
        <v>0</v>
      </c>
      <c r="Z94">
        <v>1</v>
      </c>
      <c r="AA94">
        <v>20</v>
      </c>
      <c r="AB94">
        <v>1</v>
      </c>
      <c r="AC94" s="1">
        <v>1.1285714285714286</v>
      </c>
      <c r="AD94" s="1">
        <v>161.80000000000001</v>
      </c>
      <c r="AE94" s="1">
        <v>-10</v>
      </c>
      <c r="AF94" s="1">
        <v>151.80000000000001</v>
      </c>
      <c r="AG94" s="1">
        <v>0.6269340000000001</v>
      </c>
      <c r="AH94" s="1">
        <v>0.59250000000000003</v>
      </c>
      <c r="AI94" s="1">
        <v>1.3291886925795056</v>
      </c>
    </row>
    <row r="95" spans="1:35">
      <c r="A95">
        <v>41</v>
      </c>
      <c r="B95">
        <v>37</v>
      </c>
      <c r="C95">
        <v>249.7</v>
      </c>
      <c r="D95">
        <v>3.54</v>
      </c>
      <c r="E95">
        <v>253.23999999999998</v>
      </c>
      <c r="F95">
        <v>7</v>
      </c>
      <c r="G95">
        <v>3.05</v>
      </c>
      <c r="H95">
        <v>131</v>
      </c>
      <c r="I95">
        <v>127</v>
      </c>
      <c r="J95">
        <v>4</v>
      </c>
      <c r="K95">
        <v>0</v>
      </c>
      <c r="L95">
        <v>0</v>
      </c>
      <c r="M95">
        <v>0</v>
      </c>
      <c r="N95">
        <v>0</v>
      </c>
      <c r="O95">
        <v>8.1999999999999886</v>
      </c>
      <c r="P95" s="1">
        <v>-1.5302663438256703E-2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35</v>
      </c>
      <c r="AB95">
        <v>1</v>
      </c>
      <c r="AC95" s="1">
        <v>1.3389830508474576</v>
      </c>
      <c r="AD95" s="1">
        <v>161.80000000000001</v>
      </c>
      <c r="AE95" s="1">
        <v>0</v>
      </c>
      <c r="AF95" s="1">
        <v>161.80000000000001</v>
      </c>
      <c r="AG95" s="1">
        <v>0.66823400000000011</v>
      </c>
      <c r="AH95" s="1">
        <v>0.67714285714285716</v>
      </c>
      <c r="AI95" s="1">
        <v>1.3145586885245906</v>
      </c>
    </row>
    <row r="96" spans="1:35">
      <c r="A96">
        <v>41</v>
      </c>
      <c r="B96">
        <v>44</v>
      </c>
      <c r="C96">
        <v>250.4</v>
      </c>
      <c r="D96">
        <v>3.67</v>
      </c>
      <c r="E96">
        <v>254.07</v>
      </c>
      <c r="F96">
        <v>7</v>
      </c>
      <c r="G96">
        <v>3.16</v>
      </c>
      <c r="H96">
        <v>132</v>
      </c>
      <c r="I96">
        <v>127</v>
      </c>
      <c r="J96">
        <v>5</v>
      </c>
      <c r="K96">
        <v>0</v>
      </c>
      <c r="L96">
        <v>0</v>
      </c>
      <c r="M96">
        <v>0</v>
      </c>
      <c r="N96">
        <v>0</v>
      </c>
      <c r="O96">
        <v>8.9000000000000057</v>
      </c>
      <c r="P96" s="1">
        <v>-6.2732580770727964E-2</v>
      </c>
      <c r="Q96">
        <v>1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20</v>
      </c>
      <c r="AB96">
        <v>1</v>
      </c>
      <c r="AC96" s="1">
        <v>1.2915531335149864</v>
      </c>
      <c r="AD96" s="1">
        <v>175.6</v>
      </c>
      <c r="AE96" s="1">
        <v>-10</v>
      </c>
      <c r="AF96" s="1">
        <v>165.6</v>
      </c>
      <c r="AG96" s="1">
        <v>0.68392799999999998</v>
      </c>
      <c r="AH96" s="1">
        <v>0.67714285714285716</v>
      </c>
      <c r="AI96" s="1">
        <v>1.2985974683544304</v>
      </c>
    </row>
    <row r="97" spans="1:36">
      <c r="A97">
        <v>41</v>
      </c>
      <c r="B97">
        <v>49</v>
      </c>
      <c r="C97">
        <v>250.9</v>
      </c>
      <c r="D97">
        <v>3.46</v>
      </c>
      <c r="E97">
        <v>254.36</v>
      </c>
      <c r="F97">
        <v>6</v>
      </c>
      <c r="G97">
        <v>3.33</v>
      </c>
      <c r="H97">
        <v>133</v>
      </c>
      <c r="I97">
        <v>127</v>
      </c>
      <c r="J97">
        <v>6</v>
      </c>
      <c r="K97">
        <v>0</v>
      </c>
      <c r="L97">
        <v>0</v>
      </c>
      <c r="M97">
        <v>0</v>
      </c>
      <c r="N97">
        <v>0</v>
      </c>
      <c r="O97">
        <v>9.4000000000000057</v>
      </c>
      <c r="P97" s="1">
        <v>1.565648224607763E-2</v>
      </c>
      <c r="Q97">
        <v>1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55</v>
      </c>
      <c r="AB97">
        <v>1</v>
      </c>
      <c r="AC97" s="1">
        <v>1.3699421965317919</v>
      </c>
      <c r="AD97" s="1">
        <v>175.6</v>
      </c>
      <c r="AE97" s="1">
        <v>0</v>
      </c>
      <c r="AF97" s="1">
        <v>175.6</v>
      </c>
      <c r="AG97" s="1">
        <v>0.72522799999999987</v>
      </c>
      <c r="AH97" s="1">
        <v>0.79</v>
      </c>
      <c r="AI97" s="1">
        <v>1.3067171171171168</v>
      </c>
    </row>
    <row r="98" spans="1:36">
      <c r="A98">
        <v>41</v>
      </c>
      <c r="B98">
        <v>56</v>
      </c>
      <c r="C98">
        <v>251.6</v>
      </c>
      <c r="D98">
        <v>3.19</v>
      </c>
      <c r="E98">
        <v>254.79</v>
      </c>
      <c r="F98">
        <v>6</v>
      </c>
      <c r="G98">
        <v>3.15</v>
      </c>
      <c r="H98">
        <v>134</v>
      </c>
      <c r="I98">
        <v>127</v>
      </c>
      <c r="J98">
        <v>7</v>
      </c>
      <c r="K98">
        <v>0</v>
      </c>
      <c r="L98">
        <v>0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65</v>
      </c>
      <c r="AB98">
        <v>1</v>
      </c>
      <c r="AC98" s="1">
        <v>1.4858934169278997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0.79</v>
      </c>
      <c r="AI98" s="1">
        <v>1.3813866666666663</v>
      </c>
    </row>
    <row r="99" spans="1:36">
      <c r="A99">
        <v>42</v>
      </c>
      <c r="B99">
        <v>10</v>
      </c>
      <c r="C99">
        <v>253</v>
      </c>
      <c r="D99">
        <v>3.25</v>
      </c>
      <c r="E99">
        <v>256.25</v>
      </c>
      <c r="F99">
        <v>6</v>
      </c>
      <c r="G99">
        <v>3.2</v>
      </c>
      <c r="H99">
        <v>135</v>
      </c>
      <c r="I99">
        <v>128</v>
      </c>
      <c r="J99">
        <v>7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35</v>
      </c>
      <c r="AB99">
        <v>1</v>
      </c>
      <c r="AC99" s="1">
        <v>1.4584615384615385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0.79</v>
      </c>
      <c r="AI99" s="1">
        <v>1.2529387500000002</v>
      </c>
    </row>
    <row r="100" spans="1:36">
      <c r="A100">
        <v>42</v>
      </c>
      <c r="B100">
        <v>17</v>
      </c>
      <c r="C100">
        <v>253.7</v>
      </c>
      <c r="D100">
        <v>3.08</v>
      </c>
      <c r="E100">
        <v>256.77999999999997</v>
      </c>
      <c r="F100">
        <v>6</v>
      </c>
      <c r="G100">
        <v>3.11</v>
      </c>
      <c r="H100">
        <v>136</v>
      </c>
      <c r="I100">
        <v>131</v>
      </c>
      <c r="J100">
        <v>5</v>
      </c>
      <c r="K100">
        <v>0</v>
      </c>
      <c r="L100">
        <v>1</v>
      </c>
      <c r="M100">
        <v>0</v>
      </c>
      <c r="N100">
        <v>0</v>
      </c>
      <c r="O100">
        <v>0</v>
      </c>
      <c r="Q100">
        <v>0</v>
      </c>
      <c r="R100">
        <v>1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30</v>
      </c>
      <c r="AB100">
        <v>1</v>
      </c>
      <c r="AC100" s="1">
        <v>1.5389610389610391</v>
      </c>
      <c r="AD100" s="1">
        <v>161.80000000000001</v>
      </c>
      <c r="AE100" s="1">
        <v>10</v>
      </c>
      <c r="AF100" s="1">
        <v>171.8</v>
      </c>
      <c r="AG100" s="1">
        <v>0.709534</v>
      </c>
      <c r="AH100" s="1">
        <v>0.79</v>
      </c>
      <c r="AI100" s="1">
        <v>1.3688758842443729</v>
      </c>
    </row>
    <row r="101" spans="1:36">
      <c r="A101">
        <v>42</v>
      </c>
      <c r="B101">
        <v>21</v>
      </c>
      <c r="C101">
        <v>254.1</v>
      </c>
      <c r="D101">
        <v>3.84</v>
      </c>
      <c r="E101">
        <v>257.94</v>
      </c>
      <c r="F101">
        <v>7</v>
      </c>
      <c r="G101">
        <v>3.28</v>
      </c>
      <c r="H101">
        <v>137</v>
      </c>
      <c r="I101">
        <v>132</v>
      </c>
      <c r="J101">
        <v>5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55</v>
      </c>
      <c r="AB101">
        <v>1</v>
      </c>
      <c r="AC101" s="1">
        <v>1.234375</v>
      </c>
      <c r="AD101" s="1">
        <v>161.80000000000001</v>
      </c>
      <c r="AE101" s="1">
        <v>0</v>
      </c>
      <c r="AF101" s="1">
        <v>161.80000000000001</v>
      </c>
      <c r="AG101" s="1">
        <v>0.66823400000000011</v>
      </c>
      <c r="AH101" s="1">
        <v>0.67714285714285716</v>
      </c>
      <c r="AI101" s="1">
        <v>1.2223792682926833</v>
      </c>
    </row>
    <row r="102" spans="1:36">
      <c r="A102">
        <v>42</v>
      </c>
      <c r="B102">
        <v>31</v>
      </c>
      <c r="C102">
        <v>255.1</v>
      </c>
      <c r="D102">
        <v>3.99</v>
      </c>
      <c r="E102">
        <v>259.08999999999997</v>
      </c>
      <c r="F102">
        <v>7</v>
      </c>
      <c r="G102">
        <v>3.44</v>
      </c>
      <c r="H102">
        <v>138</v>
      </c>
      <c r="I102">
        <v>134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25</v>
      </c>
      <c r="AB102">
        <v>1</v>
      </c>
      <c r="AC102" s="1">
        <v>1.1879699248120301</v>
      </c>
      <c r="AD102" s="1">
        <v>161.80000000000001</v>
      </c>
      <c r="AE102" s="1">
        <v>0</v>
      </c>
      <c r="AF102" s="1">
        <v>161.80000000000001</v>
      </c>
      <c r="AG102" s="1">
        <v>0.66823400000000011</v>
      </c>
      <c r="AH102" s="1">
        <v>0.67714285714285716</v>
      </c>
      <c r="AI102" s="1">
        <v>1.1655244186046514</v>
      </c>
    </row>
    <row r="103" spans="1:36">
      <c r="A103">
        <v>42</v>
      </c>
      <c r="B103">
        <v>43</v>
      </c>
      <c r="C103">
        <v>256.3</v>
      </c>
      <c r="D103">
        <v>4.8899999999999997</v>
      </c>
      <c r="E103">
        <v>261.19</v>
      </c>
      <c r="F103">
        <v>6</v>
      </c>
      <c r="G103">
        <v>4.33</v>
      </c>
      <c r="H103">
        <v>139</v>
      </c>
      <c r="I103">
        <v>135</v>
      </c>
      <c r="J103">
        <v>4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23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30</v>
      </c>
      <c r="AB103">
        <v>1</v>
      </c>
      <c r="AC103" s="1">
        <v>0.96932515337423319</v>
      </c>
      <c r="AD103" s="1">
        <v>175.6</v>
      </c>
      <c r="AE103" s="1">
        <v>10</v>
      </c>
      <c r="AF103" s="1">
        <v>185.6</v>
      </c>
      <c r="AG103" s="1">
        <v>0.76652799999999999</v>
      </c>
      <c r="AH103" s="1">
        <v>0.79</v>
      </c>
      <c r="AI103" s="1">
        <v>1.0621635103926097</v>
      </c>
    </row>
    <row r="104" spans="1:36">
      <c r="A104">
        <v>42</v>
      </c>
      <c r="B104">
        <v>45</v>
      </c>
      <c r="C104">
        <v>256.5</v>
      </c>
      <c r="D104">
        <v>3.55</v>
      </c>
      <c r="E104">
        <v>260.05</v>
      </c>
      <c r="F104">
        <v>6</v>
      </c>
      <c r="G104">
        <v>3.09</v>
      </c>
      <c r="H104">
        <v>140</v>
      </c>
      <c r="I104">
        <v>135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30</v>
      </c>
      <c r="AB104">
        <v>1</v>
      </c>
      <c r="AC104" s="1">
        <v>1.335211267605634</v>
      </c>
      <c r="AD104" s="1">
        <v>175.6</v>
      </c>
      <c r="AE104" s="1">
        <v>0</v>
      </c>
      <c r="AF104" s="1">
        <v>175.6</v>
      </c>
      <c r="AG104" s="1">
        <v>0.72522799999999987</v>
      </c>
      <c r="AH104" s="1">
        <v>0.79</v>
      </c>
      <c r="AI104" s="1">
        <v>1.4082097087378638</v>
      </c>
    </row>
    <row r="105" spans="1:36">
      <c r="A105">
        <v>42</v>
      </c>
      <c r="B105">
        <v>52</v>
      </c>
      <c r="C105">
        <v>257.2</v>
      </c>
      <c r="D105">
        <v>4.8600000000000003</v>
      </c>
      <c r="E105">
        <v>262.06</v>
      </c>
      <c r="F105">
        <v>7</v>
      </c>
      <c r="G105">
        <v>3.84</v>
      </c>
      <c r="H105">
        <v>141</v>
      </c>
      <c r="I105">
        <v>136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23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25</v>
      </c>
      <c r="AB105">
        <v>1</v>
      </c>
      <c r="AC105" s="1">
        <v>0.97530864197530864</v>
      </c>
      <c r="AD105" s="1">
        <v>161.80000000000001</v>
      </c>
      <c r="AE105" s="1">
        <v>10</v>
      </c>
      <c r="AF105" s="1">
        <v>171.8</v>
      </c>
      <c r="AG105" s="1">
        <v>0.709534</v>
      </c>
      <c r="AH105" s="1">
        <v>0.67714285714285716</v>
      </c>
      <c r="AI105" s="1">
        <v>1.108646875</v>
      </c>
    </row>
    <row r="106" spans="1:36">
      <c r="A106">
        <v>43</v>
      </c>
      <c r="B106">
        <v>33</v>
      </c>
      <c r="C106">
        <v>261.3</v>
      </c>
      <c r="D106">
        <v>3.12</v>
      </c>
      <c r="E106">
        <v>264.42</v>
      </c>
      <c r="F106">
        <v>6</v>
      </c>
      <c r="G106">
        <v>3.14</v>
      </c>
      <c r="H106">
        <v>142</v>
      </c>
      <c r="I106">
        <v>140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25</v>
      </c>
      <c r="AB106">
        <v>1</v>
      </c>
      <c r="AC106" s="1">
        <v>1.5192307692307692</v>
      </c>
      <c r="AD106" s="1">
        <v>175.6</v>
      </c>
      <c r="AE106" s="1">
        <v>0</v>
      </c>
      <c r="AF106" s="1">
        <v>175.6</v>
      </c>
      <c r="AG106" s="1">
        <v>0.72522799999999987</v>
      </c>
      <c r="AH106" s="1">
        <v>0.79</v>
      </c>
      <c r="AI106" s="1">
        <v>1.3857859872611462</v>
      </c>
    </row>
    <row r="107" spans="1:36">
      <c r="A107">
        <v>44</v>
      </c>
      <c r="B107">
        <v>26</v>
      </c>
      <c r="C107">
        <v>266.60000000000002</v>
      </c>
      <c r="D107">
        <v>4.1100000000000003</v>
      </c>
      <c r="E107">
        <v>270.71000000000004</v>
      </c>
      <c r="F107">
        <v>7</v>
      </c>
      <c r="G107">
        <v>3.41</v>
      </c>
      <c r="H107">
        <v>143</v>
      </c>
      <c r="I107">
        <v>142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Q107">
        <v>0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35</v>
      </c>
      <c r="AB107">
        <v>1</v>
      </c>
      <c r="AC107" s="1">
        <v>1.1532846715328466</v>
      </c>
      <c r="AD107" s="1">
        <v>161.80000000000001</v>
      </c>
      <c r="AE107" s="1">
        <v>0</v>
      </c>
      <c r="AF107" s="1">
        <v>161.80000000000001</v>
      </c>
      <c r="AG107" s="1">
        <v>0.66823400000000011</v>
      </c>
      <c r="AH107" s="1">
        <v>0.67714285714285716</v>
      </c>
      <c r="AI107" s="1">
        <v>1.1757782991202348</v>
      </c>
    </row>
    <row r="108" spans="1:36">
      <c r="A108">
        <v>44</v>
      </c>
      <c r="B108">
        <v>58</v>
      </c>
      <c r="C108">
        <v>269.8</v>
      </c>
      <c r="D108">
        <v>3.58</v>
      </c>
      <c r="E108">
        <v>273.38</v>
      </c>
      <c r="F108">
        <v>7</v>
      </c>
      <c r="G108">
        <v>3.44</v>
      </c>
      <c r="H108">
        <v>144</v>
      </c>
      <c r="I108">
        <v>142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35</v>
      </c>
      <c r="AB108">
        <v>1</v>
      </c>
      <c r="AC108" s="1">
        <v>1.3240223463687151</v>
      </c>
      <c r="AD108" s="1">
        <v>175.6</v>
      </c>
      <c r="AE108" s="1">
        <v>10</v>
      </c>
      <c r="AF108" s="1">
        <v>185.6</v>
      </c>
      <c r="AG108" s="1">
        <v>0.76652799999999999</v>
      </c>
      <c r="AH108" s="1">
        <v>0.67714285714285716</v>
      </c>
      <c r="AI108" s="1">
        <v>1.3369674418604651</v>
      </c>
    </row>
    <row r="109" spans="1:36">
      <c r="A109">
        <v>44</v>
      </c>
      <c r="B109">
        <v>58</v>
      </c>
      <c r="C109">
        <v>269.8</v>
      </c>
      <c r="D109">
        <v>1.65</v>
      </c>
      <c r="E109">
        <v>271.45</v>
      </c>
      <c r="F109">
        <v>5</v>
      </c>
      <c r="G109">
        <v>1.19</v>
      </c>
      <c r="H109">
        <v>145</v>
      </c>
      <c r="I109">
        <v>142</v>
      </c>
      <c r="J109">
        <v>3</v>
      </c>
      <c r="K109">
        <v>0</v>
      </c>
      <c r="L109">
        <v>1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1</v>
      </c>
      <c r="AC109" s="1">
        <v>2.872727272727273</v>
      </c>
      <c r="AD109" s="1">
        <v>161.80000000000001</v>
      </c>
      <c r="AE109" s="1">
        <v>0</v>
      </c>
      <c r="AF109" s="1">
        <v>161.80000000000001</v>
      </c>
      <c r="AG109" s="1">
        <v>0.66823400000000011</v>
      </c>
      <c r="AH109" s="1">
        <v>0.94800000000000006</v>
      </c>
      <c r="AI109" s="1">
        <v>3.3692470588235301</v>
      </c>
      <c r="AJ109" t="s">
        <v>51</v>
      </c>
    </row>
    <row r="110" spans="1:36">
      <c r="A110">
        <v>45</v>
      </c>
      <c r="B110">
        <v>3</v>
      </c>
      <c r="C110">
        <v>270.3</v>
      </c>
      <c r="D110">
        <v>3.04</v>
      </c>
      <c r="E110">
        <v>273.34000000000003</v>
      </c>
      <c r="F110">
        <v>5</v>
      </c>
      <c r="G110">
        <v>3.24</v>
      </c>
      <c r="H110">
        <v>146</v>
      </c>
      <c r="I110">
        <v>142</v>
      </c>
      <c r="J110">
        <v>4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30</v>
      </c>
      <c r="AB110">
        <v>1</v>
      </c>
      <c r="AC110" s="1">
        <v>1.5592105263157896</v>
      </c>
      <c r="AD110" s="1">
        <v>175.6</v>
      </c>
      <c r="AE110" s="1">
        <v>10</v>
      </c>
      <c r="AF110" s="1">
        <v>185.6</v>
      </c>
      <c r="AG110" s="1">
        <v>0.76652799999999999</v>
      </c>
      <c r="AH110" s="1">
        <v>0.94800000000000006</v>
      </c>
      <c r="AI110" s="1">
        <v>1.419496296296296</v>
      </c>
    </row>
    <row r="111" spans="1:36">
      <c r="A111">
        <v>45</v>
      </c>
      <c r="B111">
        <v>35</v>
      </c>
      <c r="C111">
        <v>273.5</v>
      </c>
      <c r="D111">
        <v>3.99</v>
      </c>
      <c r="E111">
        <v>277.49</v>
      </c>
      <c r="F111">
        <v>7</v>
      </c>
      <c r="G111">
        <v>3.43</v>
      </c>
      <c r="H111">
        <v>148</v>
      </c>
      <c r="I111">
        <v>147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24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30</v>
      </c>
      <c r="AB111">
        <v>1</v>
      </c>
      <c r="AC111" s="1">
        <v>1.1879699248120301</v>
      </c>
      <c r="AD111" s="1">
        <v>161.80000000000001</v>
      </c>
      <c r="AE111" s="1">
        <v>0</v>
      </c>
      <c r="AF111" s="1">
        <v>161.80000000000001</v>
      </c>
      <c r="AG111" s="1">
        <v>0.66823400000000011</v>
      </c>
      <c r="AH111" s="1">
        <v>0.67714285714285716</v>
      </c>
      <c r="AI111" s="1">
        <v>1.168922448979592</v>
      </c>
    </row>
    <row r="112" spans="1:36">
      <c r="A112">
        <v>45</v>
      </c>
      <c r="B112">
        <v>40</v>
      </c>
      <c r="C112">
        <v>274</v>
      </c>
      <c r="D112">
        <v>3.59</v>
      </c>
      <c r="E112">
        <v>277.58999999999997</v>
      </c>
      <c r="F112">
        <v>6</v>
      </c>
      <c r="G112">
        <v>3.41</v>
      </c>
      <c r="H112">
        <v>149</v>
      </c>
      <c r="I112">
        <v>147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24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35</v>
      </c>
      <c r="AB112">
        <v>1</v>
      </c>
      <c r="AC112" s="1">
        <v>1.3203342618384402</v>
      </c>
      <c r="AD112" s="1">
        <v>161.80000000000001</v>
      </c>
      <c r="AE112" s="1">
        <v>0</v>
      </c>
      <c r="AF112" s="1">
        <v>161.80000000000001</v>
      </c>
      <c r="AG112" s="1">
        <v>0.66823400000000011</v>
      </c>
      <c r="AH112" s="1">
        <v>0.79</v>
      </c>
      <c r="AI112" s="1">
        <v>1.1757782991202348</v>
      </c>
    </row>
    <row r="113" spans="1:35">
      <c r="A113">
        <v>45</v>
      </c>
      <c r="B113">
        <v>48</v>
      </c>
      <c r="C113">
        <v>274.8</v>
      </c>
      <c r="D113">
        <v>2.89</v>
      </c>
      <c r="E113">
        <v>277.69</v>
      </c>
      <c r="F113">
        <v>6</v>
      </c>
      <c r="G113">
        <v>2.81</v>
      </c>
      <c r="H113">
        <v>150</v>
      </c>
      <c r="I113">
        <v>147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1</v>
      </c>
      <c r="R113">
        <v>0</v>
      </c>
      <c r="S113">
        <v>1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25</v>
      </c>
      <c r="AB113">
        <v>1</v>
      </c>
      <c r="AC113" s="1">
        <v>1.6401384083044983</v>
      </c>
      <c r="AD113" s="1">
        <v>175.6</v>
      </c>
      <c r="AE113" s="1">
        <v>0</v>
      </c>
      <c r="AF113" s="1">
        <v>175.6</v>
      </c>
      <c r="AG113" s="1">
        <v>0.72522799999999987</v>
      </c>
      <c r="AH113" s="1">
        <v>0.79</v>
      </c>
      <c r="AI113" s="1">
        <v>1.5485295373665477</v>
      </c>
    </row>
    <row r="114" spans="1:35">
      <c r="A114">
        <v>46</v>
      </c>
      <c r="B114">
        <v>38</v>
      </c>
      <c r="C114">
        <v>279.8</v>
      </c>
      <c r="D114">
        <v>2.68</v>
      </c>
      <c r="E114">
        <v>282.48</v>
      </c>
      <c r="F114">
        <v>6</v>
      </c>
      <c r="G114">
        <v>3.04</v>
      </c>
      <c r="H114">
        <v>151</v>
      </c>
      <c r="I114">
        <v>150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25</v>
      </c>
      <c r="AB114">
        <v>1</v>
      </c>
      <c r="AC114" s="1">
        <v>1.7686567164179103</v>
      </c>
      <c r="AD114" s="1">
        <v>161.80000000000001</v>
      </c>
      <c r="AE114" s="1">
        <v>10</v>
      </c>
      <c r="AF114" s="1">
        <v>171.8</v>
      </c>
      <c r="AG114" s="1">
        <v>0.709534</v>
      </c>
      <c r="AH114" s="1">
        <v>0.79</v>
      </c>
      <c r="AI114" s="1">
        <v>1.4003960526315788</v>
      </c>
    </row>
    <row r="115" spans="1:35">
      <c r="A115">
        <v>46</v>
      </c>
      <c r="B115">
        <v>40</v>
      </c>
      <c r="C115">
        <v>280</v>
      </c>
      <c r="D115">
        <v>4.6100000000000003</v>
      </c>
      <c r="E115">
        <v>284.61</v>
      </c>
      <c r="F115">
        <v>8</v>
      </c>
      <c r="G115">
        <v>3.44</v>
      </c>
      <c r="H115">
        <v>152</v>
      </c>
      <c r="I115">
        <v>150</v>
      </c>
      <c r="J115">
        <v>2</v>
      </c>
      <c r="K115">
        <v>0</v>
      </c>
      <c r="L115">
        <v>1</v>
      </c>
      <c r="M115">
        <v>0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25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25</v>
      </c>
      <c r="AB115">
        <v>1</v>
      </c>
      <c r="AC115" s="1">
        <v>1.0281995661605206</v>
      </c>
      <c r="AD115" s="1">
        <v>175.6</v>
      </c>
      <c r="AE115" s="1">
        <v>0</v>
      </c>
      <c r="AF115" s="1">
        <v>175.6</v>
      </c>
      <c r="AG115" s="1">
        <v>0.72522799999999987</v>
      </c>
      <c r="AH115" s="1">
        <v>0.59250000000000003</v>
      </c>
      <c r="AI115" s="1">
        <v>1.2649325581395345</v>
      </c>
    </row>
    <row r="116" spans="1:35">
      <c r="A116">
        <v>47</v>
      </c>
      <c r="B116">
        <v>40</v>
      </c>
      <c r="C116">
        <v>286</v>
      </c>
      <c r="D116">
        <v>4.32</v>
      </c>
      <c r="E116">
        <v>290.32</v>
      </c>
      <c r="F116">
        <v>7</v>
      </c>
      <c r="G116">
        <v>3.42</v>
      </c>
      <c r="H116">
        <v>154</v>
      </c>
      <c r="I116">
        <v>153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1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25</v>
      </c>
      <c r="AB116">
        <v>1</v>
      </c>
      <c r="AC116" s="1">
        <v>1.0972222222222221</v>
      </c>
      <c r="AD116" s="1">
        <v>161.80000000000001</v>
      </c>
      <c r="AE116" s="1">
        <v>-10</v>
      </c>
      <c r="AF116" s="1">
        <v>151.80000000000001</v>
      </c>
      <c r="AG116" s="1">
        <v>0.6269340000000001</v>
      </c>
      <c r="AH116" s="1">
        <v>0.67714285714285716</v>
      </c>
      <c r="AI116" s="1">
        <v>1.099884210526316</v>
      </c>
    </row>
    <row r="117" spans="1:35">
      <c r="A117">
        <v>48</v>
      </c>
      <c r="B117">
        <v>8</v>
      </c>
      <c r="C117">
        <v>288.8</v>
      </c>
      <c r="D117">
        <v>3.19</v>
      </c>
      <c r="E117">
        <v>291.99</v>
      </c>
      <c r="F117">
        <v>6</v>
      </c>
      <c r="G117">
        <v>3.32</v>
      </c>
      <c r="H117">
        <v>155</v>
      </c>
      <c r="I117">
        <v>153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35</v>
      </c>
      <c r="AB117">
        <v>1</v>
      </c>
      <c r="AC117" s="1">
        <v>1.4858934169278997</v>
      </c>
      <c r="AD117" s="1">
        <v>175.6</v>
      </c>
      <c r="AE117" s="1">
        <v>10</v>
      </c>
      <c r="AF117" s="1">
        <v>185.6</v>
      </c>
      <c r="AG117" s="1">
        <v>0.76652799999999999</v>
      </c>
      <c r="AH117" s="1">
        <v>0.79</v>
      </c>
      <c r="AI117" s="1">
        <v>1.3852915662650602</v>
      </c>
    </row>
    <row r="118" spans="1:35">
      <c r="A118">
        <v>48</v>
      </c>
      <c r="B118">
        <v>34</v>
      </c>
      <c r="C118">
        <v>291.39999999999998</v>
      </c>
      <c r="D118">
        <v>3.53</v>
      </c>
      <c r="E118">
        <v>294.92999999999995</v>
      </c>
      <c r="F118">
        <v>7</v>
      </c>
      <c r="G118">
        <v>3.1</v>
      </c>
      <c r="H118">
        <v>156</v>
      </c>
      <c r="I118">
        <v>154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26</v>
      </c>
      <c r="U118">
        <v>1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25</v>
      </c>
      <c r="AB118">
        <v>1</v>
      </c>
      <c r="AC118" s="1">
        <v>1.3427762039660058</v>
      </c>
      <c r="AD118" s="1">
        <v>161.80000000000001</v>
      </c>
      <c r="AE118" s="1">
        <v>10</v>
      </c>
      <c r="AF118" s="1">
        <v>171.8</v>
      </c>
      <c r="AG118" s="1">
        <v>0.709534</v>
      </c>
      <c r="AH118" s="1">
        <v>0.67714285714285716</v>
      </c>
      <c r="AI118" s="1">
        <v>1.3732916129032258</v>
      </c>
    </row>
    <row r="119" spans="1:35">
      <c r="A119">
        <v>48</v>
      </c>
      <c r="B119">
        <v>34</v>
      </c>
      <c r="C119">
        <v>291.39999999999998</v>
      </c>
      <c r="D119">
        <v>3.85</v>
      </c>
      <c r="E119">
        <v>295.25</v>
      </c>
      <c r="F119">
        <v>7</v>
      </c>
      <c r="G119">
        <v>3.4</v>
      </c>
      <c r="H119">
        <v>157</v>
      </c>
      <c r="I119">
        <v>154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26</v>
      </c>
      <c r="U119">
        <v>1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25</v>
      </c>
      <c r="AB119">
        <v>1</v>
      </c>
      <c r="AC119" s="1">
        <v>1.2311688311688311</v>
      </c>
      <c r="AD119" s="1">
        <v>161.80000000000001</v>
      </c>
      <c r="AE119" s="1">
        <v>10</v>
      </c>
      <c r="AF119" s="1">
        <v>171.8</v>
      </c>
      <c r="AG119" s="1">
        <v>0.709534</v>
      </c>
      <c r="AH119" s="1">
        <v>0.67714285714285716</v>
      </c>
      <c r="AI119" s="1">
        <v>1.2521188235294118</v>
      </c>
    </row>
    <row r="120" spans="1:35">
      <c r="A120">
        <v>49</v>
      </c>
      <c r="B120">
        <v>24</v>
      </c>
      <c r="C120">
        <v>296.39999999999998</v>
      </c>
      <c r="D120">
        <v>3.88</v>
      </c>
      <c r="E120">
        <v>300.27999999999997</v>
      </c>
      <c r="F120">
        <v>6</v>
      </c>
      <c r="G120">
        <v>3.16</v>
      </c>
      <c r="H120">
        <v>161</v>
      </c>
      <c r="I120">
        <v>157</v>
      </c>
      <c r="J120">
        <v>4</v>
      </c>
      <c r="K120">
        <v>0</v>
      </c>
      <c r="L120">
        <v>1</v>
      </c>
      <c r="M120">
        <v>0</v>
      </c>
      <c r="N120">
        <v>0</v>
      </c>
      <c r="O120">
        <v>0</v>
      </c>
      <c r="P120" s="1"/>
      <c r="Q120">
        <v>0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35</v>
      </c>
      <c r="AB120">
        <v>1</v>
      </c>
      <c r="AC120" s="1">
        <v>1.2216494845360826</v>
      </c>
      <c r="AD120" s="1">
        <v>161.80000000000001</v>
      </c>
      <c r="AE120" s="1">
        <v>0</v>
      </c>
      <c r="AF120" s="1">
        <v>161.80000000000001</v>
      </c>
      <c r="AG120" s="1">
        <v>0.66823400000000011</v>
      </c>
      <c r="AH120" s="1">
        <v>0.79</v>
      </c>
      <c r="AI120" s="1">
        <v>1.2687987341772153</v>
      </c>
    </row>
    <row r="121" spans="1:35">
      <c r="A121">
        <v>49</v>
      </c>
      <c r="B121">
        <v>36</v>
      </c>
      <c r="C121">
        <v>297.60000000000002</v>
      </c>
      <c r="D121">
        <v>3.15</v>
      </c>
      <c r="E121">
        <v>300.75</v>
      </c>
      <c r="F121">
        <v>6</v>
      </c>
      <c r="G121">
        <v>3.16</v>
      </c>
      <c r="H121">
        <v>162</v>
      </c>
      <c r="I121">
        <v>159</v>
      </c>
      <c r="J121">
        <v>3</v>
      </c>
      <c r="K121">
        <v>0</v>
      </c>
      <c r="L121">
        <v>1</v>
      </c>
      <c r="M121">
        <v>0</v>
      </c>
      <c r="N121">
        <v>0</v>
      </c>
      <c r="O121">
        <v>0</v>
      </c>
      <c r="P121" s="1"/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25</v>
      </c>
      <c r="AB121">
        <v>1</v>
      </c>
      <c r="AC121" s="1">
        <v>1.504761904761905</v>
      </c>
      <c r="AD121" s="1">
        <v>161.80000000000001</v>
      </c>
      <c r="AE121" s="1">
        <v>10</v>
      </c>
      <c r="AF121" s="1">
        <v>171.8</v>
      </c>
      <c r="AG121" s="1">
        <v>0.709534</v>
      </c>
      <c r="AH121" s="1">
        <v>0.79</v>
      </c>
      <c r="AI121" s="1">
        <v>1.3472164556962023</v>
      </c>
    </row>
    <row r="122" spans="1:35">
      <c r="A122">
        <v>49</v>
      </c>
      <c r="B122">
        <v>46</v>
      </c>
      <c r="C122">
        <v>298.60000000000002</v>
      </c>
      <c r="D122">
        <v>3.65</v>
      </c>
      <c r="E122">
        <v>302.25</v>
      </c>
      <c r="F122">
        <v>7</v>
      </c>
      <c r="G122">
        <v>3.18</v>
      </c>
      <c r="H122">
        <v>163</v>
      </c>
      <c r="I122">
        <v>159</v>
      </c>
      <c r="J122">
        <v>4</v>
      </c>
      <c r="K122">
        <v>0</v>
      </c>
      <c r="L122">
        <v>1</v>
      </c>
      <c r="M122">
        <v>0</v>
      </c>
      <c r="N122">
        <v>0</v>
      </c>
      <c r="O122">
        <v>0</v>
      </c>
      <c r="P122" s="1"/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30</v>
      </c>
      <c r="AB122">
        <v>1</v>
      </c>
      <c r="AC122" s="1">
        <v>1.2986301369863014</v>
      </c>
      <c r="AD122" s="1">
        <v>175.6</v>
      </c>
      <c r="AE122" s="1">
        <v>-10</v>
      </c>
      <c r="AF122" s="1">
        <v>165.6</v>
      </c>
      <c r="AG122" s="1">
        <v>0.68392799999999998</v>
      </c>
      <c r="AH122" s="1">
        <v>0.67714285714285716</v>
      </c>
      <c r="AI122" s="1">
        <v>1.2904301886792453</v>
      </c>
    </row>
    <row r="123" spans="1:35">
      <c r="A123">
        <v>49</v>
      </c>
      <c r="B123">
        <v>48</v>
      </c>
      <c r="C123">
        <v>298.8</v>
      </c>
      <c r="D123">
        <v>3.81</v>
      </c>
      <c r="E123">
        <v>302.61</v>
      </c>
      <c r="F123">
        <v>7</v>
      </c>
      <c r="G123">
        <v>3.19</v>
      </c>
      <c r="H123">
        <v>164</v>
      </c>
      <c r="I123">
        <v>159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7.4000000000000341</v>
      </c>
      <c r="P123" s="1">
        <v>1.2925657020145254E-2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25</v>
      </c>
      <c r="AB123">
        <v>1</v>
      </c>
      <c r="AC123" s="1">
        <v>1.2440944881889764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0.67714285714285716</v>
      </c>
      <c r="AI123" s="1">
        <v>1.2568664576802511</v>
      </c>
    </row>
    <row r="124" spans="1:35">
      <c r="A124">
        <v>50</v>
      </c>
      <c r="B124">
        <v>0</v>
      </c>
      <c r="C124">
        <v>300</v>
      </c>
      <c r="D124">
        <v>3.72</v>
      </c>
      <c r="E124">
        <v>303.72000000000003</v>
      </c>
      <c r="F124">
        <v>7</v>
      </c>
      <c r="G124">
        <v>2.98</v>
      </c>
      <c r="H124">
        <v>165</v>
      </c>
      <c r="I124">
        <v>160</v>
      </c>
      <c r="J124">
        <v>5</v>
      </c>
      <c r="K124">
        <v>0</v>
      </c>
      <c r="L124">
        <v>1</v>
      </c>
      <c r="M124">
        <v>0</v>
      </c>
      <c r="N124">
        <v>0</v>
      </c>
      <c r="O124">
        <v>0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55</v>
      </c>
      <c r="AB124">
        <v>1</v>
      </c>
      <c r="AC124" s="1">
        <v>1.2741935483870968</v>
      </c>
      <c r="AD124" s="1">
        <v>175.6</v>
      </c>
      <c r="AE124" s="1">
        <v>0</v>
      </c>
      <c r="AF124" s="1">
        <v>175.6</v>
      </c>
      <c r="AG124" s="1">
        <v>0.72522799999999987</v>
      </c>
      <c r="AH124" s="1">
        <v>0.67714285714285716</v>
      </c>
      <c r="AI124" s="1">
        <v>1.4601906040268453</v>
      </c>
    </row>
    <row r="125" spans="1:35">
      <c r="A125">
        <v>50</v>
      </c>
      <c r="B125">
        <v>12</v>
      </c>
      <c r="C125">
        <v>301.2</v>
      </c>
      <c r="D125">
        <v>3.28</v>
      </c>
      <c r="E125">
        <v>304.47999999999996</v>
      </c>
      <c r="F125">
        <v>7</v>
      </c>
      <c r="G125">
        <v>2.88</v>
      </c>
      <c r="H125">
        <v>166</v>
      </c>
      <c r="I125">
        <v>162</v>
      </c>
      <c r="J125">
        <v>4</v>
      </c>
      <c r="K125">
        <v>0</v>
      </c>
      <c r="L125">
        <v>1</v>
      </c>
      <c r="M125">
        <v>0</v>
      </c>
      <c r="N125">
        <v>0</v>
      </c>
      <c r="O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45</v>
      </c>
      <c r="AB125">
        <v>1</v>
      </c>
      <c r="AC125" s="1">
        <v>1.4451219512195124</v>
      </c>
      <c r="AD125" s="1">
        <v>175.6</v>
      </c>
      <c r="AE125" s="1">
        <v>0</v>
      </c>
      <c r="AF125" s="1">
        <v>175.6</v>
      </c>
      <c r="AG125" s="1">
        <v>0.72522799999999987</v>
      </c>
      <c r="AH125" s="1">
        <v>0.67714285714285716</v>
      </c>
      <c r="AI125" s="1">
        <v>1.5108916666666663</v>
      </c>
    </row>
    <row r="126" spans="1:35">
      <c r="A126">
        <v>50</v>
      </c>
      <c r="B126">
        <v>42</v>
      </c>
      <c r="C126">
        <v>304.2</v>
      </c>
      <c r="D126">
        <v>3.58</v>
      </c>
      <c r="E126">
        <v>307.77999999999997</v>
      </c>
      <c r="F126">
        <v>7</v>
      </c>
      <c r="G126">
        <v>2.99</v>
      </c>
      <c r="H126">
        <v>167</v>
      </c>
      <c r="I126">
        <v>165</v>
      </c>
      <c r="J126">
        <v>2</v>
      </c>
      <c r="K126">
        <v>0</v>
      </c>
      <c r="L126">
        <v>1</v>
      </c>
      <c r="M126">
        <v>0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28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25</v>
      </c>
      <c r="AB126">
        <v>1</v>
      </c>
      <c r="AC126" s="1">
        <v>1.3240223463687151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0.67714285714285716</v>
      </c>
      <c r="AI126" s="1">
        <v>1.3409377926421406</v>
      </c>
    </row>
    <row r="127" spans="1:35">
      <c r="A127">
        <v>50</v>
      </c>
      <c r="B127">
        <v>54</v>
      </c>
      <c r="C127">
        <v>305.39999999999998</v>
      </c>
      <c r="D127">
        <v>3.6</v>
      </c>
      <c r="E127">
        <v>309</v>
      </c>
      <c r="F127">
        <v>7</v>
      </c>
      <c r="G127">
        <v>3.15</v>
      </c>
      <c r="H127">
        <v>168</v>
      </c>
      <c r="I127">
        <v>166</v>
      </c>
      <c r="J127">
        <v>2</v>
      </c>
      <c r="K127">
        <v>0</v>
      </c>
      <c r="L127">
        <v>1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28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25</v>
      </c>
      <c r="AB127">
        <v>1</v>
      </c>
      <c r="AC127" s="1">
        <v>1.3166666666666667</v>
      </c>
      <c r="AD127" s="1">
        <v>175.6</v>
      </c>
      <c r="AE127" s="1">
        <v>0</v>
      </c>
      <c r="AF127" s="1">
        <v>175.6</v>
      </c>
      <c r="AG127" s="1">
        <v>0.72522799999999987</v>
      </c>
      <c r="AH127" s="1">
        <v>0.67714285714285716</v>
      </c>
      <c r="AI127" s="1">
        <v>1.3813866666666663</v>
      </c>
    </row>
    <row r="128" spans="1:35">
      <c r="A128">
        <v>50</v>
      </c>
      <c r="B128">
        <v>47</v>
      </c>
      <c r="C128">
        <v>304.7</v>
      </c>
      <c r="D128">
        <v>3.4</v>
      </c>
      <c r="E128">
        <v>308.09999999999997</v>
      </c>
      <c r="F128">
        <v>7</v>
      </c>
      <c r="G128">
        <v>4</v>
      </c>
      <c r="H128">
        <v>169</v>
      </c>
      <c r="I128">
        <v>166</v>
      </c>
      <c r="J128">
        <v>3</v>
      </c>
      <c r="K128">
        <v>0</v>
      </c>
      <c r="L128">
        <v>1</v>
      </c>
      <c r="M128">
        <v>0</v>
      </c>
      <c r="N128">
        <v>0</v>
      </c>
      <c r="O128">
        <v>0</v>
      </c>
      <c r="Q128">
        <v>1</v>
      </c>
      <c r="R128">
        <v>0</v>
      </c>
      <c r="S128">
        <v>0</v>
      </c>
      <c r="T128">
        <v>28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25</v>
      </c>
      <c r="AB128">
        <v>1</v>
      </c>
      <c r="AC128" s="1">
        <v>1.3941176470588237</v>
      </c>
      <c r="AD128" s="1">
        <v>175.6</v>
      </c>
      <c r="AE128" s="1">
        <v>10</v>
      </c>
      <c r="AF128" s="1">
        <v>185.6</v>
      </c>
      <c r="AG128" s="1">
        <v>0.76652799999999999</v>
      </c>
      <c r="AH128" s="1">
        <v>0.67714285714285716</v>
      </c>
      <c r="AI128" s="1">
        <v>1.1497919999999999</v>
      </c>
    </row>
    <row r="129" spans="1:35">
      <c r="A129">
        <v>51</v>
      </c>
      <c r="B129">
        <v>11</v>
      </c>
      <c r="C129">
        <v>307.10000000000002</v>
      </c>
      <c r="D129">
        <v>3.82</v>
      </c>
      <c r="E129">
        <v>310.92</v>
      </c>
      <c r="F129">
        <v>8</v>
      </c>
      <c r="G129">
        <v>2.83</v>
      </c>
      <c r="H129">
        <v>170</v>
      </c>
      <c r="I129">
        <v>166</v>
      </c>
      <c r="J129">
        <v>4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40</v>
      </c>
      <c r="AB129">
        <v>1</v>
      </c>
      <c r="AC129" s="1">
        <v>1.2408376963350787</v>
      </c>
      <c r="AD129" s="1">
        <v>161.80000000000001</v>
      </c>
      <c r="AE129" s="1">
        <v>-10</v>
      </c>
      <c r="AF129" s="1">
        <v>151.80000000000001</v>
      </c>
      <c r="AG129" s="1">
        <v>0.6269340000000001</v>
      </c>
      <c r="AH129" s="1">
        <v>0.59250000000000003</v>
      </c>
      <c r="AI129" s="1">
        <v>1.3291886925795056</v>
      </c>
    </row>
    <row r="130" spans="1:35">
      <c r="A130">
        <v>51</v>
      </c>
      <c r="B130">
        <v>16</v>
      </c>
      <c r="C130">
        <v>307.60000000000002</v>
      </c>
      <c r="D130">
        <v>3.58</v>
      </c>
      <c r="E130">
        <v>311.18</v>
      </c>
      <c r="F130">
        <v>7</v>
      </c>
      <c r="G130">
        <v>3.3</v>
      </c>
      <c r="H130">
        <v>171</v>
      </c>
      <c r="I130">
        <v>166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35</v>
      </c>
      <c r="AB130">
        <v>1</v>
      </c>
      <c r="AC130" s="1">
        <v>1.3240223463687151</v>
      </c>
      <c r="AD130" s="1">
        <v>161.80000000000001</v>
      </c>
      <c r="AE130" s="1">
        <v>0</v>
      </c>
      <c r="AF130" s="1">
        <v>161.80000000000001</v>
      </c>
      <c r="AG130" s="1">
        <v>0.66823400000000011</v>
      </c>
      <c r="AH130" s="1">
        <v>0.67714285714285716</v>
      </c>
      <c r="AI130" s="1">
        <v>1.2149709090909093</v>
      </c>
    </row>
    <row r="131" spans="1:35">
      <c r="A131">
        <v>51</v>
      </c>
      <c r="B131">
        <v>27</v>
      </c>
      <c r="C131">
        <v>308.7</v>
      </c>
      <c r="D131">
        <v>4.08</v>
      </c>
      <c r="E131">
        <v>312.77999999999997</v>
      </c>
      <c r="F131">
        <v>7</v>
      </c>
      <c r="G131">
        <v>3.39</v>
      </c>
      <c r="H131">
        <v>172</v>
      </c>
      <c r="I131">
        <v>168</v>
      </c>
      <c r="J131">
        <v>4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29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20</v>
      </c>
      <c r="AB131">
        <v>1</v>
      </c>
      <c r="AC131" s="1">
        <v>1.161764705882353</v>
      </c>
      <c r="AD131" s="1">
        <v>175.6</v>
      </c>
      <c r="AE131" s="1">
        <v>0</v>
      </c>
      <c r="AF131" s="1">
        <v>175.6</v>
      </c>
      <c r="AG131" s="1">
        <v>0.72522799999999987</v>
      </c>
      <c r="AH131" s="1">
        <v>0.67714285714285716</v>
      </c>
      <c r="AI131" s="1">
        <v>1.283589380530973</v>
      </c>
    </row>
    <row r="132" spans="1:35">
      <c r="A132">
        <v>51</v>
      </c>
      <c r="B132">
        <v>29</v>
      </c>
      <c r="C132">
        <v>308.89999999999998</v>
      </c>
      <c r="D132">
        <v>3.91</v>
      </c>
      <c r="E132">
        <v>312.81</v>
      </c>
      <c r="F132">
        <v>8</v>
      </c>
      <c r="G132">
        <v>2.98</v>
      </c>
      <c r="H132">
        <v>173</v>
      </c>
      <c r="I132">
        <v>168</v>
      </c>
      <c r="J132">
        <v>5</v>
      </c>
      <c r="K132">
        <v>0</v>
      </c>
      <c r="L132">
        <v>1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29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20</v>
      </c>
      <c r="AB132">
        <v>1</v>
      </c>
      <c r="AC132" s="1">
        <v>1.2122762148337596</v>
      </c>
      <c r="AD132" s="1">
        <v>161.80000000000001</v>
      </c>
      <c r="AE132" s="1">
        <v>-10</v>
      </c>
      <c r="AF132" s="1">
        <v>151.80000000000001</v>
      </c>
      <c r="AG132" s="1">
        <v>0.6269340000000001</v>
      </c>
      <c r="AH132" s="1">
        <v>0.59250000000000003</v>
      </c>
      <c r="AI132" s="1">
        <v>1.2622832214765103</v>
      </c>
    </row>
    <row r="133" spans="1:35">
      <c r="A133">
        <v>51</v>
      </c>
      <c r="B133">
        <v>38</v>
      </c>
      <c r="C133">
        <v>309.8</v>
      </c>
      <c r="D133">
        <v>4.17</v>
      </c>
      <c r="E133">
        <v>313.97000000000003</v>
      </c>
      <c r="F133">
        <v>8</v>
      </c>
      <c r="G133">
        <v>3.21</v>
      </c>
      <c r="H133">
        <v>174</v>
      </c>
      <c r="I133">
        <v>169</v>
      </c>
      <c r="J133">
        <v>5</v>
      </c>
      <c r="K133">
        <v>0</v>
      </c>
      <c r="L133">
        <v>1</v>
      </c>
      <c r="M133">
        <v>0</v>
      </c>
      <c r="N133">
        <v>0</v>
      </c>
      <c r="O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30</v>
      </c>
      <c r="AB133">
        <v>1</v>
      </c>
      <c r="AC133" s="1">
        <v>1.1366906474820144</v>
      </c>
      <c r="AD133" s="1">
        <v>161.80000000000001</v>
      </c>
      <c r="AE133" s="1">
        <v>-10</v>
      </c>
      <c r="AF133" s="1">
        <v>151.80000000000001</v>
      </c>
      <c r="AG133" s="1">
        <v>0.6269340000000001</v>
      </c>
      <c r="AH133" s="1">
        <v>0.59250000000000003</v>
      </c>
      <c r="AI133" s="1">
        <v>1.1718392523364487</v>
      </c>
    </row>
    <row r="134" spans="1:35">
      <c r="A134">
        <v>51</v>
      </c>
      <c r="B134">
        <v>46</v>
      </c>
      <c r="C134">
        <v>310.60000000000002</v>
      </c>
      <c r="D134">
        <v>4.4800000000000004</v>
      </c>
      <c r="E134">
        <v>315.08000000000004</v>
      </c>
      <c r="F134">
        <v>7</v>
      </c>
      <c r="G134">
        <v>3.81</v>
      </c>
      <c r="H134">
        <v>175</v>
      </c>
      <c r="I134">
        <v>169</v>
      </c>
      <c r="J134">
        <v>6</v>
      </c>
      <c r="K134">
        <v>0</v>
      </c>
      <c r="L134">
        <v>1</v>
      </c>
      <c r="M134">
        <v>0</v>
      </c>
      <c r="N134">
        <v>0</v>
      </c>
      <c r="O134">
        <v>0</v>
      </c>
      <c r="Q134">
        <v>1</v>
      </c>
      <c r="R134">
        <v>0</v>
      </c>
      <c r="S134">
        <v>0</v>
      </c>
      <c r="T134">
        <v>30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25</v>
      </c>
      <c r="AB134">
        <v>1</v>
      </c>
      <c r="AC134" s="1">
        <v>1.0580357142857142</v>
      </c>
      <c r="AD134" s="1">
        <v>175.6</v>
      </c>
      <c r="AE134" s="1">
        <v>0</v>
      </c>
      <c r="AF134" s="1">
        <v>175.6</v>
      </c>
      <c r="AG134" s="1">
        <v>0.72522799999999987</v>
      </c>
      <c r="AH134" s="1">
        <v>0.67714285714285716</v>
      </c>
      <c r="AI134" s="1">
        <v>1.142091338582677</v>
      </c>
    </row>
    <row r="135" spans="1:35">
      <c r="A135">
        <v>51</v>
      </c>
      <c r="B135">
        <v>47</v>
      </c>
      <c r="C135">
        <v>310.7</v>
      </c>
      <c r="D135">
        <v>3.07</v>
      </c>
      <c r="E135">
        <v>313.77</v>
      </c>
      <c r="F135">
        <v>6</v>
      </c>
      <c r="G135">
        <v>3.21</v>
      </c>
      <c r="H135">
        <v>176</v>
      </c>
      <c r="I135">
        <v>169</v>
      </c>
      <c r="J135">
        <v>7</v>
      </c>
      <c r="K135">
        <v>0</v>
      </c>
      <c r="L135">
        <v>1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18</v>
      </c>
      <c r="AB135">
        <v>1</v>
      </c>
      <c r="AC135" s="1">
        <v>1.5439739413680784</v>
      </c>
      <c r="AD135" s="1">
        <v>161.80000000000001</v>
      </c>
      <c r="AE135" s="1">
        <v>0</v>
      </c>
      <c r="AF135" s="1">
        <v>161.80000000000001</v>
      </c>
      <c r="AG135" s="1">
        <v>0.66823400000000011</v>
      </c>
      <c r="AH135" s="1">
        <v>0.79</v>
      </c>
      <c r="AI135" s="1">
        <v>1.249035514018692</v>
      </c>
    </row>
    <row r="136" spans="1:35">
      <c r="A136">
        <v>51</v>
      </c>
      <c r="B136">
        <v>51</v>
      </c>
      <c r="C136">
        <v>311.10000000000002</v>
      </c>
      <c r="D136">
        <v>4.12</v>
      </c>
      <c r="E136">
        <v>315.22000000000003</v>
      </c>
      <c r="F136">
        <v>8</v>
      </c>
      <c r="G136">
        <v>3.04</v>
      </c>
      <c r="H136">
        <v>177</v>
      </c>
      <c r="I136">
        <v>170</v>
      </c>
      <c r="J136">
        <v>7</v>
      </c>
      <c r="K136">
        <v>0</v>
      </c>
      <c r="L136">
        <v>1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30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18</v>
      </c>
      <c r="AB136">
        <v>1</v>
      </c>
      <c r="AC136" s="1">
        <v>1.1504854368932038</v>
      </c>
      <c r="AD136" s="1">
        <v>161.80000000000001</v>
      </c>
      <c r="AE136" s="1">
        <v>0</v>
      </c>
      <c r="AF136" s="1">
        <v>161.80000000000001</v>
      </c>
      <c r="AG136" s="1">
        <v>0.66823400000000011</v>
      </c>
      <c r="AH136" s="1">
        <v>0.59250000000000003</v>
      </c>
      <c r="AI136" s="1">
        <v>1.3188828947368423</v>
      </c>
    </row>
    <row r="137" spans="1:35">
      <c r="A137">
        <v>51</v>
      </c>
      <c r="B137">
        <v>53</v>
      </c>
      <c r="C137">
        <v>311.3</v>
      </c>
      <c r="D137">
        <v>4.41</v>
      </c>
      <c r="E137">
        <v>315.71000000000004</v>
      </c>
      <c r="F137">
        <v>7</v>
      </c>
      <c r="G137">
        <v>3.27</v>
      </c>
      <c r="H137">
        <v>178</v>
      </c>
      <c r="I137">
        <v>171</v>
      </c>
      <c r="J137">
        <v>7</v>
      </c>
      <c r="K137">
        <v>0</v>
      </c>
      <c r="L137">
        <v>1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30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18</v>
      </c>
      <c r="AB137">
        <v>1</v>
      </c>
      <c r="AC137" s="1">
        <v>1.0748299319727892</v>
      </c>
      <c r="AD137" s="1">
        <v>161.80000000000001</v>
      </c>
      <c r="AE137" s="1">
        <v>-10</v>
      </c>
      <c r="AF137" s="1">
        <v>151.80000000000001</v>
      </c>
      <c r="AG137" s="1">
        <v>0.6269340000000001</v>
      </c>
      <c r="AH137" s="1">
        <v>0.67714285714285716</v>
      </c>
      <c r="AI137" s="1">
        <v>1.1503376146788993</v>
      </c>
    </row>
    <row r="138" spans="1:35">
      <c r="A138">
        <v>52</v>
      </c>
      <c r="B138">
        <v>23</v>
      </c>
      <c r="C138">
        <v>314.3</v>
      </c>
      <c r="D138">
        <v>3.87</v>
      </c>
      <c r="E138">
        <v>318.17</v>
      </c>
      <c r="F138">
        <v>7</v>
      </c>
      <c r="G138">
        <v>3.48</v>
      </c>
      <c r="H138">
        <v>179</v>
      </c>
      <c r="I138">
        <v>175</v>
      </c>
      <c r="J138">
        <v>4</v>
      </c>
      <c r="K138">
        <v>0</v>
      </c>
      <c r="L138">
        <v>1</v>
      </c>
      <c r="M138">
        <v>0</v>
      </c>
      <c r="N138">
        <v>0</v>
      </c>
      <c r="O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30</v>
      </c>
      <c r="AB138">
        <v>1</v>
      </c>
      <c r="AC138" s="1">
        <v>1.2248062015503876</v>
      </c>
      <c r="AD138" s="1">
        <v>175.6</v>
      </c>
      <c r="AE138" s="1">
        <v>0</v>
      </c>
      <c r="AF138" s="1">
        <v>175.6</v>
      </c>
      <c r="AG138" s="1">
        <v>0.72522799999999987</v>
      </c>
      <c r="AH138" s="1">
        <v>0.67714285714285716</v>
      </c>
      <c r="AI138" s="1">
        <v>1.2503931034482756</v>
      </c>
    </row>
    <row r="139" spans="1:35">
      <c r="A139">
        <v>52</v>
      </c>
      <c r="B139">
        <v>58</v>
      </c>
      <c r="C139">
        <v>317.8</v>
      </c>
      <c r="D139">
        <v>3.96</v>
      </c>
      <c r="E139">
        <v>321.76</v>
      </c>
      <c r="F139">
        <v>6</v>
      </c>
      <c r="G139">
        <v>3.94</v>
      </c>
      <c r="H139">
        <v>182</v>
      </c>
      <c r="I139">
        <v>178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50</v>
      </c>
      <c r="AB139">
        <v>1</v>
      </c>
      <c r="AC139" s="1">
        <v>1.196969696969697</v>
      </c>
      <c r="AD139" s="1">
        <v>175.6</v>
      </c>
      <c r="AE139" s="1">
        <v>0</v>
      </c>
      <c r="AF139" s="1">
        <v>175.6</v>
      </c>
      <c r="AG139" s="1">
        <v>0.72522799999999987</v>
      </c>
      <c r="AH139" s="1">
        <v>0.79</v>
      </c>
      <c r="AI139" s="1">
        <v>1.1044081218274109</v>
      </c>
    </row>
    <row r="140" spans="1:35">
      <c r="A140">
        <v>56</v>
      </c>
      <c r="B140">
        <v>53</v>
      </c>
      <c r="C140">
        <v>341.3</v>
      </c>
      <c r="D140">
        <v>3.64</v>
      </c>
      <c r="E140">
        <v>344.94</v>
      </c>
      <c r="F140">
        <v>7</v>
      </c>
      <c r="G140">
        <v>3.12</v>
      </c>
      <c r="H140">
        <v>189</v>
      </c>
      <c r="I140">
        <v>188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55</v>
      </c>
      <c r="AB140">
        <v>1</v>
      </c>
      <c r="AC140" s="1">
        <v>1.3021978021978022</v>
      </c>
      <c r="AD140" s="1">
        <v>161.80000000000001</v>
      </c>
      <c r="AE140" s="1">
        <v>0</v>
      </c>
      <c r="AF140" s="1">
        <v>161.80000000000001</v>
      </c>
      <c r="AG140" s="1">
        <v>0.66823400000000011</v>
      </c>
      <c r="AH140" s="1">
        <v>0.67714285714285716</v>
      </c>
      <c r="AI140" s="1">
        <v>1.2850653846153848</v>
      </c>
    </row>
    <row r="141" spans="1:35">
      <c r="A141">
        <v>57</v>
      </c>
      <c r="B141">
        <v>37</v>
      </c>
      <c r="C141">
        <v>345.7</v>
      </c>
      <c r="D141">
        <v>3.55</v>
      </c>
      <c r="E141">
        <v>349.25</v>
      </c>
      <c r="F141">
        <v>7</v>
      </c>
      <c r="G141">
        <v>2.82</v>
      </c>
      <c r="H141">
        <v>190</v>
      </c>
      <c r="I141">
        <v>189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25</v>
      </c>
      <c r="AB141">
        <v>1</v>
      </c>
      <c r="AC141" s="1">
        <v>1.335211267605634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0.67714285714285716</v>
      </c>
      <c r="AI141" s="1">
        <v>1.4217744680851068</v>
      </c>
    </row>
    <row r="142" spans="1:35">
      <c r="A142">
        <v>58</v>
      </c>
      <c r="B142">
        <v>55</v>
      </c>
      <c r="C142">
        <v>353.5</v>
      </c>
      <c r="D142">
        <v>3.39</v>
      </c>
      <c r="E142">
        <v>356.89</v>
      </c>
      <c r="F142">
        <v>6</v>
      </c>
      <c r="G142">
        <v>3.1</v>
      </c>
      <c r="H142">
        <v>191</v>
      </c>
      <c r="I142">
        <v>190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30</v>
      </c>
      <c r="AB142">
        <v>1</v>
      </c>
      <c r="AC142" s="1">
        <v>1.3982300884955752</v>
      </c>
      <c r="AD142" s="1">
        <v>161.80000000000001</v>
      </c>
      <c r="AE142" s="1">
        <v>0</v>
      </c>
      <c r="AF142" s="1">
        <v>161.80000000000001</v>
      </c>
      <c r="AG142" s="1">
        <v>0.66823400000000011</v>
      </c>
      <c r="AH142" s="1">
        <v>0.79</v>
      </c>
      <c r="AI142" s="1">
        <v>1.2933561290322584</v>
      </c>
    </row>
    <row r="143" spans="1:35">
      <c r="A143">
        <v>59</v>
      </c>
      <c r="B143">
        <v>31</v>
      </c>
      <c r="C143">
        <v>357.1</v>
      </c>
      <c r="D143">
        <v>3.67</v>
      </c>
      <c r="E143">
        <v>360.77000000000004</v>
      </c>
      <c r="F143">
        <v>7</v>
      </c>
      <c r="G143">
        <v>3.1</v>
      </c>
      <c r="H143">
        <v>192</v>
      </c>
      <c r="I143">
        <v>191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35</v>
      </c>
      <c r="AB143">
        <v>1</v>
      </c>
      <c r="AC143" s="1">
        <v>1.2915531335149864</v>
      </c>
      <c r="AD143" s="1">
        <v>161.80000000000001</v>
      </c>
      <c r="AE143" s="1">
        <v>0</v>
      </c>
      <c r="AF143" s="1">
        <v>161.80000000000001</v>
      </c>
      <c r="AG143" s="1">
        <v>0.66823400000000011</v>
      </c>
      <c r="AH143" s="1">
        <v>0.67714285714285716</v>
      </c>
      <c r="AI143" s="1">
        <v>1.2933561290322584</v>
      </c>
    </row>
    <row r="144" spans="1:35">
      <c r="A144">
        <v>59</v>
      </c>
      <c r="B144">
        <v>36</v>
      </c>
      <c r="C144">
        <v>357.6</v>
      </c>
      <c r="D144">
        <v>3.03</v>
      </c>
      <c r="E144">
        <v>360.63</v>
      </c>
      <c r="F144">
        <v>6</v>
      </c>
      <c r="G144">
        <v>3.04</v>
      </c>
      <c r="H144">
        <v>193</v>
      </c>
      <c r="I144">
        <v>191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1</v>
      </c>
      <c r="AC144" s="1">
        <v>1.5643564356435646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0.79</v>
      </c>
      <c r="AI144" s="1">
        <v>1.4313710526315786</v>
      </c>
    </row>
    <row r="145" spans="1:35">
      <c r="A145">
        <v>59</v>
      </c>
      <c r="B145">
        <v>50</v>
      </c>
      <c r="C145">
        <v>359</v>
      </c>
      <c r="D145">
        <v>3.31</v>
      </c>
      <c r="E145">
        <v>362.31</v>
      </c>
      <c r="F145">
        <v>6</v>
      </c>
      <c r="G145">
        <v>3.3</v>
      </c>
      <c r="H145">
        <v>195</v>
      </c>
      <c r="I145">
        <v>191</v>
      </c>
      <c r="J145">
        <v>4</v>
      </c>
      <c r="K145">
        <v>0</v>
      </c>
      <c r="L145">
        <v>1</v>
      </c>
      <c r="M145">
        <v>0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35</v>
      </c>
      <c r="AB145">
        <v>1</v>
      </c>
      <c r="AC145" s="1">
        <v>1.4320241691842901</v>
      </c>
      <c r="AD145" s="1">
        <v>175.6</v>
      </c>
      <c r="AE145" s="1">
        <v>10</v>
      </c>
      <c r="AF145" s="1">
        <v>185.6</v>
      </c>
      <c r="AG145" s="1">
        <v>0.76652799999999999</v>
      </c>
      <c r="AH145" s="1">
        <v>0.79</v>
      </c>
      <c r="AI145" s="1">
        <v>1.3936872727272727</v>
      </c>
    </row>
    <row r="146" spans="1:35">
      <c r="A146">
        <v>62</v>
      </c>
      <c r="B146">
        <v>12</v>
      </c>
      <c r="C146">
        <v>373.2</v>
      </c>
      <c r="D146">
        <v>2.88</v>
      </c>
      <c r="E146">
        <v>376.08</v>
      </c>
      <c r="F146">
        <v>6</v>
      </c>
      <c r="G146">
        <v>2.79</v>
      </c>
      <c r="H146">
        <v>197</v>
      </c>
      <c r="I146">
        <v>196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20</v>
      </c>
      <c r="AB146">
        <v>1</v>
      </c>
      <c r="AC146" s="1">
        <v>1.6458333333333335</v>
      </c>
      <c r="AD146" s="1">
        <v>161.80000000000001</v>
      </c>
      <c r="AE146" s="1">
        <v>0</v>
      </c>
      <c r="AF146" s="1">
        <v>161.80000000000001</v>
      </c>
      <c r="AG146" s="1">
        <v>0.66823400000000011</v>
      </c>
      <c r="AH146" s="1">
        <v>0.79</v>
      </c>
      <c r="AI146" s="1">
        <v>1.4370623655913981</v>
      </c>
    </row>
    <row r="147" spans="1:35">
      <c r="A147">
        <v>62</v>
      </c>
      <c r="B147">
        <v>40</v>
      </c>
      <c r="C147">
        <v>376</v>
      </c>
      <c r="D147">
        <v>3.12</v>
      </c>
      <c r="E147">
        <v>379.12</v>
      </c>
      <c r="F147">
        <v>6</v>
      </c>
      <c r="G147">
        <v>3.24</v>
      </c>
      <c r="H147">
        <v>198</v>
      </c>
      <c r="I147">
        <v>196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30</v>
      </c>
      <c r="AB147">
        <v>1</v>
      </c>
      <c r="AC147" s="1">
        <v>1.5192307692307692</v>
      </c>
      <c r="AD147" s="1">
        <v>161.80000000000001</v>
      </c>
      <c r="AE147" s="1">
        <v>0</v>
      </c>
      <c r="AF147" s="1">
        <v>161.80000000000001</v>
      </c>
      <c r="AG147" s="1">
        <v>0.66823400000000011</v>
      </c>
      <c r="AH147" s="1">
        <v>0.79</v>
      </c>
      <c r="AI147" s="1">
        <v>1.2374703703703704</v>
      </c>
    </row>
    <row r="148" spans="1:35">
      <c r="A148">
        <v>63</v>
      </c>
      <c r="B148">
        <v>12</v>
      </c>
      <c r="C148">
        <v>379.2</v>
      </c>
      <c r="D148">
        <v>3.1</v>
      </c>
      <c r="E148">
        <v>382.3</v>
      </c>
      <c r="F148">
        <v>6</v>
      </c>
      <c r="G148">
        <v>3.04</v>
      </c>
      <c r="H148">
        <v>199</v>
      </c>
      <c r="I148">
        <v>198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40</v>
      </c>
      <c r="AB148">
        <v>1</v>
      </c>
      <c r="AC148" s="1">
        <v>1.5290322580645161</v>
      </c>
      <c r="AD148" s="1">
        <v>161.80000000000001</v>
      </c>
      <c r="AE148" s="1">
        <v>0</v>
      </c>
      <c r="AF148" s="1">
        <v>161.80000000000001</v>
      </c>
      <c r="AG148" s="1">
        <v>0.66823400000000011</v>
      </c>
      <c r="AH148" s="1">
        <v>0.79</v>
      </c>
      <c r="AI148" s="1">
        <v>1.3188828947368423</v>
      </c>
    </row>
    <row r="149" spans="1:35">
      <c r="A149">
        <v>63</v>
      </c>
      <c r="B149">
        <v>24</v>
      </c>
      <c r="C149">
        <v>380.4</v>
      </c>
      <c r="D149">
        <v>3.33</v>
      </c>
      <c r="E149">
        <v>383.72999999999996</v>
      </c>
      <c r="F149">
        <v>6</v>
      </c>
      <c r="G149">
        <v>2.89</v>
      </c>
      <c r="H149">
        <v>200</v>
      </c>
      <c r="I149">
        <v>198</v>
      </c>
      <c r="J149">
        <v>2</v>
      </c>
      <c r="K149">
        <v>0</v>
      </c>
      <c r="L149">
        <v>1</v>
      </c>
      <c r="M149">
        <v>0</v>
      </c>
      <c r="N149">
        <v>0</v>
      </c>
      <c r="O149">
        <v>0</v>
      </c>
      <c r="Q149">
        <v>1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25</v>
      </c>
      <c r="AB149">
        <v>1</v>
      </c>
      <c r="AC149" s="1">
        <v>1.4234234234234235</v>
      </c>
      <c r="AD149" s="1">
        <v>175.6</v>
      </c>
      <c r="AE149" s="1">
        <v>0</v>
      </c>
      <c r="AF149" s="1">
        <v>175.6</v>
      </c>
      <c r="AG149" s="1">
        <v>0.72522799999999987</v>
      </c>
      <c r="AH149" s="1">
        <v>0.79</v>
      </c>
      <c r="AI149" s="1">
        <v>1.5056636678200688</v>
      </c>
    </row>
    <row r="150" spans="1:35">
      <c r="A150">
        <v>63</v>
      </c>
      <c r="B150">
        <v>25</v>
      </c>
      <c r="C150">
        <v>380.5</v>
      </c>
      <c r="D150">
        <v>3.83</v>
      </c>
      <c r="E150">
        <v>384.33</v>
      </c>
      <c r="F150">
        <v>7</v>
      </c>
      <c r="G150">
        <v>3.23</v>
      </c>
      <c r="H150">
        <v>201</v>
      </c>
      <c r="I150">
        <v>198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35</v>
      </c>
      <c r="AB150">
        <v>1</v>
      </c>
      <c r="AC150" s="1">
        <v>1.237597911227154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0.67714285714285716</v>
      </c>
      <c r="AI150" s="1">
        <v>1.2413015479876164</v>
      </c>
    </row>
    <row r="151" spans="1:35">
      <c r="A151">
        <v>63</v>
      </c>
      <c r="B151">
        <v>46</v>
      </c>
      <c r="C151">
        <v>382.6</v>
      </c>
      <c r="D151">
        <v>4.03</v>
      </c>
      <c r="E151">
        <v>386.63</v>
      </c>
      <c r="F151">
        <v>7</v>
      </c>
      <c r="G151">
        <v>3.5</v>
      </c>
      <c r="H151">
        <v>202</v>
      </c>
      <c r="I151">
        <v>199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25</v>
      </c>
      <c r="AB151">
        <v>1</v>
      </c>
      <c r="AC151" s="1">
        <v>1.1761786600496278</v>
      </c>
      <c r="AD151" s="1">
        <v>161.80000000000001</v>
      </c>
      <c r="AE151" s="1">
        <v>0</v>
      </c>
      <c r="AF151" s="1">
        <v>161.80000000000001</v>
      </c>
      <c r="AG151" s="1">
        <v>0.66823400000000011</v>
      </c>
      <c r="AH151" s="1">
        <v>0.67714285714285716</v>
      </c>
      <c r="AI151" s="1">
        <v>1.1455440000000003</v>
      </c>
    </row>
    <row r="152" spans="1:35">
      <c r="A152">
        <v>65</v>
      </c>
      <c r="B152">
        <v>52</v>
      </c>
      <c r="C152">
        <v>395.2</v>
      </c>
      <c r="D152">
        <v>3.67</v>
      </c>
      <c r="E152">
        <v>398.87</v>
      </c>
      <c r="F152">
        <v>7</v>
      </c>
      <c r="G152">
        <v>3.21</v>
      </c>
      <c r="H152">
        <v>205</v>
      </c>
      <c r="I152">
        <v>203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1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20</v>
      </c>
      <c r="AB152">
        <v>1</v>
      </c>
      <c r="AC152" s="1">
        <v>1.2915531335149864</v>
      </c>
      <c r="AD152" s="1">
        <v>175.6</v>
      </c>
      <c r="AE152" s="1">
        <v>-10</v>
      </c>
      <c r="AF152" s="1">
        <v>165.6</v>
      </c>
      <c r="AG152" s="1">
        <v>0.68392799999999998</v>
      </c>
      <c r="AH152" s="1">
        <v>0.67714285714285716</v>
      </c>
      <c r="AI152" s="1">
        <v>1.2783700934579441</v>
      </c>
    </row>
    <row r="153" spans="1:35">
      <c r="A153">
        <v>66</v>
      </c>
      <c r="B153">
        <v>11</v>
      </c>
      <c r="C153">
        <v>397.1</v>
      </c>
      <c r="D153">
        <v>3.52</v>
      </c>
      <c r="E153">
        <v>400.62</v>
      </c>
      <c r="F153">
        <v>7</v>
      </c>
      <c r="G153">
        <v>3.05</v>
      </c>
      <c r="H153">
        <v>207</v>
      </c>
      <c r="I153">
        <v>203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35</v>
      </c>
      <c r="AB153">
        <v>1</v>
      </c>
      <c r="AC153" s="1">
        <v>1.3465909090909092</v>
      </c>
      <c r="AD153" s="1">
        <v>161.80000000000001</v>
      </c>
      <c r="AE153" s="1">
        <v>0</v>
      </c>
      <c r="AF153" s="1">
        <v>161.80000000000001</v>
      </c>
      <c r="AG153" s="1">
        <v>0.66823400000000011</v>
      </c>
      <c r="AH153" s="1">
        <v>0.67714285714285716</v>
      </c>
      <c r="AI153" s="1">
        <v>1.3145586885245906</v>
      </c>
    </row>
    <row r="154" spans="1:35">
      <c r="A154">
        <v>66</v>
      </c>
      <c r="B154">
        <v>24</v>
      </c>
      <c r="C154">
        <v>398.4</v>
      </c>
      <c r="D154">
        <v>3.44</v>
      </c>
      <c r="E154">
        <v>401.84</v>
      </c>
      <c r="F154">
        <v>7</v>
      </c>
      <c r="G154">
        <v>3.4</v>
      </c>
      <c r="H154">
        <v>208</v>
      </c>
      <c r="I154">
        <v>203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33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25</v>
      </c>
      <c r="AB154">
        <v>1</v>
      </c>
      <c r="AC154" s="1">
        <v>1.3779069767441861</v>
      </c>
      <c r="AD154" s="1">
        <v>161.80000000000001</v>
      </c>
      <c r="AE154" s="1">
        <v>0</v>
      </c>
      <c r="AF154" s="1">
        <v>161.80000000000001</v>
      </c>
      <c r="AG154" s="1">
        <v>0.66823400000000011</v>
      </c>
      <c r="AH154" s="1">
        <v>0.67714285714285716</v>
      </c>
      <c r="AI154" s="1">
        <v>1.1792364705882357</v>
      </c>
    </row>
    <row r="155" spans="1:35">
      <c r="A155">
        <v>66</v>
      </c>
      <c r="B155">
        <v>25</v>
      </c>
      <c r="C155">
        <v>398.5</v>
      </c>
      <c r="D155">
        <v>3.1</v>
      </c>
      <c r="E155">
        <v>401.6</v>
      </c>
      <c r="F155">
        <v>6</v>
      </c>
      <c r="G155">
        <v>3.07</v>
      </c>
      <c r="H155">
        <v>209</v>
      </c>
      <c r="I155">
        <v>204</v>
      </c>
      <c r="J155">
        <v>5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33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25</v>
      </c>
      <c r="AB155">
        <v>1</v>
      </c>
      <c r="AC155" s="1">
        <v>1.5290322580645161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0.79</v>
      </c>
      <c r="AI155" s="1">
        <v>1.305994788273616</v>
      </c>
    </row>
    <row r="156" spans="1:35">
      <c r="A156">
        <v>67</v>
      </c>
      <c r="B156">
        <v>26</v>
      </c>
      <c r="C156">
        <v>404.6</v>
      </c>
      <c r="D156">
        <v>3.1</v>
      </c>
      <c r="E156">
        <v>407.70000000000005</v>
      </c>
      <c r="F156">
        <v>6</v>
      </c>
      <c r="G156">
        <v>3.19</v>
      </c>
      <c r="H156">
        <v>213</v>
      </c>
      <c r="I156">
        <v>210</v>
      </c>
      <c r="J156">
        <v>3</v>
      </c>
      <c r="K156">
        <v>0</v>
      </c>
      <c r="L156">
        <v>1</v>
      </c>
      <c r="M156">
        <v>0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34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25</v>
      </c>
      <c r="AB156">
        <v>1</v>
      </c>
      <c r="AC156" s="1">
        <v>1.5290322580645161</v>
      </c>
      <c r="AD156" s="1">
        <v>175.6</v>
      </c>
      <c r="AE156" s="1">
        <v>10</v>
      </c>
      <c r="AF156" s="1">
        <v>185.6</v>
      </c>
      <c r="AG156" s="1">
        <v>0.76652799999999999</v>
      </c>
      <c r="AH156" s="1">
        <v>0.79</v>
      </c>
      <c r="AI156" s="1">
        <v>1.4417454545454544</v>
      </c>
    </row>
    <row r="157" spans="1:35">
      <c r="A157">
        <v>67</v>
      </c>
      <c r="B157">
        <v>27</v>
      </c>
      <c r="C157">
        <v>404.7</v>
      </c>
      <c r="D157">
        <v>3.05</v>
      </c>
      <c r="E157">
        <v>407.75</v>
      </c>
      <c r="F157">
        <v>7</v>
      </c>
      <c r="G157">
        <v>2.71</v>
      </c>
      <c r="H157">
        <v>214</v>
      </c>
      <c r="I157">
        <v>211</v>
      </c>
      <c r="J157">
        <v>3</v>
      </c>
      <c r="K157">
        <v>0</v>
      </c>
      <c r="L157">
        <v>1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34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25</v>
      </c>
      <c r="AB157">
        <v>1</v>
      </c>
      <c r="AC157" s="1">
        <v>1.5540983606557379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0.67714285714285716</v>
      </c>
      <c r="AI157" s="1">
        <v>1.4794848708487087</v>
      </c>
    </row>
    <row r="158" spans="1:35">
      <c r="A158">
        <v>67</v>
      </c>
      <c r="B158">
        <v>28</v>
      </c>
      <c r="C158">
        <v>404.8</v>
      </c>
      <c r="D158">
        <v>3.13</v>
      </c>
      <c r="E158">
        <v>407.93</v>
      </c>
      <c r="F158">
        <v>6</v>
      </c>
      <c r="G158">
        <v>3.06</v>
      </c>
      <c r="H158">
        <v>215</v>
      </c>
      <c r="I158">
        <v>211</v>
      </c>
      <c r="J158">
        <v>4</v>
      </c>
      <c r="K158">
        <v>0</v>
      </c>
      <c r="L158">
        <v>1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25</v>
      </c>
      <c r="AB158">
        <v>1</v>
      </c>
      <c r="AC158" s="1">
        <v>1.514376996805112</v>
      </c>
      <c r="AD158" s="1">
        <v>175.6</v>
      </c>
      <c r="AE158" s="1">
        <v>10</v>
      </c>
      <c r="AF158" s="1">
        <v>185.6</v>
      </c>
      <c r="AG158" s="1">
        <v>0.76652799999999999</v>
      </c>
      <c r="AH158" s="1">
        <v>0.79</v>
      </c>
      <c r="AI158" s="1">
        <v>1.5029960784313725</v>
      </c>
    </row>
    <row r="159" spans="1:35">
      <c r="A159">
        <v>68</v>
      </c>
      <c r="B159">
        <v>59</v>
      </c>
      <c r="C159">
        <v>413.9</v>
      </c>
      <c r="D159">
        <v>3.31</v>
      </c>
      <c r="E159">
        <v>417.21</v>
      </c>
      <c r="F159">
        <v>7</v>
      </c>
      <c r="G159">
        <v>2.87</v>
      </c>
      <c r="H159">
        <v>218</v>
      </c>
      <c r="I159">
        <v>217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5.3999999999999773</v>
      </c>
      <c r="P159" s="1">
        <v>0.12982636698648786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1</v>
      </c>
      <c r="AC159" s="1">
        <v>1.4320241691842901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0.67714285714285716</v>
      </c>
      <c r="AI159" s="1">
        <v>1.5161560975609751</v>
      </c>
    </row>
    <row r="160" spans="1:35">
      <c r="A160">
        <v>70</v>
      </c>
      <c r="B160">
        <v>27</v>
      </c>
      <c r="C160">
        <v>422.7</v>
      </c>
      <c r="D160">
        <v>2.71</v>
      </c>
      <c r="E160">
        <v>425.40999999999997</v>
      </c>
      <c r="F160">
        <v>6</v>
      </c>
      <c r="G160">
        <v>2.75</v>
      </c>
      <c r="H160">
        <v>229</v>
      </c>
      <c r="I160">
        <v>224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25</v>
      </c>
      <c r="AB160">
        <v>1</v>
      </c>
      <c r="AC160" s="1">
        <v>1.7490774907749078</v>
      </c>
      <c r="AD160" s="1">
        <v>161.80000000000001</v>
      </c>
      <c r="AE160" s="1">
        <v>-10</v>
      </c>
      <c r="AF160" s="1">
        <v>151.80000000000001</v>
      </c>
      <c r="AG160" s="1">
        <v>0.6269340000000001</v>
      </c>
      <c r="AH160" s="1">
        <v>0.79</v>
      </c>
      <c r="AI160" s="1">
        <v>1.3678560000000002</v>
      </c>
    </row>
    <row r="161" spans="1:35">
      <c r="A161">
        <v>70</v>
      </c>
      <c r="B161">
        <v>34</v>
      </c>
      <c r="C161">
        <v>423.4</v>
      </c>
      <c r="D161">
        <v>3.85</v>
      </c>
      <c r="E161">
        <v>427.25</v>
      </c>
      <c r="F161">
        <v>6</v>
      </c>
      <c r="G161">
        <v>3.82</v>
      </c>
      <c r="H161">
        <v>230</v>
      </c>
      <c r="I161">
        <v>225</v>
      </c>
      <c r="J161">
        <v>5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36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27</v>
      </c>
      <c r="AB161">
        <v>1</v>
      </c>
      <c r="AC161" s="1">
        <v>1.2311688311688311</v>
      </c>
      <c r="AD161" s="1">
        <v>161.80000000000001</v>
      </c>
      <c r="AE161" s="1">
        <v>10</v>
      </c>
      <c r="AF161" s="1">
        <v>171.8</v>
      </c>
      <c r="AG161" s="1">
        <v>0.709534</v>
      </c>
      <c r="AH161" s="1">
        <v>0.79</v>
      </c>
      <c r="AI161" s="1">
        <v>1.1144513089005235</v>
      </c>
    </row>
    <row r="162" spans="1:35">
      <c r="A162">
        <v>70</v>
      </c>
      <c r="B162">
        <v>37</v>
      </c>
      <c r="C162">
        <v>423.7</v>
      </c>
      <c r="D162">
        <v>3.93</v>
      </c>
      <c r="E162">
        <v>427.63</v>
      </c>
      <c r="F162">
        <v>6</v>
      </c>
      <c r="G162">
        <v>3.61</v>
      </c>
      <c r="H162">
        <v>231</v>
      </c>
      <c r="I162">
        <v>225</v>
      </c>
      <c r="J162">
        <v>6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36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27</v>
      </c>
      <c r="AB162">
        <v>1</v>
      </c>
      <c r="AC162" s="1">
        <v>1.2061068702290076</v>
      </c>
      <c r="AD162" s="1">
        <v>161.80000000000001</v>
      </c>
      <c r="AE162" s="1">
        <v>0</v>
      </c>
      <c r="AF162" s="1">
        <v>161.80000000000001</v>
      </c>
      <c r="AG162" s="1">
        <v>0.66823400000000011</v>
      </c>
      <c r="AH162" s="1">
        <v>0.79</v>
      </c>
      <c r="AI162" s="1">
        <v>1.1106382271468147</v>
      </c>
    </row>
    <row r="163" spans="1:35">
      <c r="A163">
        <v>71</v>
      </c>
      <c r="B163">
        <v>31</v>
      </c>
      <c r="C163">
        <v>429.1</v>
      </c>
      <c r="D163">
        <v>5.4</v>
      </c>
      <c r="E163">
        <v>434.5</v>
      </c>
      <c r="F163">
        <v>8</v>
      </c>
      <c r="G163">
        <v>3.86</v>
      </c>
      <c r="H163">
        <v>238</v>
      </c>
      <c r="I163">
        <v>232</v>
      </c>
      <c r="J163">
        <v>6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1</v>
      </c>
      <c r="R163">
        <v>0</v>
      </c>
      <c r="S163">
        <v>0</v>
      </c>
      <c r="T163">
        <v>40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60</v>
      </c>
      <c r="AB163">
        <v>1</v>
      </c>
      <c r="AC163" s="1">
        <v>0.87777777777777777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0.59250000000000003</v>
      </c>
      <c r="AI163" s="1">
        <v>1.1272974093264247</v>
      </c>
    </row>
    <row r="164" spans="1:35">
      <c r="A164">
        <v>71</v>
      </c>
      <c r="B164">
        <v>37</v>
      </c>
      <c r="C164">
        <v>429.7</v>
      </c>
      <c r="D164">
        <v>4.4400000000000004</v>
      </c>
      <c r="E164">
        <v>434.14</v>
      </c>
      <c r="F164">
        <v>7</v>
      </c>
      <c r="G164">
        <v>3.42</v>
      </c>
      <c r="H164">
        <v>240</v>
      </c>
      <c r="I164">
        <v>233</v>
      </c>
      <c r="J164">
        <v>7</v>
      </c>
      <c r="K164">
        <v>0</v>
      </c>
      <c r="L164">
        <v>1</v>
      </c>
      <c r="M164">
        <v>0</v>
      </c>
      <c r="N164">
        <v>0</v>
      </c>
      <c r="O164">
        <v>5.1999999999999886</v>
      </c>
      <c r="Q164">
        <v>1</v>
      </c>
      <c r="R164">
        <v>0</v>
      </c>
      <c r="S164">
        <v>0</v>
      </c>
      <c r="T164">
        <v>39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30</v>
      </c>
      <c r="AB164">
        <v>1</v>
      </c>
      <c r="AC164" s="1">
        <v>1.0675675675675675</v>
      </c>
      <c r="AD164" s="1">
        <v>175.6</v>
      </c>
      <c r="AE164" s="1">
        <v>10</v>
      </c>
      <c r="AF164" s="1">
        <v>185.6</v>
      </c>
      <c r="AG164" s="1">
        <v>0.76652799999999999</v>
      </c>
      <c r="AH164" s="1">
        <v>0.67714285714285716</v>
      </c>
      <c r="AI164" s="1">
        <v>1.3447859649122806</v>
      </c>
    </row>
    <row r="165" spans="1:35">
      <c r="A165">
        <v>71</v>
      </c>
      <c r="B165">
        <v>37</v>
      </c>
      <c r="C165">
        <v>429.7</v>
      </c>
      <c r="D165">
        <v>4.6100000000000003</v>
      </c>
      <c r="E165">
        <v>434.31</v>
      </c>
      <c r="F165">
        <v>7</v>
      </c>
      <c r="G165">
        <v>3.52</v>
      </c>
      <c r="H165">
        <v>241</v>
      </c>
      <c r="I165">
        <v>233</v>
      </c>
      <c r="J165">
        <v>8</v>
      </c>
      <c r="K165">
        <v>0</v>
      </c>
      <c r="L165">
        <v>1</v>
      </c>
      <c r="M165">
        <v>0</v>
      </c>
      <c r="N165">
        <v>0</v>
      </c>
      <c r="O165">
        <v>5.1999999999999886</v>
      </c>
      <c r="Q165">
        <v>1</v>
      </c>
      <c r="R165">
        <v>0</v>
      </c>
      <c r="S165">
        <v>1</v>
      </c>
      <c r="T165">
        <v>39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30</v>
      </c>
      <c r="AB165">
        <v>1</v>
      </c>
      <c r="AC165" s="1">
        <v>1.0281995661605206</v>
      </c>
      <c r="AD165" s="1">
        <v>175.6</v>
      </c>
      <c r="AE165" s="1">
        <v>0</v>
      </c>
      <c r="AF165" s="1">
        <v>175.6</v>
      </c>
      <c r="AG165" s="1">
        <v>0.72522799999999987</v>
      </c>
      <c r="AH165" s="1">
        <v>0.67714285714285716</v>
      </c>
      <c r="AI165" s="1">
        <v>1.2361840909090906</v>
      </c>
    </row>
    <row r="166" spans="1:35">
      <c r="A166">
        <v>71</v>
      </c>
      <c r="B166">
        <v>45</v>
      </c>
      <c r="C166">
        <v>430.5</v>
      </c>
      <c r="D166">
        <v>5.63</v>
      </c>
      <c r="E166">
        <v>436.13</v>
      </c>
      <c r="F166">
        <v>8</v>
      </c>
      <c r="G166">
        <v>3.24</v>
      </c>
      <c r="H166">
        <v>242</v>
      </c>
      <c r="I166">
        <v>235</v>
      </c>
      <c r="J166">
        <v>7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1</v>
      </c>
      <c r="T166">
        <v>40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60</v>
      </c>
      <c r="AB166">
        <v>1</v>
      </c>
      <c r="AC166" s="1">
        <v>0.84191829484902314</v>
      </c>
      <c r="AD166" s="1">
        <v>161.80000000000001</v>
      </c>
      <c r="AE166" s="1">
        <v>0</v>
      </c>
      <c r="AF166" s="1">
        <v>161.80000000000001</v>
      </c>
      <c r="AG166" s="1">
        <v>0.66823400000000011</v>
      </c>
      <c r="AH166" s="1">
        <v>0.59250000000000003</v>
      </c>
      <c r="AI166" s="1">
        <v>1.2374703703703704</v>
      </c>
    </row>
    <row r="167" spans="1:35">
      <c r="A167">
        <v>71</v>
      </c>
      <c r="B167">
        <v>57</v>
      </c>
      <c r="C167">
        <v>431.7</v>
      </c>
      <c r="D167">
        <v>5.29</v>
      </c>
      <c r="E167">
        <v>436.99</v>
      </c>
      <c r="F167">
        <v>8</v>
      </c>
      <c r="G167">
        <v>3.82</v>
      </c>
      <c r="H167">
        <v>243</v>
      </c>
      <c r="I167">
        <v>235</v>
      </c>
      <c r="J167">
        <v>8</v>
      </c>
      <c r="K167">
        <v>0</v>
      </c>
      <c r="L167">
        <v>0</v>
      </c>
      <c r="M167">
        <v>0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25</v>
      </c>
      <c r="AB167">
        <v>1</v>
      </c>
      <c r="AC167" s="1">
        <v>0.89603024574669188</v>
      </c>
      <c r="AD167" s="1">
        <v>175.6</v>
      </c>
      <c r="AE167" s="1">
        <v>10</v>
      </c>
      <c r="AF167" s="1">
        <v>185.6</v>
      </c>
      <c r="AG167" s="1">
        <v>0.76652799999999999</v>
      </c>
      <c r="AH167" s="1">
        <v>0.59250000000000003</v>
      </c>
      <c r="AI167" s="1">
        <v>1.2039706806282722</v>
      </c>
    </row>
    <row r="168" spans="1:35">
      <c r="A168">
        <v>72</v>
      </c>
      <c r="B168">
        <v>17</v>
      </c>
      <c r="C168">
        <v>433.7</v>
      </c>
      <c r="D168">
        <v>3.43</v>
      </c>
      <c r="E168">
        <v>437.13</v>
      </c>
      <c r="F168">
        <v>6</v>
      </c>
      <c r="G168">
        <v>3.13</v>
      </c>
      <c r="H168">
        <v>244</v>
      </c>
      <c r="I168">
        <v>238</v>
      </c>
      <c r="J168">
        <v>6</v>
      </c>
      <c r="K168">
        <v>0</v>
      </c>
      <c r="L168">
        <v>1</v>
      </c>
      <c r="M168">
        <v>0</v>
      </c>
      <c r="N168">
        <v>0</v>
      </c>
      <c r="O168">
        <v>9.1999999999999886</v>
      </c>
      <c r="Q168">
        <v>1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30</v>
      </c>
      <c r="AB168">
        <v>1</v>
      </c>
      <c r="AC168" s="1">
        <v>1.3819241982507289</v>
      </c>
      <c r="AD168" s="1">
        <v>175.6</v>
      </c>
      <c r="AE168" s="1">
        <v>0</v>
      </c>
      <c r="AF168" s="1">
        <v>175.6</v>
      </c>
      <c r="AG168" s="1">
        <v>0.72522799999999987</v>
      </c>
      <c r="AH168" s="1">
        <v>0.79</v>
      </c>
      <c r="AI168" s="1">
        <v>1.3902134185303512</v>
      </c>
    </row>
    <row r="169" spans="1:35">
      <c r="A169">
        <v>72</v>
      </c>
      <c r="B169">
        <v>22</v>
      </c>
      <c r="C169">
        <v>434.2</v>
      </c>
      <c r="D169">
        <v>4.0599999999999996</v>
      </c>
      <c r="E169">
        <v>438.26</v>
      </c>
      <c r="F169">
        <v>7</v>
      </c>
      <c r="G169">
        <v>3.46</v>
      </c>
      <c r="H169">
        <v>245</v>
      </c>
      <c r="I169">
        <v>239</v>
      </c>
      <c r="J169">
        <v>6</v>
      </c>
      <c r="K169">
        <v>0</v>
      </c>
      <c r="L169">
        <v>1</v>
      </c>
      <c r="M169">
        <v>0</v>
      </c>
      <c r="N169">
        <v>0</v>
      </c>
      <c r="O169">
        <v>9.6999999999999886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25</v>
      </c>
      <c r="AB169">
        <v>1</v>
      </c>
      <c r="AC169" s="1">
        <v>1.1674876847290643</v>
      </c>
      <c r="AD169" s="1">
        <v>175.6</v>
      </c>
      <c r="AE169" s="1">
        <v>0</v>
      </c>
      <c r="AF169" s="1">
        <v>175.6</v>
      </c>
      <c r="AG169" s="1">
        <v>0.72522799999999987</v>
      </c>
      <c r="AH169" s="1">
        <v>0.67714285714285716</v>
      </c>
      <c r="AI169" s="1">
        <v>1.2576208092485546</v>
      </c>
    </row>
    <row r="170" spans="1:35">
      <c r="A170">
        <v>72</v>
      </c>
      <c r="B170">
        <v>29</v>
      </c>
      <c r="C170">
        <v>434.9</v>
      </c>
      <c r="D170">
        <v>3.43</v>
      </c>
      <c r="E170">
        <v>438.33</v>
      </c>
      <c r="F170">
        <v>7</v>
      </c>
      <c r="G170">
        <v>3.13</v>
      </c>
      <c r="H170">
        <v>246</v>
      </c>
      <c r="I170">
        <v>241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1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30</v>
      </c>
      <c r="AB170">
        <v>1</v>
      </c>
      <c r="AC170" s="1">
        <v>1.3819241982507289</v>
      </c>
      <c r="AD170" s="1">
        <v>175.6</v>
      </c>
      <c r="AE170" s="1">
        <v>0</v>
      </c>
      <c r="AF170" s="1">
        <v>175.6</v>
      </c>
      <c r="AG170" s="1">
        <v>0.72522799999999987</v>
      </c>
      <c r="AH170" s="1">
        <v>0.67714285714285716</v>
      </c>
      <c r="AI170" s="1">
        <v>1.3902134185303512</v>
      </c>
    </row>
    <row r="171" spans="1:35">
      <c r="A171">
        <v>72</v>
      </c>
      <c r="B171">
        <v>49</v>
      </c>
      <c r="C171">
        <v>436.9</v>
      </c>
      <c r="D171">
        <v>4.0599999999999996</v>
      </c>
      <c r="E171">
        <v>440.96</v>
      </c>
      <c r="F171">
        <v>8</v>
      </c>
      <c r="G171">
        <v>3.13</v>
      </c>
      <c r="H171">
        <v>247</v>
      </c>
      <c r="I171">
        <v>242</v>
      </c>
      <c r="J171">
        <v>5</v>
      </c>
      <c r="K171">
        <v>0</v>
      </c>
      <c r="L171">
        <v>1</v>
      </c>
      <c r="M171">
        <v>0</v>
      </c>
      <c r="N171">
        <v>0</v>
      </c>
      <c r="O171">
        <v>0</v>
      </c>
      <c r="Q171">
        <v>1</v>
      </c>
      <c r="R171">
        <v>0</v>
      </c>
      <c r="S171">
        <v>0</v>
      </c>
      <c r="T171">
        <v>41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35</v>
      </c>
      <c r="AB171">
        <v>1</v>
      </c>
      <c r="AC171" s="1">
        <v>1.1674876847290643</v>
      </c>
      <c r="AD171" s="1">
        <v>175.6</v>
      </c>
      <c r="AE171" s="1">
        <v>0</v>
      </c>
      <c r="AF171" s="1">
        <v>175.6</v>
      </c>
      <c r="AG171" s="1">
        <v>0.72522799999999987</v>
      </c>
      <c r="AH171" s="1">
        <v>0.59250000000000003</v>
      </c>
      <c r="AI171" s="1">
        <v>1.3902134185303512</v>
      </c>
    </row>
    <row r="172" spans="1:35">
      <c r="A172">
        <v>73</v>
      </c>
      <c r="B172">
        <v>17</v>
      </c>
      <c r="C172">
        <v>439.7</v>
      </c>
      <c r="D172">
        <v>3.06</v>
      </c>
      <c r="E172">
        <v>442.76</v>
      </c>
      <c r="F172">
        <v>7</v>
      </c>
      <c r="G172">
        <v>3.03</v>
      </c>
      <c r="H172">
        <v>249</v>
      </c>
      <c r="I172">
        <v>246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30</v>
      </c>
      <c r="AB172">
        <v>1</v>
      </c>
      <c r="AC172" s="1">
        <v>1.5490196078431373</v>
      </c>
      <c r="AD172" s="1">
        <v>161.80000000000001</v>
      </c>
      <c r="AE172" s="1">
        <v>0</v>
      </c>
      <c r="AF172" s="1">
        <v>161.80000000000001</v>
      </c>
      <c r="AG172" s="1">
        <v>0.66823400000000011</v>
      </c>
      <c r="AH172" s="1">
        <v>0.67714285714285716</v>
      </c>
      <c r="AI172" s="1">
        <v>1.3232356435643569</v>
      </c>
    </row>
    <row r="173" spans="1:35">
      <c r="A173">
        <v>74</v>
      </c>
      <c r="B173">
        <v>1</v>
      </c>
      <c r="C173">
        <v>444.1</v>
      </c>
      <c r="D173">
        <v>3</v>
      </c>
      <c r="E173">
        <v>447.1</v>
      </c>
      <c r="F173">
        <v>6</v>
      </c>
      <c r="G173">
        <v>3.2</v>
      </c>
      <c r="H173">
        <v>250</v>
      </c>
      <c r="I173">
        <v>249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30</v>
      </c>
      <c r="AB173">
        <v>1</v>
      </c>
      <c r="AC173" s="1">
        <v>1.58</v>
      </c>
      <c r="AD173" s="1">
        <v>175.6</v>
      </c>
      <c r="AE173" s="1">
        <v>10</v>
      </c>
      <c r="AF173" s="1">
        <v>185.6</v>
      </c>
      <c r="AG173" s="1">
        <v>0.76652799999999999</v>
      </c>
      <c r="AH173" s="1">
        <v>0.79</v>
      </c>
      <c r="AI173" s="1">
        <v>1.4372399999999999</v>
      </c>
    </row>
    <row r="174" spans="1:35">
      <c r="A174">
        <v>74</v>
      </c>
      <c r="B174">
        <v>37</v>
      </c>
      <c r="C174">
        <v>447.7</v>
      </c>
      <c r="D174">
        <v>3.25</v>
      </c>
      <c r="E174">
        <v>450.95</v>
      </c>
      <c r="F174">
        <v>6</v>
      </c>
      <c r="G174">
        <v>3.57</v>
      </c>
      <c r="H174">
        <v>251</v>
      </c>
      <c r="I174">
        <v>250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40</v>
      </c>
      <c r="AB174">
        <v>1</v>
      </c>
      <c r="AC174" s="1">
        <v>1.4584615384615385</v>
      </c>
      <c r="AD174" s="1">
        <v>175.6</v>
      </c>
      <c r="AE174" s="1">
        <v>0</v>
      </c>
      <c r="AF174" s="1">
        <v>175.6</v>
      </c>
      <c r="AG174" s="1">
        <v>0.72522799999999987</v>
      </c>
      <c r="AH174" s="1">
        <v>0.79</v>
      </c>
      <c r="AI174" s="1">
        <v>1.2188705882352939</v>
      </c>
    </row>
    <row r="175" spans="1:35">
      <c r="A175">
        <v>79</v>
      </c>
      <c r="B175">
        <v>39</v>
      </c>
      <c r="C175">
        <v>477.9</v>
      </c>
      <c r="D175">
        <v>3.72</v>
      </c>
      <c r="E175">
        <v>481.62</v>
      </c>
      <c r="F175">
        <v>7</v>
      </c>
      <c r="G175">
        <v>3.18</v>
      </c>
      <c r="H175">
        <v>253</v>
      </c>
      <c r="I175">
        <v>252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32</v>
      </c>
      <c r="AB175">
        <v>1</v>
      </c>
      <c r="AC175" s="1">
        <v>1.2741935483870968</v>
      </c>
      <c r="AD175" s="1">
        <v>161.80000000000001</v>
      </c>
      <c r="AE175" s="1">
        <v>0</v>
      </c>
      <c r="AF175" s="1">
        <v>161.80000000000001</v>
      </c>
      <c r="AG175" s="1">
        <v>0.66823400000000011</v>
      </c>
      <c r="AH175" s="1">
        <v>0.67714285714285716</v>
      </c>
      <c r="AI175" s="1">
        <v>1.2608188679245285</v>
      </c>
    </row>
    <row r="176" spans="1:35">
      <c r="A176">
        <v>80</v>
      </c>
      <c r="B176">
        <v>38</v>
      </c>
      <c r="C176">
        <v>483.8</v>
      </c>
      <c r="D176">
        <v>3.08</v>
      </c>
      <c r="E176">
        <v>486.88</v>
      </c>
      <c r="F176">
        <v>6</v>
      </c>
      <c r="G176">
        <v>3.02</v>
      </c>
      <c r="H176">
        <v>254</v>
      </c>
      <c r="I176">
        <v>253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30</v>
      </c>
      <c r="AB176">
        <v>1</v>
      </c>
      <c r="AC176" s="1">
        <v>1.5389610389610391</v>
      </c>
      <c r="AD176" s="1">
        <v>161.80000000000001</v>
      </c>
      <c r="AE176" s="1">
        <v>0</v>
      </c>
      <c r="AF176" s="1">
        <v>161.80000000000001</v>
      </c>
      <c r="AG176" s="1">
        <v>0.66823400000000011</v>
      </c>
      <c r="AH176" s="1">
        <v>0.79</v>
      </c>
      <c r="AI176" s="1">
        <v>1.3276172185430466</v>
      </c>
    </row>
    <row r="177" spans="1:35">
      <c r="A177">
        <v>82</v>
      </c>
      <c r="B177">
        <v>23</v>
      </c>
      <c r="C177">
        <v>494.3</v>
      </c>
      <c r="D177">
        <v>3.16</v>
      </c>
      <c r="E177">
        <v>497.46000000000004</v>
      </c>
      <c r="F177">
        <v>7</v>
      </c>
      <c r="G177">
        <v>2.68</v>
      </c>
      <c r="H177">
        <v>255</v>
      </c>
      <c r="I177">
        <v>254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1</v>
      </c>
      <c r="AA177">
        <v>25</v>
      </c>
      <c r="AB177">
        <v>1</v>
      </c>
      <c r="AC177" s="1">
        <v>1.5</v>
      </c>
      <c r="AD177" s="1">
        <v>175.6</v>
      </c>
      <c r="AE177" s="1">
        <v>-10</v>
      </c>
      <c r="AF177" s="1">
        <v>165.6</v>
      </c>
      <c r="AG177" s="1">
        <v>0.68392799999999998</v>
      </c>
      <c r="AH177" s="1">
        <v>0.67714285714285716</v>
      </c>
      <c r="AI177" s="1">
        <v>1.5311820895522388</v>
      </c>
    </row>
    <row r="178" spans="1:35">
      <c r="A178">
        <v>85</v>
      </c>
      <c r="B178">
        <v>2</v>
      </c>
      <c r="C178">
        <v>510.2</v>
      </c>
      <c r="D178">
        <v>2.92</v>
      </c>
      <c r="E178">
        <v>513.12</v>
      </c>
      <c r="F178">
        <v>6</v>
      </c>
      <c r="G178">
        <v>3.3</v>
      </c>
      <c r="H178">
        <v>257</v>
      </c>
      <c r="I178">
        <v>256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25</v>
      </c>
      <c r="AB178">
        <v>1</v>
      </c>
      <c r="AC178" s="1">
        <v>1.6232876712328768</v>
      </c>
      <c r="AD178" s="1">
        <v>175.6</v>
      </c>
      <c r="AE178" s="1">
        <v>0</v>
      </c>
      <c r="AF178" s="1">
        <v>175.6</v>
      </c>
      <c r="AG178" s="1">
        <v>0.72522799999999987</v>
      </c>
      <c r="AH178" s="1">
        <v>0.79</v>
      </c>
      <c r="AI178" s="1">
        <v>1.3185963636363633</v>
      </c>
    </row>
    <row r="179" spans="1:35">
      <c r="A179">
        <v>85</v>
      </c>
      <c r="B179">
        <v>23</v>
      </c>
      <c r="C179">
        <v>512.29999999999995</v>
      </c>
      <c r="D179">
        <v>3.14</v>
      </c>
      <c r="E179">
        <v>515.43999999999994</v>
      </c>
      <c r="F179">
        <v>7</v>
      </c>
      <c r="G179">
        <v>2.8</v>
      </c>
      <c r="H179">
        <v>258</v>
      </c>
      <c r="I179">
        <v>256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42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28</v>
      </c>
      <c r="AB179">
        <v>1</v>
      </c>
      <c r="AC179" s="1">
        <v>1.5095541401273886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0.67714285714285716</v>
      </c>
      <c r="AI179" s="1">
        <v>1.4319300000000004</v>
      </c>
    </row>
    <row r="180" spans="1:35">
      <c r="A180">
        <v>85</v>
      </c>
      <c r="B180">
        <v>25</v>
      </c>
      <c r="C180">
        <v>512.5</v>
      </c>
      <c r="D180">
        <v>3.04</v>
      </c>
      <c r="E180">
        <v>515.54</v>
      </c>
      <c r="F180">
        <v>7</v>
      </c>
      <c r="G180">
        <v>3.08</v>
      </c>
      <c r="H180">
        <v>259</v>
      </c>
      <c r="I180">
        <v>256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42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28</v>
      </c>
      <c r="AB180">
        <v>1</v>
      </c>
      <c r="AC180" s="1">
        <v>1.5592105263157896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0.67714285714285716</v>
      </c>
      <c r="AI180" s="1">
        <v>1.3017545454545456</v>
      </c>
    </row>
    <row r="181" spans="1:35">
      <c r="A181">
        <v>87</v>
      </c>
      <c r="B181">
        <v>48</v>
      </c>
      <c r="C181">
        <v>526.79999999999995</v>
      </c>
      <c r="D181">
        <v>3.1</v>
      </c>
      <c r="E181">
        <v>529.9</v>
      </c>
      <c r="F181">
        <v>6</v>
      </c>
      <c r="G181">
        <v>3.24</v>
      </c>
      <c r="H181">
        <v>261</v>
      </c>
      <c r="I181">
        <v>260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9.3999999999999773</v>
      </c>
      <c r="Q181">
        <v>1</v>
      </c>
      <c r="R181">
        <v>0</v>
      </c>
      <c r="S181">
        <v>0</v>
      </c>
      <c r="T181">
        <v>43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40</v>
      </c>
      <c r="AB181">
        <v>1</v>
      </c>
      <c r="AC181" s="1">
        <v>1.5290322580645161</v>
      </c>
      <c r="AD181" s="1">
        <v>175.6</v>
      </c>
      <c r="AE181" s="1">
        <v>0</v>
      </c>
      <c r="AF181" s="1">
        <v>175.6</v>
      </c>
      <c r="AG181" s="1">
        <v>0.72522799999999987</v>
      </c>
      <c r="AH181" s="1">
        <v>0.79</v>
      </c>
      <c r="AI181" s="1">
        <v>1.3430148148148144</v>
      </c>
    </row>
    <row r="182" spans="1:35">
      <c r="A182">
        <v>87</v>
      </c>
      <c r="B182">
        <v>48</v>
      </c>
      <c r="C182">
        <v>526.79999999999995</v>
      </c>
      <c r="D182">
        <v>3.35</v>
      </c>
      <c r="E182">
        <v>530.15</v>
      </c>
      <c r="F182">
        <v>7</v>
      </c>
      <c r="G182">
        <v>3.2</v>
      </c>
      <c r="H182">
        <v>262</v>
      </c>
      <c r="I182">
        <v>260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9.3999999999999773</v>
      </c>
      <c r="Q182">
        <v>0</v>
      </c>
      <c r="R182">
        <v>0</v>
      </c>
      <c r="S182">
        <v>0</v>
      </c>
      <c r="T182">
        <v>43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35</v>
      </c>
      <c r="AB182">
        <v>1</v>
      </c>
      <c r="AC182" s="1">
        <v>1.4149253731343283</v>
      </c>
      <c r="AD182" s="1">
        <v>161.80000000000001</v>
      </c>
      <c r="AE182" s="1">
        <v>0</v>
      </c>
      <c r="AF182" s="1">
        <v>161.80000000000001</v>
      </c>
      <c r="AG182" s="1">
        <v>0.66823400000000011</v>
      </c>
      <c r="AH182" s="1">
        <v>0.67714285714285716</v>
      </c>
      <c r="AI182" s="1">
        <v>1.2529387500000002</v>
      </c>
    </row>
    <row r="183" spans="1:35">
      <c r="A183">
        <v>88</v>
      </c>
      <c r="B183">
        <v>0</v>
      </c>
      <c r="C183">
        <v>528</v>
      </c>
      <c r="D183">
        <v>3.58</v>
      </c>
      <c r="E183">
        <v>531.58000000000004</v>
      </c>
      <c r="F183">
        <v>7</v>
      </c>
      <c r="G183">
        <v>3.13</v>
      </c>
      <c r="H183">
        <v>263</v>
      </c>
      <c r="I183">
        <v>260</v>
      </c>
      <c r="J183">
        <v>3</v>
      </c>
      <c r="K183">
        <v>0</v>
      </c>
      <c r="L183">
        <v>1</v>
      </c>
      <c r="M183">
        <v>0</v>
      </c>
      <c r="N183">
        <v>0</v>
      </c>
      <c r="O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50</v>
      </c>
      <c r="AB183">
        <v>1</v>
      </c>
      <c r="AC183" s="1">
        <v>1.3240223463687151</v>
      </c>
      <c r="AD183" s="1">
        <v>175.6</v>
      </c>
      <c r="AE183" s="1">
        <v>0</v>
      </c>
      <c r="AF183" s="1">
        <v>175.6</v>
      </c>
      <c r="AG183" s="1">
        <v>0.72522799999999987</v>
      </c>
      <c r="AH183" s="1">
        <v>0.67714285714285716</v>
      </c>
      <c r="AI183" s="1">
        <v>1.3902134185303512</v>
      </c>
    </row>
    <row r="184" spans="1:35">
      <c r="A184">
        <v>88</v>
      </c>
      <c r="B184">
        <v>2</v>
      </c>
      <c r="C184">
        <v>528.20000000000005</v>
      </c>
      <c r="D184">
        <v>3.28</v>
      </c>
      <c r="E184">
        <v>531.48</v>
      </c>
      <c r="F184">
        <v>6</v>
      </c>
      <c r="G184">
        <v>3.29</v>
      </c>
      <c r="H184">
        <v>264</v>
      </c>
      <c r="I184">
        <v>260</v>
      </c>
      <c r="J184">
        <v>4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1</v>
      </c>
      <c r="R184">
        <v>0</v>
      </c>
      <c r="S184">
        <v>0</v>
      </c>
      <c r="T184">
        <v>44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50</v>
      </c>
      <c r="AB184">
        <v>1</v>
      </c>
      <c r="AC184" s="1">
        <v>1.4451219512195124</v>
      </c>
      <c r="AD184" s="1">
        <v>175.6</v>
      </c>
      <c r="AE184" s="1">
        <v>0</v>
      </c>
      <c r="AF184" s="1">
        <v>175.6</v>
      </c>
      <c r="AG184" s="1">
        <v>0.72522799999999987</v>
      </c>
      <c r="AH184" s="1">
        <v>0.79</v>
      </c>
      <c r="AI184" s="1">
        <v>1.3226042553191486</v>
      </c>
    </row>
    <row r="185" spans="1:35">
      <c r="A185">
        <v>88</v>
      </c>
      <c r="B185">
        <v>7</v>
      </c>
      <c r="C185">
        <v>528.70000000000005</v>
      </c>
      <c r="D185">
        <v>3.4</v>
      </c>
      <c r="E185">
        <v>532.1</v>
      </c>
      <c r="F185">
        <v>7</v>
      </c>
      <c r="G185">
        <v>3.38</v>
      </c>
      <c r="H185">
        <v>265</v>
      </c>
      <c r="I185">
        <v>260</v>
      </c>
      <c r="J185">
        <v>5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1</v>
      </c>
      <c r="R185">
        <v>0</v>
      </c>
      <c r="S185">
        <v>0</v>
      </c>
      <c r="T185">
        <v>44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35</v>
      </c>
      <c r="AB185">
        <v>1</v>
      </c>
      <c r="AC185" s="1">
        <v>1.3941176470588237</v>
      </c>
      <c r="AD185" s="1">
        <v>175.6</v>
      </c>
      <c r="AE185" s="1">
        <v>0</v>
      </c>
      <c r="AF185" s="1">
        <v>175.6</v>
      </c>
      <c r="AG185" s="1">
        <v>0.72522799999999987</v>
      </c>
      <c r="AH185" s="1">
        <v>0.67714285714285716</v>
      </c>
      <c r="AI185" s="1">
        <v>1.2873869822485204</v>
      </c>
    </row>
    <row r="186" spans="1:35">
      <c r="A186">
        <v>88</v>
      </c>
      <c r="B186">
        <v>9</v>
      </c>
      <c r="C186">
        <v>528.9</v>
      </c>
      <c r="D186">
        <v>2.92</v>
      </c>
      <c r="E186">
        <v>531.81999999999994</v>
      </c>
      <c r="F186">
        <v>6</v>
      </c>
      <c r="G186">
        <v>2.92</v>
      </c>
      <c r="H186">
        <v>266</v>
      </c>
      <c r="I186">
        <v>260</v>
      </c>
      <c r="J186">
        <v>6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35</v>
      </c>
      <c r="AB186">
        <v>1</v>
      </c>
      <c r="AC186" s="1">
        <v>1.6232876712328768</v>
      </c>
      <c r="AD186" s="1">
        <v>161.80000000000001</v>
      </c>
      <c r="AE186" s="1">
        <v>0</v>
      </c>
      <c r="AF186" s="1">
        <v>161.80000000000001</v>
      </c>
      <c r="AG186" s="1">
        <v>0.66823400000000011</v>
      </c>
      <c r="AH186" s="1">
        <v>0.79</v>
      </c>
      <c r="AI186" s="1">
        <v>1.3730835616438359</v>
      </c>
    </row>
    <row r="187" spans="1:35">
      <c r="A187">
        <v>88</v>
      </c>
      <c r="B187">
        <v>49</v>
      </c>
      <c r="C187">
        <v>532.9</v>
      </c>
      <c r="D187">
        <v>3.93</v>
      </c>
      <c r="E187">
        <v>536.82999999999993</v>
      </c>
      <c r="F187">
        <v>7</v>
      </c>
      <c r="G187">
        <v>3.51</v>
      </c>
      <c r="H187">
        <v>267</v>
      </c>
      <c r="I187">
        <v>266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25</v>
      </c>
      <c r="AB187">
        <v>1</v>
      </c>
      <c r="AC187" s="1">
        <v>1.2061068702290076</v>
      </c>
      <c r="AD187" s="1">
        <v>161.80000000000001</v>
      </c>
      <c r="AE187" s="1">
        <v>-10</v>
      </c>
      <c r="AF187" s="1">
        <v>151.80000000000001</v>
      </c>
      <c r="AG187" s="1">
        <v>0.6269340000000001</v>
      </c>
      <c r="AH187" s="1">
        <v>0.67714285714285716</v>
      </c>
      <c r="AI187" s="1">
        <v>1.0716820512820515</v>
      </c>
    </row>
    <row r="188" spans="1:35">
      <c r="A188">
        <v>91</v>
      </c>
      <c r="B188">
        <v>58</v>
      </c>
      <c r="C188">
        <v>551.79999999999995</v>
      </c>
      <c r="D188">
        <v>2.94</v>
      </c>
      <c r="E188">
        <v>554.74</v>
      </c>
      <c r="F188">
        <v>7</v>
      </c>
      <c r="G188">
        <v>2.94</v>
      </c>
      <c r="H188">
        <v>272</v>
      </c>
      <c r="I188">
        <v>271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30</v>
      </c>
      <c r="AB188">
        <v>1</v>
      </c>
      <c r="AC188" s="1">
        <v>1.6122448979591837</v>
      </c>
      <c r="AD188" s="1">
        <v>175.6</v>
      </c>
      <c r="AE188" s="1">
        <v>0</v>
      </c>
      <c r="AF188" s="1">
        <v>175.6</v>
      </c>
      <c r="AG188" s="1">
        <v>0.72522799999999987</v>
      </c>
      <c r="AH188" s="1">
        <v>0.67714285714285716</v>
      </c>
      <c r="AI188" s="1">
        <v>1.4800571428571425</v>
      </c>
    </row>
    <row r="189" spans="1:35">
      <c r="A189">
        <v>92</v>
      </c>
      <c r="B189">
        <v>32</v>
      </c>
      <c r="C189">
        <v>555.20000000000005</v>
      </c>
      <c r="D189">
        <v>3.91</v>
      </c>
      <c r="E189">
        <v>559.11</v>
      </c>
      <c r="F189">
        <v>7</v>
      </c>
      <c r="G189">
        <v>3.31</v>
      </c>
      <c r="H189">
        <v>273</v>
      </c>
      <c r="I189">
        <v>272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25</v>
      </c>
      <c r="AB189">
        <v>1</v>
      </c>
      <c r="AC189" s="1">
        <v>1.2122762148337596</v>
      </c>
      <c r="AD189" s="1">
        <v>161.80000000000001</v>
      </c>
      <c r="AE189" s="1">
        <v>-10</v>
      </c>
      <c r="AF189" s="1">
        <v>151.80000000000001</v>
      </c>
      <c r="AG189" s="1">
        <v>0.6269340000000001</v>
      </c>
      <c r="AH189" s="1">
        <v>0.67714285714285716</v>
      </c>
      <c r="AI189" s="1">
        <v>1.1364362537764352</v>
      </c>
    </row>
    <row r="190" spans="1:35">
      <c r="A190">
        <v>92</v>
      </c>
      <c r="B190">
        <v>45</v>
      </c>
      <c r="C190">
        <v>556.5</v>
      </c>
      <c r="D190">
        <v>3.45</v>
      </c>
      <c r="E190">
        <v>559.95000000000005</v>
      </c>
      <c r="F190">
        <v>6</v>
      </c>
      <c r="G190">
        <v>3.24</v>
      </c>
      <c r="H190">
        <v>274</v>
      </c>
      <c r="I190">
        <v>272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25</v>
      </c>
      <c r="AB190">
        <v>1</v>
      </c>
      <c r="AC190" s="1">
        <v>1.3739130434782609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0.79</v>
      </c>
      <c r="AI190" s="1">
        <v>1.2374703703703704</v>
      </c>
    </row>
    <row r="191" spans="1:35">
      <c r="A191">
        <v>93</v>
      </c>
      <c r="B191">
        <v>50</v>
      </c>
      <c r="C191">
        <v>563</v>
      </c>
      <c r="D191">
        <v>2.7</v>
      </c>
      <c r="E191">
        <v>565.70000000000005</v>
      </c>
      <c r="F191">
        <v>6</v>
      </c>
      <c r="G191">
        <v>3.06</v>
      </c>
      <c r="H191">
        <v>276</v>
      </c>
      <c r="I191">
        <v>275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30</v>
      </c>
      <c r="AB191">
        <v>1</v>
      </c>
      <c r="AC191" s="1">
        <v>1.7555555555555555</v>
      </c>
      <c r="AD191" s="1">
        <v>161.80000000000001</v>
      </c>
      <c r="AE191" s="1">
        <v>0</v>
      </c>
      <c r="AF191" s="1">
        <v>161.80000000000001</v>
      </c>
      <c r="AG191" s="1">
        <v>0.66823400000000011</v>
      </c>
      <c r="AH191" s="1">
        <v>0.79</v>
      </c>
      <c r="AI191" s="1">
        <v>1.3102627450980395</v>
      </c>
    </row>
    <row r="192" spans="1:35">
      <c r="A192">
        <v>94</v>
      </c>
      <c r="B192">
        <v>10</v>
      </c>
      <c r="C192">
        <v>565</v>
      </c>
      <c r="D192">
        <v>3.71</v>
      </c>
      <c r="E192">
        <v>568.71</v>
      </c>
      <c r="F192">
        <v>7</v>
      </c>
      <c r="G192">
        <v>2.87</v>
      </c>
      <c r="H192">
        <v>277</v>
      </c>
      <c r="I192">
        <v>275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30</v>
      </c>
      <c r="AB192">
        <v>1</v>
      </c>
      <c r="AC192" s="1">
        <v>1.2776280323450135</v>
      </c>
      <c r="AD192" s="1">
        <v>161.80000000000001</v>
      </c>
      <c r="AE192" s="1">
        <v>-10</v>
      </c>
      <c r="AF192" s="1">
        <v>151.80000000000001</v>
      </c>
      <c r="AG192" s="1">
        <v>0.6269340000000001</v>
      </c>
      <c r="AH192" s="1">
        <v>0.67714285714285716</v>
      </c>
      <c r="AI192" s="1">
        <v>1.3106634146341465</v>
      </c>
    </row>
    <row r="193" spans="1:36">
      <c r="A193">
        <v>94</v>
      </c>
      <c r="B193">
        <v>17</v>
      </c>
      <c r="C193">
        <v>565.70000000000005</v>
      </c>
      <c r="D193">
        <v>2.59</v>
      </c>
      <c r="E193">
        <v>568.29000000000008</v>
      </c>
      <c r="F193">
        <v>6</v>
      </c>
      <c r="G193">
        <v>2.56</v>
      </c>
      <c r="H193">
        <v>278</v>
      </c>
      <c r="I193">
        <v>275</v>
      </c>
      <c r="J193">
        <v>3</v>
      </c>
      <c r="K193">
        <v>0</v>
      </c>
      <c r="L193">
        <v>0</v>
      </c>
      <c r="M193">
        <v>0</v>
      </c>
      <c r="N193">
        <v>1</v>
      </c>
      <c r="O193">
        <v>0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28</v>
      </c>
      <c r="AB193">
        <v>1</v>
      </c>
      <c r="AC193" s="1">
        <v>1.8301158301158302</v>
      </c>
      <c r="AD193" s="1">
        <v>175.6</v>
      </c>
      <c r="AE193" s="1">
        <v>10</v>
      </c>
      <c r="AF193" s="1">
        <v>185.6</v>
      </c>
      <c r="AG193" s="1">
        <v>0.76652799999999999</v>
      </c>
      <c r="AH193" s="1">
        <v>0.79</v>
      </c>
      <c r="AI193" s="1">
        <v>1.7965499999999999</v>
      </c>
    </row>
    <row r="194" spans="1:36">
      <c r="A194">
        <v>94</v>
      </c>
      <c r="B194">
        <v>21</v>
      </c>
      <c r="C194">
        <v>566.1</v>
      </c>
      <c r="D194">
        <v>2.77</v>
      </c>
      <c r="E194">
        <v>568.87</v>
      </c>
      <c r="F194">
        <v>6</v>
      </c>
      <c r="G194">
        <v>2.78</v>
      </c>
      <c r="H194">
        <v>279</v>
      </c>
      <c r="I194">
        <v>276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35</v>
      </c>
      <c r="AB194">
        <v>1</v>
      </c>
      <c r="AC194" s="1">
        <v>1.7111913357400723</v>
      </c>
      <c r="AD194" s="1">
        <v>161.80000000000001</v>
      </c>
      <c r="AE194" s="1">
        <v>0</v>
      </c>
      <c r="AF194" s="1">
        <v>161.80000000000001</v>
      </c>
      <c r="AG194" s="1">
        <v>0.66823400000000011</v>
      </c>
      <c r="AH194" s="1">
        <v>0.79</v>
      </c>
      <c r="AI194" s="1">
        <v>1.4422316546762595</v>
      </c>
    </row>
    <row r="195" spans="1:36">
      <c r="A195">
        <v>94</v>
      </c>
      <c r="B195">
        <v>52</v>
      </c>
      <c r="C195">
        <v>569.20000000000005</v>
      </c>
      <c r="D195">
        <v>3.25</v>
      </c>
      <c r="E195">
        <v>572.45000000000005</v>
      </c>
      <c r="F195">
        <v>6</v>
      </c>
      <c r="G195">
        <v>3.18</v>
      </c>
      <c r="H195">
        <v>281</v>
      </c>
      <c r="I195">
        <v>279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1</v>
      </c>
      <c r="R195">
        <v>0</v>
      </c>
      <c r="S195">
        <v>0</v>
      </c>
      <c r="T195">
        <v>45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35</v>
      </c>
      <c r="AB195">
        <v>1</v>
      </c>
      <c r="AC195" s="1">
        <v>1.4584615384615385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0.79</v>
      </c>
      <c r="AI195" s="1">
        <v>1.3683547169811316</v>
      </c>
    </row>
    <row r="196" spans="1:36">
      <c r="A196">
        <v>94</v>
      </c>
      <c r="B196">
        <v>52</v>
      </c>
      <c r="C196">
        <v>569.20000000000005</v>
      </c>
      <c r="D196">
        <v>3.19</v>
      </c>
      <c r="E196">
        <v>572.3900000000001</v>
      </c>
      <c r="F196">
        <v>6</v>
      </c>
      <c r="G196">
        <v>3.25</v>
      </c>
      <c r="H196">
        <v>282</v>
      </c>
      <c r="I196">
        <v>279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45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35</v>
      </c>
      <c r="AB196">
        <v>1</v>
      </c>
      <c r="AC196" s="1">
        <v>1.4858934169278997</v>
      </c>
      <c r="AD196" s="1">
        <v>161.80000000000001</v>
      </c>
      <c r="AE196" s="1">
        <v>0</v>
      </c>
      <c r="AF196" s="1">
        <v>161.80000000000001</v>
      </c>
      <c r="AG196" s="1">
        <v>0.66823400000000011</v>
      </c>
      <c r="AH196" s="1">
        <v>0.79</v>
      </c>
      <c r="AI196" s="1">
        <v>1.2336627692307696</v>
      </c>
    </row>
    <row r="197" spans="1:36">
      <c r="A197">
        <v>96</v>
      </c>
      <c r="B197">
        <v>1</v>
      </c>
      <c r="C197">
        <v>576.1</v>
      </c>
      <c r="D197">
        <v>3.74</v>
      </c>
      <c r="E197">
        <v>579.84</v>
      </c>
      <c r="F197">
        <v>7</v>
      </c>
      <c r="G197">
        <v>3.16</v>
      </c>
      <c r="H197">
        <v>283</v>
      </c>
      <c r="I197">
        <v>282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30</v>
      </c>
      <c r="AB197">
        <v>1</v>
      </c>
      <c r="AC197" s="1">
        <v>1.267379679144385</v>
      </c>
      <c r="AD197" s="1">
        <v>175.6</v>
      </c>
      <c r="AE197" s="1">
        <v>0</v>
      </c>
      <c r="AF197" s="1">
        <v>175.6</v>
      </c>
      <c r="AG197" s="1">
        <v>0.72522799999999987</v>
      </c>
      <c r="AH197" s="1">
        <v>0.67714285714285716</v>
      </c>
      <c r="AI197" s="1">
        <v>1.3770151898734173</v>
      </c>
    </row>
    <row r="198" spans="1:36">
      <c r="A198">
        <v>96</v>
      </c>
      <c r="B198">
        <v>8</v>
      </c>
      <c r="C198">
        <v>576.79999999999995</v>
      </c>
      <c r="D198">
        <v>3.61</v>
      </c>
      <c r="E198">
        <v>580.41</v>
      </c>
      <c r="F198">
        <v>7</v>
      </c>
      <c r="G198">
        <v>3.19</v>
      </c>
      <c r="H198">
        <v>284</v>
      </c>
      <c r="I198">
        <v>282</v>
      </c>
      <c r="J198">
        <v>2</v>
      </c>
      <c r="K198">
        <v>0</v>
      </c>
      <c r="L198">
        <v>1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30</v>
      </c>
      <c r="AB198">
        <v>1</v>
      </c>
      <c r="AC198" s="1">
        <v>1.3130193905817176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0.67714285714285716</v>
      </c>
      <c r="AI198" s="1">
        <v>1.2568664576802511</v>
      </c>
    </row>
    <row r="199" spans="1:36">
      <c r="A199">
        <v>96</v>
      </c>
      <c r="B199">
        <v>18</v>
      </c>
      <c r="C199">
        <v>577.79999999999995</v>
      </c>
      <c r="D199">
        <v>3.43</v>
      </c>
      <c r="E199">
        <v>581.2299999999999</v>
      </c>
      <c r="F199">
        <v>6</v>
      </c>
      <c r="G199">
        <v>3.06</v>
      </c>
      <c r="H199">
        <v>285</v>
      </c>
      <c r="I199">
        <v>282</v>
      </c>
      <c r="J199">
        <v>3</v>
      </c>
      <c r="K199">
        <v>0</v>
      </c>
      <c r="L199">
        <v>1</v>
      </c>
      <c r="M199">
        <v>0</v>
      </c>
      <c r="N199">
        <v>0</v>
      </c>
      <c r="O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30</v>
      </c>
      <c r="AB199">
        <v>1</v>
      </c>
      <c r="AC199" s="1">
        <v>1.3819241982507289</v>
      </c>
      <c r="AD199" s="1">
        <v>175.6</v>
      </c>
      <c r="AE199" s="1">
        <v>0</v>
      </c>
      <c r="AF199" s="1">
        <v>175.6</v>
      </c>
      <c r="AG199" s="1">
        <v>0.72522799999999987</v>
      </c>
      <c r="AH199" s="1">
        <v>0.79</v>
      </c>
      <c r="AI199" s="1">
        <v>1.4220156862745095</v>
      </c>
      <c r="AJ199" t="s">
        <v>55</v>
      </c>
    </row>
    <row r="200" spans="1:36">
      <c r="A200">
        <v>1</v>
      </c>
      <c r="B200">
        <v>40</v>
      </c>
      <c r="C200">
        <v>10</v>
      </c>
      <c r="D200">
        <v>3.3</v>
      </c>
      <c r="E200">
        <v>13.3</v>
      </c>
      <c r="F200">
        <v>6</v>
      </c>
      <c r="G200">
        <v>2.91</v>
      </c>
      <c r="H200">
        <v>2</v>
      </c>
      <c r="I200">
        <v>0</v>
      </c>
      <c r="J200">
        <v>2</v>
      </c>
      <c r="K200">
        <v>0</v>
      </c>
      <c r="L200">
        <v>1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25</v>
      </c>
      <c r="AB200">
        <v>1</v>
      </c>
      <c r="AC200" s="1">
        <v>1.4363636363636365</v>
      </c>
      <c r="AD200" s="1">
        <v>161.80000000000001</v>
      </c>
      <c r="AE200" s="1">
        <v>10</v>
      </c>
      <c r="AF200" s="1">
        <v>171.8</v>
      </c>
      <c r="AG200" s="1">
        <v>0.709534</v>
      </c>
      <c r="AH200" s="1">
        <v>0.79</v>
      </c>
      <c r="AI200" s="1">
        <v>1.4629567010309277</v>
      </c>
    </row>
    <row r="201" spans="1:36">
      <c r="A201">
        <v>2</v>
      </c>
      <c r="B201">
        <v>35</v>
      </c>
      <c r="C201">
        <v>15.5</v>
      </c>
      <c r="D201">
        <v>3.76</v>
      </c>
      <c r="E201">
        <v>19.259999999999998</v>
      </c>
      <c r="F201">
        <v>7</v>
      </c>
      <c r="G201">
        <v>3.21</v>
      </c>
      <c r="H201">
        <v>3</v>
      </c>
      <c r="I201">
        <v>1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50</v>
      </c>
      <c r="AB201">
        <v>1</v>
      </c>
      <c r="AC201" s="1">
        <v>1.2606382978723405</v>
      </c>
      <c r="AD201" s="1">
        <v>161.80000000000001</v>
      </c>
      <c r="AE201" s="1">
        <v>0</v>
      </c>
      <c r="AF201" s="1">
        <v>161.80000000000001</v>
      </c>
      <c r="AG201" s="1">
        <v>0.66823400000000011</v>
      </c>
      <c r="AH201" s="1">
        <v>0.67714285714285716</v>
      </c>
      <c r="AI201" s="1">
        <v>1.249035514018692</v>
      </c>
    </row>
    <row r="202" spans="1:36">
      <c r="A202">
        <v>6</v>
      </c>
      <c r="B202">
        <v>50</v>
      </c>
      <c r="C202">
        <v>41</v>
      </c>
      <c r="D202">
        <v>5.49</v>
      </c>
      <c r="E202">
        <v>46.49</v>
      </c>
      <c r="F202">
        <v>7</v>
      </c>
      <c r="G202">
        <v>4.68</v>
      </c>
      <c r="H202">
        <v>5</v>
      </c>
      <c r="I202">
        <v>3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1</v>
      </c>
      <c r="R202">
        <v>0</v>
      </c>
      <c r="S202">
        <v>0</v>
      </c>
      <c r="T202">
        <v>46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60</v>
      </c>
      <c r="AB202">
        <v>1</v>
      </c>
      <c r="AC202" s="1">
        <v>0.86338797814207646</v>
      </c>
      <c r="AD202" s="1">
        <v>175.6</v>
      </c>
      <c r="AE202" s="1">
        <v>0</v>
      </c>
      <c r="AF202" s="1">
        <v>175.6</v>
      </c>
      <c r="AG202" s="1">
        <v>0.72522799999999987</v>
      </c>
      <c r="AH202" s="1">
        <v>0.67714285714285716</v>
      </c>
      <c r="AI202" s="1">
        <v>0.929779487179487</v>
      </c>
    </row>
    <row r="203" spans="1:36">
      <c r="A203">
        <v>7</v>
      </c>
      <c r="B203">
        <v>0</v>
      </c>
      <c r="C203">
        <v>42</v>
      </c>
      <c r="D203">
        <v>5.67</v>
      </c>
      <c r="E203">
        <v>47.67</v>
      </c>
      <c r="F203">
        <v>9</v>
      </c>
      <c r="G203">
        <v>3.58</v>
      </c>
      <c r="H203">
        <v>6</v>
      </c>
      <c r="I203">
        <v>3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46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60</v>
      </c>
      <c r="AB203">
        <v>1</v>
      </c>
      <c r="AC203" s="1">
        <v>0.83597883597883604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0.52666666666666673</v>
      </c>
      <c r="AI203" s="1">
        <v>1.1199452513966484</v>
      </c>
    </row>
    <row r="204" spans="1:36">
      <c r="A204">
        <v>10</v>
      </c>
      <c r="B204">
        <v>39</v>
      </c>
      <c r="C204">
        <v>63.9</v>
      </c>
      <c r="D204">
        <v>2.59</v>
      </c>
      <c r="E204">
        <v>66.489999999999995</v>
      </c>
      <c r="F204">
        <v>5</v>
      </c>
      <c r="G204">
        <v>3.21</v>
      </c>
      <c r="H204">
        <v>7</v>
      </c>
      <c r="I204">
        <v>5</v>
      </c>
      <c r="J204">
        <v>2</v>
      </c>
      <c r="K204">
        <v>0</v>
      </c>
      <c r="L204">
        <v>1</v>
      </c>
      <c r="M204">
        <v>0</v>
      </c>
      <c r="N204">
        <v>0</v>
      </c>
      <c r="O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25</v>
      </c>
      <c r="AB204">
        <v>1</v>
      </c>
      <c r="AC204" s="1">
        <v>1.8301158301158302</v>
      </c>
      <c r="AD204" s="1">
        <v>175.6</v>
      </c>
      <c r="AE204" s="1">
        <v>10</v>
      </c>
      <c r="AF204" s="1">
        <v>185.6</v>
      </c>
      <c r="AG204" s="1">
        <v>0.76652799999999999</v>
      </c>
      <c r="AH204" s="1">
        <v>0.94800000000000006</v>
      </c>
      <c r="AI204" s="1">
        <v>1.4327626168224299</v>
      </c>
    </row>
    <row r="205" spans="1:36">
      <c r="A205">
        <v>11</v>
      </c>
      <c r="B205">
        <v>43</v>
      </c>
      <c r="C205">
        <v>70.3</v>
      </c>
      <c r="D205">
        <v>3.36</v>
      </c>
      <c r="E205">
        <v>73.66</v>
      </c>
      <c r="F205">
        <v>7</v>
      </c>
      <c r="G205">
        <v>3.01</v>
      </c>
      <c r="H205">
        <v>8</v>
      </c>
      <c r="I205">
        <v>6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25</v>
      </c>
      <c r="AB205">
        <v>1</v>
      </c>
      <c r="AC205" s="1">
        <v>1.4107142857142858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0.67714285714285716</v>
      </c>
      <c r="AI205" s="1">
        <v>1.3320279069767447</v>
      </c>
    </row>
    <row r="206" spans="1:36">
      <c r="A206">
        <v>12</v>
      </c>
      <c r="B206">
        <v>1</v>
      </c>
      <c r="C206">
        <v>72.099999999999994</v>
      </c>
      <c r="D206">
        <v>3.57</v>
      </c>
      <c r="E206">
        <v>75.669999999999987</v>
      </c>
      <c r="F206">
        <v>7</v>
      </c>
      <c r="G206">
        <v>3.22</v>
      </c>
      <c r="H206">
        <v>9</v>
      </c>
      <c r="I206">
        <v>6</v>
      </c>
      <c r="J206">
        <v>3</v>
      </c>
      <c r="K206">
        <v>0</v>
      </c>
      <c r="L206">
        <v>1</v>
      </c>
      <c r="M206">
        <v>0</v>
      </c>
      <c r="N206">
        <v>0</v>
      </c>
      <c r="O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35</v>
      </c>
      <c r="AB206">
        <v>1</v>
      </c>
      <c r="AC206" s="1">
        <v>1.327731092436975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0.67714285714285716</v>
      </c>
      <c r="AI206" s="1">
        <v>1.2451565217391307</v>
      </c>
    </row>
    <row r="207" spans="1:36">
      <c r="A207">
        <v>16</v>
      </c>
      <c r="B207">
        <v>28</v>
      </c>
      <c r="C207">
        <v>98.8</v>
      </c>
      <c r="D207">
        <v>4.0599999999999996</v>
      </c>
      <c r="E207">
        <v>102.86</v>
      </c>
      <c r="F207">
        <v>7</v>
      </c>
      <c r="G207">
        <v>3.51</v>
      </c>
      <c r="H207">
        <v>11</v>
      </c>
      <c r="I207">
        <v>9</v>
      </c>
      <c r="J207">
        <v>2</v>
      </c>
      <c r="K207">
        <v>0</v>
      </c>
      <c r="L207">
        <v>1</v>
      </c>
      <c r="M207">
        <v>0</v>
      </c>
      <c r="N207">
        <v>0</v>
      </c>
      <c r="O207">
        <v>0</v>
      </c>
      <c r="Q207">
        <v>1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30</v>
      </c>
      <c r="AB207">
        <v>1</v>
      </c>
      <c r="AC207" s="1">
        <v>1.1674876847290643</v>
      </c>
      <c r="AD207" s="1">
        <v>175.6</v>
      </c>
      <c r="AE207" s="1">
        <v>10</v>
      </c>
      <c r="AF207" s="1">
        <v>185.6</v>
      </c>
      <c r="AG207" s="1">
        <v>0.76652799999999999</v>
      </c>
      <c r="AH207" s="1">
        <v>0.67714285714285716</v>
      </c>
      <c r="AI207" s="1">
        <v>1.3103042735042736</v>
      </c>
    </row>
    <row r="208" spans="1:36">
      <c r="A208">
        <v>16</v>
      </c>
      <c r="B208">
        <v>51</v>
      </c>
      <c r="C208">
        <v>101.1</v>
      </c>
      <c r="D208">
        <v>5.38</v>
      </c>
      <c r="E208">
        <v>106.47999999999999</v>
      </c>
      <c r="F208">
        <v>8</v>
      </c>
      <c r="G208">
        <v>3.58</v>
      </c>
      <c r="H208">
        <v>12</v>
      </c>
      <c r="I208">
        <v>9</v>
      </c>
      <c r="J208">
        <v>3</v>
      </c>
      <c r="K208">
        <v>0</v>
      </c>
      <c r="L208">
        <v>1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60</v>
      </c>
      <c r="AB208">
        <v>1</v>
      </c>
      <c r="AC208" s="1">
        <v>0.88104089219330861</v>
      </c>
      <c r="AD208" s="1">
        <v>161.80000000000001</v>
      </c>
      <c r="AE208" s="1">
        <v>0</v>
      </c>
      <c r="AF208" s="1">
        <v>161.80000000000001</v>
      </c>
      <c r="AG208" s="1">
        <v>0.66823400000000011</v>
      </c>
      <c r="AH208" s="1">
        <v>0.59250000000000003</v>
      </c>
      <c r="AI208" s="1">
        <v>1.1199452513966484</v>
      </c>
    </row>
    <row r="209" spans="1:35">
      <c r="A209">
        <v>18</v>
      </c>
      <c r="B209">
        <v>26</v>
      </c>
      <c r="C209">
        <v>110.6</v>
      </c>
      <c r="D209">
        <v>3.72</v>
      </c>
      <c r="E209">
        <v>114.32</v>
      </c>
      <c r="F209">
        <v>7</v>
      </c>
      <c r="G209">
        <v>3.18</v>
      </c>
      <c r="H209">
        <v>13</v>
      </c>
      <c r="I209">
        <v>11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0</v>
      </c>
      <c r="R209">
        <v>1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30</v>
      </c>
      <c r="AB209">
        <v>1</v>
      </c>
      <c r="AC209" s="1">
        <v>1.2741935483870968</v>
      </c>
      <c r="AD209" s="1">
        <v>161.80000000000001</v>
      </c>
      <c r="AE209" s="1">
        <v>0</v>
      </c>
      <c r="AF209" s="1">
        <v>161.80000000000001</v>
      </c>
      <c r="AG209" s="1">
        <v>0.66823400000000011</v>
      </c>
      <c r="AH209" s="1">
        <v>0.67714285714285716</v>
      </c>
      <c r="AI209" s="1">
        <v>1.2608188679245285</v>
      </c>
    </row>
    <row r="210" spans="1:35">
      <c r="A210">
        <v>18</v>
      </c>
      <c r="B210">
        <v>58</v>
      </c>
      <c r="C210">
        <v>113.8</v>
      </c>
      <c r="D210">
        <v>3.66</v>
      </c>
      <c r="E210">
        <v>117.46</v>
      </c>
      <c r="F210">
        <v>7</v>
      </c>
      <c r="G210">
        <v>3.07</v>
      </c>
      <c r="H210">
        <v>14</v>
      </c>
      <c r="I210">
        <v>11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30</v>
      </c>
      <c r="AB210">
        <v>1</v>
      </c>
      <c r="AC210" s="1">
        <v>1.2950819672131149</v>
      </c>
      <c r="AD210" s="1">
        <v>175.6</v>
      </c>
      <c r="AE210" s="1">
        <v>0</v>
      </c>
      <c r="AF210" s="1">
        <v>175.6</v>
      </c>
      <c r="AG210" s="1">
        <v>0.72522799999999987</v>
      </c>
      <c r="AH210" s="1">
        <v>0.67714285714285716</v>
      </c>
      <c r="AI210" s="1">
        <v>1.4173837133550486</v>
      </c>
    </row>
    <row r="211" spans="1:35">
      <c r="A211">
        <v>23</v>
      </c>
      <c r="B211">
        <v>20</v>
      </c>
      <c r="C211">
        <v>140</v>
      </c>
      <c r="D211">
        <v>3.34</v>
      </c>
      <c r="E211">
        <v>143.34</v>
      </c>
      <c r="F211">
        <v>6</v>
      </c>
      <c r="G211">
        <v>3.34</v>
      </c>
      <c r="H211">
        <v>15</v>
      </c>
      <c r="I211">
        <v>13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30</v>
      </c>
      <c r="AB211">
        <v>1</v>
      </c>
      <c r="AC211" s="1">
        <v>1.4191616766467068</v>
      </c>
      <c r="AD211" s="1">
        <v>175.6</v>
      </c>
      <c r="AE211" s="1">
        <v>0</v>
      </c>
      <c r="AF211" s="1">
        <v>175.6</v>
      </c>
      <c r="AG211" s="1">
        <v>0.72522799999999987</v>
      </c>
      <c r="AH211" s="1">
        <v>0.79</v>
      </c>
      <c r="AI211" s="1">
        <v>1.3028047904191615</v>
      </c>
    </row>
    <row r="212" spans="1:35">
      <c r="A212">
        <v>23</v>
      </c>
      <c r="B212">
        <v>40</v>
      </c>
      <c r="C212">
        <v>142</v>
      </c>
      <c r="D212">
        <v>3.54</v>
      </c>
      <c r="E212">
        <v>145.54</v>
      </c>
      <c r="F212">
        <v>7</v>
      </c>
      <c r="G212">
        <v>3.37</v>
      </c>
      <c r="H212">
        <v>16</v>
      </c>
      <c r="I212">
        <v>13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50</v>
      </c>
      <c r="AB212">
        <v>1</v>
      </c>
      <c r="AC212" s="1">
        <v>1.3389830508474576</v>
      </c>
      <c r="AD212" s="1">
        <v>175.6</v>
      </c>
      <c r="AE212" s="1">
        <v>0</v>
      </c>
      <c r="AF212" s="1">
        <v>175.6</v>
      </c>
      <c r="AG212" s="1">
        <v>0.72522799999999987</v>
      </c>
      <c r="AH212" s="1">
        <v>0.67714285714285716</v>
      </c>
      <c r="AI212" s="1">
        <v>1.2912071216617207</v>
      </c>
    </row>
    <row r="213" spans="1:35">
      <c r="A213">
        <v>24</v>
      </c>
      <c r="B213">
        <v>46</v>
      </c>
      <c r="C213">
        <v>148.6</v>
      </c>
      <c r="D213">
        <v>3.13</v>
      </c>
      <c r="E213">
        <v>151.72999999999999</v>
      </c>
      <c r="F213">
        <v>7</v>
      </c>
      <c r="G213">
        <v>3.04</v>
      </c>
      <c r="H213">
        <v>17</v>
      </c>
      <c r="I213">
        <v>15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25</v>
      </c>
      <c r="AB213">
        <v>1</v>
      </c>
      <c r="AC213" s="1">
        <v>1.514376996805112</v>
      </c>
      <c r="AD213" s="1">
        <v>161.80000000000001</v>
      </c>
      <c r="AE213" s="1">
        <v>0</v>
      </c>
      <c r="AF213" s="1">
        <v>161.80000000000001</v>
      </c>
      <c r="AG213" s="1">
        <v>0.66823400000000011</v>
      </c>
      <c r="AH213" s="1">
        <v>0.67714285714285716</v>
      </c>
      <c r="AI213" s="1">
        <v>1.3188828947368423</v>
      </c>
    </row>
    <row r="214" spans="1:35">
      <c r="A214">
        <v>24</v>
      </c>
      <c r="B214">
        <v>55</v>
      </c>
      <c r="C214">
        <v>149.5</v>
      </c>
      <c r="D214">
        <v>3.22</v>
      </c>
      <c r="E214">
        <v>152.72</v>
      </c>
      <c r="F214">
        <v>6</v>
      </c>
      <c r="G214">
        <v>3.19</v>
      </c>
      <c r="H214">
        <v>18</v>
      </c>
      <c r="I214">
        <v>15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45</v>
      </c>
      <c r="AB214">
        <v>1</v>
      </c>
      <c r="AC214" s="1">
        <v>1.4720496894409938</v>
      </c>
      <c r="AD214" s="1">
        <v>175.6</v>
      </c>
      <c r="AE214" s="1">
        <v>0</v>
      </c>
      <c r="AF214" s="1">
        <v>175.6</v>
      </c>
      <c r="AG214" s="1">
        <v>0.72522799999999987</v>
      </c>
      <c r="AH214" s="1">
        <v>0.79</v>
      </c>
      <c r="AI214" s="1">
        <v>1.3640652037617551</v>
      </c>
    </row>
    <row r="215" spans="1:35">
      <c r="A215">
        <v>27</v>
      </c>
      <c r="B215">
        <v>40</v>
      </c>
      <c r="C215">
        <v>166</v>
      </c>
      <c r="D215">
        <v>3.78</v>
      </c>
      <c r="E215">
        <v>169.78</v>
      </c>
      <c r="F215">
        <v>7</v>
      </c>
      <c r="G215">
        <v>3.21</v>
      </c>
      <c r="H215">
        <v>19</v>
      </c>
      <c r="I215">
        <v>17</v>
      </c>
      <c r="J215">
        <v>2</v>
      </c>
      <c r="K215">
        <v>0</v>
      </c>
      <c r="L215">
        <v>0</v>
      </c>
      <c r="M215">
        <v>0</v>
      </c>
      <c r="N215">
        <v>1</v>
      </c>
      <c r="O215">
        <v>0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25</v>
      </c>
      <c r="AB215">
        <v>1</v>
      </c>
      <c r="AC215" s="1">
        <v>1.2539682539682542</v>
      </c>
      <c r="AD215" s="1">
        <v>175.6</v>
      </c>
      <c r="AE215" s="1">
        <v>0</v>
      </c>
      <c r="AF215" s="1">
        <v>175.6</v>
      </c>
      <c r="AG215" s="1">
        <v>0.72522799999999987</v>
      </c>
      <c r="AH215" s="1">
        <v>0.67714285714285716</v>
      </c>
      <c r="AI215" s="1">
        <v>1.3555663551401866</v>
      </c>
    </row>
    <row r="216" spans="1:35">
      <c r="A216">
        <v>27</v>
      </c>
      <c r="B216">
        <v>42</v>
      </c>
      <c r="C216">
        <v>166.2</v>
      </c>
      <c r="D216">
        <v>3.45</v>
      </c>
      <c r="E216">
        <v>169.64999999999998</v>
      </c>
      <c r="F216">
        <v>7</v>
      </c>
      <c r="G216">
        <v>3.01</v>
      </c>
      <c r="H216">
        <v>20</v>
      </c>
      <c r="I216">
        <v>17</v>
      </c>
      <c r="J216">
        <v>3</v>
      </c>
      <c r="K216">
        <v>0</v>
      </c>
      <c r="L216">
        <v>1</v>
      </c>
      <c r="M216">
        <v>0</v>
      </c>
      <c r="N216">
        <v>0</v>
      </c>
      <c r="O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25</v>
      </c>
      <c r="AB216">
        <v>1</v>
      </c>
      <c r="AC216" s="1">
        <v>1.3739130434782609</v>
      </c>
      <c r="AD216" s="1">
        <v>175.6</v>
      </c>
      <c r="AE216" s="1">
        <v>0</v>
      </c>
      <c r="AF216" s="1">
        <v>175.6</v>
      </c>
      <c r="AG216" s="1">
        <v>0.72522799999999987</v>
      </c>
      <c r="AH216" s="1">
        <v>0.67714285714285716</v>
      </c>
      <c r="AI216" s="1">
        <v>1.4456372093023253</v>
      </c>
    </row>
    <row r="217" spans="1:35">
      <c r="A217">
        <v>27</v>
      </c>
      <c r="B217">
        <v>55</v>
      </c>
      <c r="C217">
        <v>167.5</v>
      </c>
      <c r="D217">
        <v>2.94</v>
      </c>
      <c r="E217">
        <v>170.44</v>
      </c>
      <c r="F217">
        <v>6</v>
      </c>
      <c r="G217">
        <v>2.85</v>
      </c>
      <c r="H217">
        <v>21</v>
      </c>
      <c r="I217">
        <v>17</v>
      </c>
      <c r="J217">
        <v>4</v>
      </c>
      <c r="K217">
        <v>0</v>
      </c>
      <c r="L217">
        <v>1</v>
      </c>
      <c r="M217">
        <v>0</v>
      </c>
      <c r="N217">
        <v>0</v>
      </c>
      <c r="O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25</v>
      </c>
      <c r="AB217">
        <v>1</v>
      </c>
      <c r="AC217" s="1">
        <v>1.6122448979591837</v>
      </c>
      <c r="AD217" s="1">
        <v>175.6</v>
      </c>
      <c r="AE217" s="1">
        <v>0</v>
      </c>
      <c r="AF217" s="1">
        <v>175.6</v>
      </c>
      <c r="AG217" s="1">
        <v>0.72522799999999987</v>
      </c>
      <c r="AH217" s="1">
        <v>0.79</v>
      </c>
      <c r="AI217" s="1">
        <v>1.5267957894736839</v>
      </c>
    </row>
    <row r="218" spans="1:35">
      <c r="A218">
        <v>28</v>
      </c>
      <c r="B218">
        <v>35</v>
      </c>
      <c r="C218">
        <v>171.5</v>
      </c>
      <c r="D218">
        <v>5.01</v>
      </c>
      <c r="E218">
        <v>176.51</v>
      </c>
      <c r="F218">
        <v>8</v>
      </c>
      <c r="G218">
        <v>3.33</v>
      </c>
      <c r="H218">
        <v>22</v>
      </c>
      <c r="I218">
        <v>20</v>
      </c>
      <c r="J218">
        <v>2</v>
      </c>
      <c r="K218">
        <v>0</v>
      </c>
      <c r="L218">
        <v>1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28</v>
      </c>
      <c r="AB218">
        <v>1</v>
      </c>
      <c r="AC218" s="1">
        <v>0.94610778443113785</v>
      </c>
      <c r="AD218" s="1">
        <v>161.80000000000001</v>
      </c>
      <c r="AE218" s="1">
        <v>0</v>
      </c>
      <c r="AF218" s="1">
        <v>161.80000000000001</v>
      </c>
      <c r="AG218" s="1">
        <v>0.66823400000000011</v>
      </c>
      <c r="AH218" s="1">
        <v>0.59250000000000003</v>
      </c>
      <c r="AI218" s="1">
        <v>1.2040252252252255</v>
      </c>
    </row>
    <row r="219" spans="1:35">
      <c r="A219">
        <v>28</v>
      </c>
      <c r="B219">
        <v>48</v>
      </c>
      <c r="C219">
        <v>172.8</v>
      </c>
      <c r="D219">
        <v>2.86</v>
      </c>
      <c r="E219">
        <v>175.66000000000003</v>
      </c>
      <c r="F219">
        <v>6</v>
      </c>
      <c r="G219">
        <v>3.19</v>
      </c>
      <c r="H219">
        <v>23</v>
      </c>
      <c r="I219">
        <v>20</v>
      </c>
      <c r="J219">
        <v>3</v>
      </c>
      <c r="K219">
        <v>0</v>
      </c>
      <c r="L219">
        <v>1</v>
      </c>
      <c r="M219">
        <v>0</v>
      </c>
      <c r="N219">
        <v>0</v>
      </c>
      <c r="O219">
        <v>0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30</v>
      </c>
      <c r="AB219">
        <v>1</v>
      </c>
      <c r="AC219" s="1">
        <v>1.6573426573426575</v>
      </c>
      <c r="AD219" s="1">
        <v>175.6</v>
      </c>
      <c r="AE219" s="1">
        <v>10</v>
      </c>
      <c r="AF219" s="1">
        <v>185.6</v>
      </c>
      <c r="AG219" s="1">
        <v>0.76652799999999999</v>
      </c>
      <c r="AH219" s="1">
        <v>0.79</v>
      </c>
      <c r="AI219" s="1">
        <v>1.4417454545454544</v>
      </c>
    </row>
    <row r="220" spans="1:35">
      <c r="A220">
        <v>29</v>
      </c>
      <c r="B220">
        <v>13</v>
      </c>
      <c r="C220">
        <v>175.3</v>
      </c>
      <c r="D220">
        <v>3.52</v>
      </c>
      <c r="E220">
        <v>178.82000000000002</v>
      </c>
      <c r="F220">
        <v>6</v>
      </c>
      <c r="G220">
        <v>3.15</v>
      </c>
      <c r="H220">
        <v>25</v>
      </c>
      <c r="I220">
        <v>20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20</v>
      </c>
      <c r="AB220">
        <v>1</v>
      </c>
      <c r="AC220" s="1">
        <v>1.3465909090909092</v>
      </c>
      <c r="AD220" s="1">
        <v>161.80000000000001</v>
      </c>
      <c r="AE220" s="1">
        <v>0</v>
      </c>
      <c r="AF220" s="1">
        <v>161.80000000000001</v>
      </c>
      <c r="AG220" s="1">
        <v>0.66823400000000011</v>
      </c>
      <c r="AH220" s="1">
        <v>0.79</v>
      </c>
      <c r="AI220" s="1">
        <v>1.272826666666667</v>
      </c>
    </row>
    <row r="221" spans="1:35">
      <c r="A221">
        <v>31</v>
      </c>
      <c r="B221">
        <v>14</v>
      </c>
      <c r="C221">
        <v>187.4</v>
      </c>
      <c r="D221">
        <v>3.28</v>
      </c>
      <c r="E221">
        <v>190.68</v>
      </c>
      <c r="F221">
        <v>7</v>
      </c>
      <c r="G221">
        <v>3.15</v>
      </c>
      <c r="H221">
        <v>29</v>
      </c>
      <c r="I221">
        <v>27</v>
      </c>
      <c r="J221">
        <v>2</v>
      </c>
      <c r="K221">
        <v>0</v>
      </c>
      <c r="L221">
        <v>1</v>
      </c>
      <c r="M221">
        <v>0</v>
      </c>
      <c r="N221">
        <v>0</v>
      </c>
      <c r="O221">
        <v>7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25</v>
      </c>
      <c r="AB221">
        <v>1</v>
      </c>
      <c r="AC221" s="1">
        <v>1.4451219512195124</v>
      </c>
      <c r="AD221" s="1">
        <v>161.80000000000001</v>
      </c>
      <c r="AE221" s="1">
        <v>0</v>
      </c>
      <c r="AF221" s="1">
        <v>161.80000000000001</v>
      </c>
      <c r="AG221" s="1">
        <v>0.66823400000000011</v>
      </c>
      <c r="AH221" s="1">
        <v>0.67714285714285716</v>
      </c>
      <c r="AI221" s="1">
        <v>1.272826666666667</v>
      </c>
    </row>
    <row r="222" spans="1:35">
      <c r="A222">
        <v>31</v>
      </c>
      <c r="B222">
        <v>35</v>
      </c>
      <c r="C222">
        <v>189.5</v>
      </c>
      <c r="D222">
        <v>3.42</v>
      </c>
      <c r="E222">
        <v>192.92</v>
      </c>
      <c r="F222">
        <v>7</v>
      </c>
      <c r="G222">
        <v>2.91</v>
      </c>
      <c r="H222">
        <v>30</v>
      </c>
      <c r="I222">
        <v>27</v>
      </c>
      <c r="J222">
        <v>3</v>
      </c>
      <c r="K222">
        <v>0</v>
      </c>
      <c r="L222">
        <v>1</v>
      </c>
      <c r="M222">
        <v>0</v>
      </c>
      <c r="N222">
        <v>0</v>
      </c>
      <c r="O222">
        <v>9.0999999999999943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40</v>
      </c>
      <c r="AB222">
        <v>1</v>
      </c>
      <c r="AC222" s="1">
        <v>1.3859649122807018</v>
      </c>
      <c r="AD222" s="1">
        <v>175.6</v>
      </c>
      <c r="AE222" s="1">
        <v>0</v>
      </c>
      <c r="AF222" s="1">
        <v>175.6</v>
      </c>
      <c r="AG222" s="1">
        <v>0.72522799999999987</v>
      </c>
      <c r="AH222" s="1">
        <v>0.67714285714285716</v>
      </c>
      <c r="AI222" s="1">
        <v>1.4953154639175255</v>
      </c>
    </row>
    <row r="223" spans="1:35">
      <c r="A223">
        <v>31</v>
      </c>
      <c r="B223">
        <v>36</v>
      </c>
      <c r="C223">
        <v>189.6</v>
      </c>
      <c r="D223">
        <v>4.92</v>
      </c>
      <c r="E223">
        <v>194.51999999999998</v>
      </c>
      <c r="F223">
        <v>9</v>
      </c>
      <c r="G223">
        <v>3.52</v>
      </c>
      <c r="H223">
        <v>31</v>
      </c>
      <c r="I223">
        <v>27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60</v>
      </c>
      <c r="AB223">
        <v>1</v>
      </c>
      <c r="AC223" s="1">
        <v>0.96341463414634154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0.52666666666666673</v>
      </c>
      <c r="AI223" s="1">
        <v>1.1390352272727275</v>
      </c>
    </row>
    <row r="224" spans="1:35">
      <c r="A224">
        <v>31</v>
      </c>
      <c r="B224">
        <v>56</v>
      </c>
      <c r="C224">
        <v>191.6</v>
      </c>
      <c r="D224">
        <v>3.54</v>
      </c>
      <c r="E224">
        <v>195.14</v>
      </c>
      <c r="F224">
        <v>7</v>
      </c>
      <c r="G224">
        <v>3.09</v>
      </c>
      <c r="H224">
        <v>32</v>
      </c>
      <c r="I224">
        <v>28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50</v>
      </c>
      <c r="AB224">
        <v>1</v>
      </c>
      <c r="AC224" s="1">
        <v>1.3389830508474576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0.67714285714285716</v>
      </c>
      <c r="AI224" s="1">
        <v>1.2975417475728159</v>
      </c>
    </row>
    <row r="225" spans="1:36">
      <c r="A225">
        <v>35</v>
      </c>
      <c r="B225">
        <v>4</v>
      </c>
      <c r="C225">
        <v>210.4</v>
      </c>
      <c r="D225">
        <v>3.72</v>
      </c>
      <c r="E225">
        <v>214.12</v>
      </c>
      <c r="F225">
        <v>7</v>
      </c>
      <c r="G225">
        <v>3.19</v>
      </c>
      <c r="H225">
        <v>33</v>
      </c>
      <c r="I225">
        <v>31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35</v>
      </c>
      <c r="AB225">
        <v>1</v>
      </c>
      <c r="AC225" s="1">
        <v>1.2741935483870968</v>
      </c>
      <c r="AD225" s="1">
        <v>161.80000000000001</v>
      </c>
      <c r="AE225" s="1">
        <v>0</v>
      </c>
      <c r="AF225" s="1">
        <v>161.80000000000001</v>
      </c>
      <c r="AG225" s="1">
        <v>0.66823400000000011</v>
      </c>
      <c r="AH225" s="1">
        <v>0.67714285714285716</v>
      </c>
      <c r="AI225" s="1">
        <v>1.2568664576802511</v>
      </c>
      <c r="AJ225" t="s">
        <v>57</v>
      </c>
    </row>
    <row r="226" spans="1:36">
      <c r="A226">
        <v>37</v>
      </c>
      <c r="B226">
        <v>27</v>
      </c>
      <c r="C226">
        <v>224.7</v>
      </c>
      <c r="D226">
        <v>3.19</v>
      </c>
      <c r="E226">
        <v>227.89</v>
      </c>
      <c r="F226">
        <v>6</v>
      </c>
      <c r="G226">
        <v>2.86</v>
      </c>
      <c r="H226">
        <v>35</v>
      </c>
      <c r="I226">
        <v>32</v>
      </c>
      <c r="J226">
        <v>3</v>
      </c>
      <c r="K226">
        <v>0</v>
      </c>
      <c r="L226">
        <v>1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35</v>
      </c>
      <c r="AB226">
        <v>1</v>
      </c>
      <c r="AC226" s="1">
        <v>1.4858934169278997</v>
      </c>
      <c r="AD226" s="1">
        <v>161.80000000000001</v>
      </c>
      <c r="AE226" s="1">
        <v>0</v>
      </c>
      <c r="AF226" s="1">
        <v>161.80000000000001</v>
      </c>
      <c r="AG226" s="1">
        <v>0.66823400000000011</v>
      </c>
      <c r="AH226" s="1">
        <v>0.79</v>
      </c>
      <c r="AI226" s="1">
        <v>1.4018895104895108</v>
      </c>
    </row>
    <row r="227" spans="1:36">
      <c r="A227">
        <v>44</v>
      </c>
      <c r="B227">
        <v>22</v>
      </c>
      <c r="C227">
        <v>266.2</v>
      </c>
      <c r="D227">
        <v>3.15</v>
      </c>
      <c r="E227">
        <v>269.34999999999997</v>
      </c>
      <c r="F227">
        <v>7</v>
      </c>
      <c r="G227">
        <v>3.09</v>
      </c>
      <c r="H227">
        <v>36</v>
      </c>
      <c r="I227">
        <v>34</v>
      </c>
      <c r="J227">
        <v>2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25</v>
      </c>
      <c r="AB227">
        <v>1</v>
      </c>
      <c r="AC227" s="1">
        <v>1.504761904761905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0.67714285714285716</v>
      </c>
      <c r="AI227" s="1">
        <v>1.2975417475728159</v>
      </c>
    </row>
    <row r="228" spans="1:36">
      <c r="A228">
        <v>45</v>
      </c>
      <c r="B228">
        <v>38</v>
      </c>
      <c r="C228">
        <v>273.8</v>
      </c>
      <c r="D228">
        <v>4.08</v>
      </c>
      <c r="E228">
        <v>277.88</v>
      </c>
      <c r="F228">
        <v>7</v>
      </c>
      <c r="G228">
        <v>3.61</v>
      </c>
      <c r="H228">
        <v>38</v>
      </c>
      <c r="I228">
        <v>36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25</v>
      </c>
      <c r="AB228">
        <v>1</v>
      </c>
      <c r="AC228" s="1">
        <v>1.161764705882353</v>
      </c>
      <c r="AD228" s="1">
        <v>175.6</v>
      </c>
      <c r="AE228" s="1">
        <v>0</v>
      </c>
      <c r="AF228" s="1">
        <v>175.6</v>
      </c>
      <c r="AG228" s="1">
        <v>0.72522799999999987</v>
      </c>
      <c r="AH228" s="1">
        <v>0.67714285714285716</v>
      </c>
      <c r="AI228" s="1">
        <v>1.2053650969529084</v>
      </c>
    </row>
    <row r="229" spans="1:36">
      <c r="A229">
        <v>47</v>
      </c>
      <c r="B229">
        <v>0</v>
      </c>
      <c r="C229">
        <v>282</v>
      </c>
      <c r="D229">
        <v>3.22</v>
      </c>
      <c r="E229">
        <v>285.22000000000003</v>
      </c>
      <c r="F229">
        <v>6</v>
      </c>
      <c r="G229">
        <v>3.12</v>
      </c>
      <c r="H229">
        <v>39</v>
      </c>
      <c r="I229">
        <v>37</v>
      </c>
      <c r="J229">
        <v>2</v>
      </c>
      <c r="K229">
        <v>0</v>
      </c>
      <c r="L229">
        <v>1</v>
      </c>
      <c r="M229">
        <v>0</v>
      </c>
      <c r="N229">
        <v>0</v>
      </c>
      <c r="O229">
        <v>0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>
        <v>1</v>
      </c>
      <c r="AC229" s="1">
        <v>1.4720496894409938</v>
      </c>
      <c r="AD229" s="1">
        <v>175.6</v>
      </c>
      <c r="AE229" s="1">
        <v>0</v>
      </c>
      <c r="AF229" s="1">
        <v>175.6</v>
      </c>
      <c r="AG229" s="1">
        <v>0.72522799999999987</v>
      </c>
      <c r="AH229" s="1">
        <v>0.79</v>
      </c>
      <c r="AI229" s="1">
        <v>1.3946692307692303</v>
      </c>
    </row>
    <row r="230" spans="1:36">
      <c r="A230">
        <v>47</v>
      </c>
      <c r="B230">
        <v>19</v>
      </c>
      <c r="C230">
        <v>283.89999999999998</v>
      </c>
      <c r="D230">
        <v>3.28</v>
      </c>
      <c r="E230">
        <v>287.17999999999995</v>
      </c>
      <c r="F230">
        <v>7</v>
      </c>
      <c r="G230">
        <v>2.82</v>
      </c>
      <c r="H230">
        <v>40</v>
      </c>
      <c r="I230">
        <v>37</v>
      </c>
      <c r="J230">
        <v>3</v>
      </c>
      <c r="K230">
        <v>0</v>
      </c>
      <c r="L230">
        <v>1</v>
      </c>
      <c r="M230">
        <v>0</v>
      </c>
      <c r="N230">
        <v>0</v>
      </c>
      <c r="O230">
        <v>0</v>
      </c>
      <c r="Q230">
        <v>1</v>
      </c>
      <c r="R230">
        <v>0</v>
      </c>
      <c r="S230">
        <v>0</v>
      </c>
      <c r="T230">
        <v>48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25</v>
      </c>
      <c r="AB230">
        <v>1</v>
      </c>
      <c r="AC230" s="1">
        <v>1.4451219512195124</v>
      </c>
      <c r="AD230" s="1">
        <v>175.6</v>
      </c>
      <c r="AE230" s="1">
        <v>-10</v>
      </c>
      <c r="AF230" s="1">
        <v>165.6</v>
      </c>
      <c r="AG230" s="1">
        <v>0.68392799999999998</v>
      </c>
      <c r="AH230" s="1">
        <v>0.67714285714285716</v>
      </c>
      <c r="AI230" s="1">
        <v>1.4551659574468085</v>
      </c>
    </row>
    <row r="231" spans="1:36">
      <c r="A231">
        <v>47</v>
      </c>
      <c r="B231">
        <v>21</v>
      </c>
      <c r="C231">
        <v>284.10000000000002</v>
      </c>
      <c r="D231">
        <v>3.13</v>
      </c>
      <c r="E231">
        <v>287.23</v>
      </c>
      <c r="F231">
        <v>6</v>
      </c>
      <c r="G231">
        <v>3.03</v>
      </c>
      <c r="H231">
        <v>41</v>
      </c>
      <c r="I231">
        <v>37</v>
      </c>
      <c r="J231">
        <v>4</v>
      </c>
      <c r="K231">
        <v>0</v>
      </c>
      <c r="L231">
        <v>1</v>
      </c>
      <c r="M231">
        <v>0</v>
      </c>
      <c r="N231">
        <v>0</v>
      </c>
      <c r="O231">
        <v>0</v>
      </c>
      <c r="Q231">
        <v>1</v>
      </c>
      <c r="R231">
        <v>0</v>
      </c>
      <c r="S231">
        <v>0</v>
      </c>
      <c r="T231">
        <v>48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25</v>
      </c>
      <c r="AB231">
        <v>1</v>
      </c>
      <c r="AC231" s="1">
        <v>1.514376996805112</v>
      </c>
      <c r="AD231" s="1">
        <v>175.6</v>
      </c>
      <c r="AE231" s="1">
        <v>0</v>
      </c>
      <c r="AF231" s="1">
        <v>175.6</v>
      </c>
      <c r="AG231" s="1">
        <v>0.72522799999999987</v>
      </c>
      <c r="AH231" s="1">
        <v>0.79</v>
      </c>
      <c r="AI231" s="1">
        <v>1.4360950495049503</v>
      </c>
    </row>
    <row r="232" spans="1:36">
      <c r="A232">
        <v>47</v>
      </c>
      <c r="B232">
        <v>28</v>
      </c>
      <c r="C232">
        <v>284.8</v>
      </c>
      <c r="D232">
        <v>3.18</v>
      </c>
      <c r="E232">
        <v>287.98</v>
      </c>
      <c r="F232">
        <v>6</v>
      </c>
      <c r="G232">
        <v>3.21</v>
      </c>
      <c r="H232">
        <v>42</v>
      </c>
      <c r="I232">
        <v>37</v>
      </c>
      <c r="J232">
        <v>5</v>
      </c>
      <c r="K232">
        <v>0</v>
      </c>
      <c r="L232">
        <v>1</v>
      </c>
      <c r="M232">
        <v>0</v>
      </c>
      <c r="N232">
        <v>0</v>
      </c>
      <c r="O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40</v>
      </c>
      <c r="AB232">
        <v>1</v>
      </c>
      <c r="AC232" s="1">
        <v>1.4905660377358489</v>
      </c>
      <c r="AD232" s="1">
        <v>175.6</v>
      </c>
      <c r="AE232" s="1">
        <v>0</v>
      </c>
      <c r="AF232" s="1">
        <v>175.6</v>
      </c>
      <c r="AG232" s="1">
        <v>0.72522799999999987</v>
      </c>
      <c r="AH232" s="1">
        <v>0.79</v>
      </c>
      <c r="AI232" s="1">
        <v>1.3555663551401866</v>
      </c>
    </row>
    <row r="233" spans="1:36">
      <c r="A233">
        <v>47</v>
      </c>
      <c r="B233">
        <v>37</v>
      </c>
      <c r="C233">
        <v>285.7</v>
      </c>
      <c r="D233">
        <v>3.34</v>
      </c>
      <c r="E233">
        <v>289.03999999999996</v>
      </c>
      <c r="F233">
        <v>7</v>
      </c>
      <c r="G233">
        <v>3.04</v>
      </c>
      <c r="H233">
        <v>43</v>
      </c>
      <c r="I233">
        <v>38</v>
      </c>
      <c r="J233">
        <v>5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40</v>
      </c>
      <c r="AB233">
        <v>1</v>
      </c>
      <c r="AC233" s="1">
        <v>1.4191616766467068</v>
      </c>
      <c r="AD233" s="1">
        <v>161.80000000000001</v>
      </c>
      <c r="AE233" s="1">
        <v>0</v>
      </c>
      <c r="AF233" s="1">
        <v>161.80000000000001</v>
      </c>
      <c r="AG233" s="1">
        <v>0.66823400000000011</v>
      </c>
      <c r="AH233" s="1">
        <v>0.67714285714285716</v>
      </c>
      <c r="AI233" s="1">
        <v>1.3188828947368423</v>
      </c>
    </row>
    <row r="234" spans="1:36">
      <c r="A234">
        <v>47</v>
      </c>
      <c r="B234">
        <v>40</v>
      </c>
      <c r="C234">
        <v>286</v>
      </c>
      <c r="D234">
        <v>2.95</v>
      </c>
      <c r="E234">
        <v>288.95</v>
      </c>
      <c r="F234">
        <v>6</v>
      </c>
      <c r="G234">
        <v>3.06</v>
      </c>
      <c r="H234">
        <v>44</v>
      </c>
      <c r="I234">
        <v>38</v>
      </c>
      <c r="J234">
        <v>6</v>
      </c>
      <c r="K234">
        <v>0</v>
      </c>
      <c r="L234">
        <v>1</v>
      </c>
      <c r="M234">
        <v>0</v>
      </c>
      <c r="N234">
        <v>0</v>
      </c>
      <c r="O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50</v>
      </c>
      <c r="AB234">
        <v>1</v>
      </c>
      <c r="AC234" s="1">
        <v>1.6067796610169491</v>
      </c>
      <c r="AD234" s="1">
        <v>175.6</v>
      </c>
      <c r="AE234" s="1">
        <v>0</v>
      </c>
      <c r="AF234" s="1">
        <v>175.6</v>
      </c>
      <c r="AG234" s="1">
        <v>0.72522799999999987</v>
      </c>
      <c r="AH234" s="1">
        <v>0.79</v>
      </c>
      <c r="AI234" s="1">
        <v>1.4220156862745095</v>
      </c>
    </row>
    <row r="235" spans="1:36">
      <c r="A235">
        <v>47</v>
      </c>
      <c r="B235">
        <v>49</v>
      </c>
      <c r="C235">
        <v>286.89999999999998</v>
      </c>
      <c r="D235">
        <v>3.09</v>
      </c>
      <c r="E235">
        <v>289.98999999999995</v>
      </c>
      <c r="F235">
        <v>7</v>
      </c>
      <c r="G235">
        <v>2.79</v>
      </c>
      <c r="H235">
        <v>45</v>
      </c>
      <c r="I235">
        <v>38</v>
      </c>
      <c r="J235">
        <v>7</v>
      </c>
      <c r="K235">
        <v>0</v>
      </c>
      <c r="L235">
        <v>1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25</v>
      </c>
      <c r="AB235">
        <v>1</v>
      </c>
      <c r="AC235" s="1">
        <v>1.5339805825242721</v>
      </c>
      <c r="AD235" s="1">
        <v>161.80000000000001</v>
      </c>
      <c r="AE235" s="1">
        <v>0</v>
      </c>
      <c r="AF235" s="1">
        <v>161.80000000000001</v>
      </c>
      <c r="AG235" s="1">
        <v>0.66823400000000011</v>
      </c>
      <c r="AH235" s="1">
        <v>0.67714285714285716</v>
      </c>
      <c r="AI235" s="1">
        <v>1.4370623655913981</v>
      </c>
    </row>
    <row r="236" spans="1:36">
      <c r="A236">
        <v>48</v>
      </c>
      <c r="B236">
        <v>23</v>
      </c>
      <c r="C236">
        <v>290.3</v>
      </c>
      <c r="D236">
        <v>3.31</v>
      </c>
      <c r="E236">
        <v>293.61</v>
      </c>
      <c r="F236">
        <v>7</v>
      </c>
      <c r="G236">
        <v>2.82</v>
      </c>
      <c r="H236">
        <v>46</v>
      </c>
      <c r="I236">
        <v>44</v>
      </c>
      <c r="J236">
        <v>2</v>
      </c>
      <c r="K236">
        <v>0</v>
      </c>
      <c r="L236">
        <v>1</v>
      </c>
      <c r="M236">
        <v>0</v>
      </c>
      <c r="N236">
        <v>1</v>
      </c>
      <c r="O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25</v>
      </c>
      <c r="AB236">
        <v>1</v>
      </c>
      <c r="AC236" s="1">
        <v>1.4320241691842901</v>
      </c>
      <c r="AD236" s="1">
        <v>161.80000000000001</v>
      </c>
      <c r="AE236" s="1">
        <v>0</v>
      </c>
      <c r="AF236" s="1">
        <v>161.80000000000001</v>
      </c>
      <c r="AG236" s="1">
        <v>0.66823400000000011</v>
      </c>
      <c r="AH236" s="1">
        <v>0.67714285714285716</v>
      </c>
      <c r="AI236" s="1">
        <v>1.4217744680851068</v>
      </c>
    </row>
    <row r="237" spans="1:36">
      <c r="A237">
        <v>48</v>
      </c>
      <c r="B237">
        <v>50</v>
      </c>
      <c r="C237">
        <v>293</v>
      </c>
      <c r="D237">
        <v>4.29</v>
      </c>
      <c r="E237">
        <v>297.29000000000002</v>
      </c>
      <c r="F237">
        <v>9</v>
      </c>
      <c r="G237">
        <v>2.83</v>
      </c>
      <c r="H237">
        <v>47</v>
      </c>
      <c r="I237">
        <v>44</v>
      </c>
      <c r="J237">
        <v>3</v>
      </c>
      <c r="K237">
        <v>0</v>
      </c>
      <c r="L237">
        <v>1</v>
      </c>
      <c r="M237">
        <v>0</v>
      </c>
      <c r="N237">
        <v>0</v>
      </c>
      <c r="O237">
        <v>0</v>
      </c>
      <c r="Q237">
        <v>0</v>
      </c>
      <c r="R237">
        <v>1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50</v>
      </c>
      <c r="AB237">
        <v>1</v>
      </c>
      <c r="AC237" s="1">
        <v>1.104895104895105</v>
      </c>
      <c r="AD237" s="1">
        <v>161.80000000000001</v>
      </c>
      <c r="AE237" s="1">
        <v>0</v>
      </c>
      <c r="AF237" s="1">
        <v>161.80000000000001</v>
      </c>
      <c r="AG237" s="1">
        <v>0.66823400000000011</v>
      </c>
      <c r="AH237" s="1">
        <v>0.52666666666666673</v>
      </c>
      <c r="AI237" s="1">
        <v>1.416750530035336</v>
      </c>
    </row>
    <row r="238" spans="1:36">
      <c r="A238">
        <v>48</v>
      </c>
      <c r="B238">
        <v>50</v>
      </c>
      <c r="C238">
        <v>293</v>
      </c>
      <c r="D238">
        <v>5.31</v>
      </c>
      <c r="E238">
        <v>298.31</v>
      </c>
      <c r="F238">
        <v>9</v>
      </c>
      <c r="G238">
        <v>3.48</v>
      </c>
      <c r="H238">
        <v>48</v>
      </c>
      <c r="I238">
        <v>44</v>
      </c>
      <c r="J238">
        <v>4</v>
      </c>
      <c r="K238">
        <v>0</v>
      </c>
      <c r="L238">
        <v>1</v>
      </c>
      <c r="M238">
        <v>0</v>
      </c>
      <c r="N238">
        <v>0</v>
      </c>
      <c r="O238">
        <v>0</v>
      </c>
      <c r="Q238">
        <v>1</v>
      </c>
      <c r="R238">
        <v>0</v>
      </c>
      <c r="S238">
        <v>0</v>
      </c>
      <c r="T238">
        <v>49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25</v>
      </c>
      <c r="AB238">
        <v>1</v>
      </c>
      <c r="AC238" s="1">
        <v>0.89265536723163852</v>
      </c>
      <c r="AD238" s="1">
        <v>175.6</v>
      </c>
      <c r="AE238" s="1">
        <v>0</v>
      </c>
      <c r="AF238" s="1">
        <v>175.6</v>
      </c>
      <c r="AG238" s="1">
        <v>0.72522799999999987</v>
      </c>
      <c r="AH238" s="1">
        <v>0.52666666666666673</v>
      </c>
      <c r="AI238" s="1">
        <v>1.2503931034482756</v>
      </c>
    </row>
    <row r="239" spans="1:36">
      <c r="A239">
        <v>48</v>
      </c>
      <c r="B239">
        <v>54</v>
      </c>
      <c r="C239">
        <v>293.39999999999998</v>
      </c>
      <c r="D239">
        <v>4.95</v>
      </c>
      <c r="E239">
        <v>298.34999999999997</v>
      </c>
      <c r="F239">
        <v>9</v>
      </c>
      <c r="G239">
        <v>3.48</v>
      </c>
      <c r="H239">
        <v>49</v>
      </c>
      <c r="I239">
        <v>44</v>
      </c>
      <c r="J239">
        <v>5</v>
      </c>
      <c r="K239">
        <v>0</v>
      </c>
      <c r="L239">
        <v>1</v>
      </c>
      <c r="M239">
        <v>0</v>
      </c>
      <c r="N239">
        <v>0</v>
      </c>
      <c r="O239">
        <v>0</v>
      </c>
      <c r="Q239">
        <v>1</v>
      </c>
      <c r="R239">
        <v>0</v>
      </c>
      <c r="S239">
        <v>0</v>
      </c>
      <c r="T239">
        <v>49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25</v>
      </c>
      <c r="AB239">
        <v>1</v>
      </c>
      <c r="AC239" s="1">
        <v>0.95757575757575764</v>
      </c>
      <c r="AD239" s="1">
        <v>175.6</v>
      </c>
      <c r="AE239" s="1">
        <v>0</v>
      </c>
      <c r="AF239" s="1">
        <v>175.6</v>
      </c>
      <c r="AG239" s="1">
        <v>0.72522799999999987</v>
      </c>
      <c r="AH239" s="1">
        <v>0.52666666666666673</v>
      </c>
      <c r="AI239" s="1">
        <v>1.2503931034482756</v>
      </c>
    </row>
    <row r="240" spans="1:36">
      <c r="A240">
        <v>49</v>
      </c>
      <c r="B240">
        <v>10</v>
      </c>
      <c r="C240">
        <v>295</v>
      </c>
      <c r="D240">
        <v>4.1500000000000004</v>
      </c>
      <c r="E240">
        <v>299.14999999999998</v>
      </c>
      <c r="F240">
        <v>8</v>
      </c>
      <c r="G240">
        <v>3.28</v>
      </c>
      <c r="H240">
        <v>50</v>
      </c>
      <c r="I240">
        <v>45</v>
      </c>
      <c r="J240">
        <v>5</v>
      </c>
      <c r="K240">
        <v>0</v>
      </c>
      <c r="L240">
        <v>1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30</v>
      </c>
      <c r="AB240">
        <v>1</v>
      </c>
      <c r="AC240" s="1">
        <v>1.1421686746987951</v>
      </c>
      <c r="AD240" s="1">
        <v>161.80000000000001</v>
      </c>
      <c r="AE240" s="1">
        <v>0</v>
      </c>
      <c r="AF240" s="1">
        <v>161.80000000000001</v>
      </c>
      <c r="AG240" s="1">
        <v>0.66823400000000011</v>
      </c>
      <c r="AH240" s="1">
        <v>0.59250000000000003</v>
      </c>
      <c r="AI240" s="1">
        <v>1.2223792682926833</v>
      </c>
    </row>
    <row r="241" spans="1:36">
      <c r="A241">
        <v>49</v>
      </c>
      <c r="B241">
        <v>33</v>
      </c>
      <c r="C241">
        <v>297.3</v>
      </c>
      <c r="D241">
        <v>3.81</v>
      </c>
      <c r="E241">
        <v>301.11</v>
      </c>
      <c r="F241">
        <v>8</v>
      </c>
      <c r="G241">
        <v>2.92</v>
      </c>
      <c r="H241">
        <v>52</v>
      </c>
      <c r="I241">
        <v>46</v>
      </c>
      <c r="J241">
        <v>6</v>
      </c>
      <c r="K241">
        <v>0</v>
      </c>
      <c r="L241">
        <v>1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50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35</v>
      </c>
      <c r="AB241">
        <v>1</v>
      </c>
      <c r="AC241" s="1">
        <v>1.2440944881889764</v>
      </c>
      <c r="AD241" s="1">
        <v>161.80000000000001</v>
      </c>
      <c r="AE241" s="1">
        <v>0</v>
      </c>
      <c r="AF241" s="1">
        <v>161.80000000000001</v>
      </c>
      <c r="AG241" s="1">
        <v>0.66823400000000011</v>
      </c>
      <c r="AH241" s="1">
        <v>0.59250000000000003</v>
      </c>
      <c r="AI241" s="1">
        <v>1.3730835616438359</v>
      </c>
    </row>
    <row r="242" spans="1:36">
      <c r="A242">
        <v>49</v>
      </c>
      <c r="B242">
        <v>46</v>
      </c>
      <c r="C242">
        <v>298.60000000000002</v>
      </c>
      <c r="D242">
        <v>4.08</v>
      </c>
      <c r="E242">
        <v>302.68</v>
      </c>
      <c r="F242">
        <v>7</v>
      </c>
      <c r="G242">
        <v>3.45</v>
      </c>
      <c r="H242">
        <v>53</v>
      </c>
      <c r="I242">
        <v>48</v>
      </c>
      <c r="J242">
        <v>5</v>
      </c>
      <c r="K242">
        <v>0</v>
      </c>
      <c r="L242">
        <v>1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51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25</v>
      </c>
      <c r="AB242">
        <v>1</v>
      </c>
      <c r="AC242" s="1">
        <v>1.161764705882353</v>
      </c>
      <c r="AD242" s="1">
        <v>161.80000000000001</v>
      </c>
      <c r="AE242" s="1">
        <v>0</v>
      </c>
      <c r="AF242" s="1">
        <v>161.80000000000001</v>
      </c>
      <c r="AG242" s="1">
        <v>0.66823400000000011</v>
      </c>
      <c r="AH242" s="1">
        <v>0.67714285714285716</v>
      </c>
      <c r="AI242" s="1">
        <v>1.1621460869565219</v>
      </c>
    </row>
    <row r="243" spans="1:36">
      <c r="A243">
        <v>49</v>
      </c>
      <c r="B243">
        <v>50</v>
      </c>
      <c r="C243">
        <v>299</v>
      </c>
      <c r="D243">
        <v>4</v>
      </c>
      <c r="E243">
        <v>303</v>
      </c>
      <c r="F243">
        <v>8</v>
      </c>
      <c r="G243">
        <v>3.04</v>
      </c>
      <c r="H243">
        <v>54</v>
      </c>
      <c r="I243">
        <v>48</v>
      </c>
      <c r="J243">
        <v>6</v>
      </c>
      <c r="K243">
        <v>0</v>
      </c>
      <c r="L243">
        <v>1</v>
      </c>
      <c r="M243">
        <v>0</v>
      </c>
      <c r="N243">
        <v>0</v>
      </c>
      <c r="O243">
        <v>0</v>
      </c>
      <c r="Q243">
        <v>0</v>
      </c>
      <c r="R243">
        <v>1</v>
      </c>
      <c r="S243">
        <v>0</v>
      </c>
      <c r="T243">
        <v>51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25</v>
      </c>
      <c r="AB243">
        <v>1</v>
      </c>
      <c r="AC243" s="1">
        <v>1.1850000000000001</v>
      </c>
      <c r="AD243" s="1">
        <v>161.80000000000001</v>
      </c>
      <c r="AE243" s="1">
        <v>0</v>
      </c>
      <c r="AF243" s="1">
        <v>161.80000000000001</v>
      </c>
      <c r="AG243" s="1">
        <v>0.66823400000000011</v>
      </c>
      <c r="AH243" s="1">
        <v>0.59250000000000003</v>
      </c>
      <c r="AI243" s="1">
        <v>1.3188828947368423</v>
      </c>
    </row>
    <row r="244" spans="1:36">
      <c r="A244">
        <v>50</v>
      </c>
      <c r="B244">
        <v>44</v>
      </c>
      <c r="C244">
        <v>304.39999999999998</v>
      </c>
      <c r="D244">
        <v>3.01</v>
      </c>
      <c r="E244">
        <v>307.40999999999997</v>
      </c>
      <c r="F244">
        <v>6</v>
      </c>
      <c r="G244">
        <v>3.09</v>
      </c>
      <c r="H244">
        <v>55</v>
      </c>
      <c r="I244">
        <v>53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1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30</v>
      </c>
      <c r="AB244">
        <v>1</v>
      </c>
      <c r="AC244" s="1">
        <v>1.5747508305647842</v>
      </c>
      <c r="AD244" s="1">
        <v>175.6</v>
      </c>
      <c r="AE244" s="1">
        <v>10</v>
      </c>
      <c r="AF244" s="1">
        <v>185.6</v>
      </c>
      <c r="AG244" s="1">
        <v>0.76652799999999999</v>
      </c>
      <c r="AH244" s="1">
        <v>0.79</v>
      </c>
      <c r="AI244" s="1">
        <v>1.4884038834951456</v>
      </c>
    </row>
    <row r="245" spans="1:36">
      <c r="A245">
        <v>51</v>
      </c>
      <c r="B245">
        <v>24</v>
      </c>
      <c r="C245">
        <v>308.39999999999998</v>
      </c>
      <c r="D245">
        <v>3.11</v>
      </c>
      <c r="E245">
        <v>311.51</v>
      </c>
      <c r="F245">
        <v>5</v>
      </c>
      <c r="G245">
        <v>3.15</v>
      </c>
      <c r="H245">
        <v>56</v>
      </c>
      <c r="I245">
        <v>54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30</v>
      </c>
      <c r="AB245">
        <v>1</v>
      </c>
      <c r="AC245" s="1">
        <v>1.5241157556270097</v>
      </c>
      <c r="AD245" s="1">
        <v>175.6</v>
      </c>
      <c r="AE245" s="1">
        <v>0</v>
      </c>
      <c r="AF245" s="1">
        <v>175.6</v>
      </c>
      <c r="AG245" s="1">
        <v>0.72522799999999987</v>
      </c>
      <c r="AH245" s="1">
        <v>0.94800000000000006</v>
      </c>
      <c r="AI245" s="1">
        <v>1.3813866666666663</v>
      </c>
    </row>
    <row r="246" spans="1:36">
      <c r="A246">
        <v>52</v>
      </c>
      <c r="B246">
        <v>25</v>
      </c>
      <c r="C246">
        <v>314.5</v>
      </c>
      <c r="D246">
        <v>2.71</v>
      </c>
      <c r="E246">
        <v>317.20999999999998</v>
      </c>
      <c r="F246">
        <v>6</v>
      </c>
      <c r="G246">
        <v>3.15</v>
      </c>
      <c r="H246">
        <v>57</v>
      </c>
      <c r="I246">
        <v>55</v>
      </c>
      <c r="J246">
        <v>2</v>
      </c>
      <c r="K246">
        <v>0</v>
      </c>
      <c r="L246">
        <v>1</v>
      </c>
      <c r="M246">
        <v>0</v>
      </c>
      <c r="N246">
        <v>0</v>
      </c>
      <c r="O246">
        <v>0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30</v>
      </c>
      <c r="AB246">
        <v>1</v>
      </c>
      <c r="AC246" s="1">
        <v>1.7490774907749078</v>
      </c>
      <c r="AD246" s="1">
        <v>175.6</v>
      </c>
      <c r="AE246" s="1">
        <v>0</v>
      </c>
      <c r="AF246" s="1">
        <v>175.6</v>
      </c>
      <c r="AG246" s="1">
        <v>0.72522799999999987</v>
      </c>
      <c r="AH246" s="1">
        <v>0.79</v>
      </c>
      <c r="AI246" s="1">
        <v>1.3813866666666663</v>
      </c>
    </row>
    <row r="247" spans="1:36">
      <c r="A247">
        <v>53</v>
      </c>
      <c r="B247">
        <v>7</v>
      </c>
      <c r="C247">
        <v>318.7</v>
      </c>
      <c r="D247">
        <v>3</v>
      </c>
      <c r="E247">
        <v>321.7</v>
      </c>
      <c r="F247">
        <v>6</v>
      </c>
      <c r="G247">
        <v>2.83</v>
      </c>
      <c r="H247">
        <v>58</v>
      </c>
      <c r="I247">
        <v>56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  <c r="Q247">
        <v>1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30</v>
      </c>
      <c r="AB247">
        <v>1</v>
      </c>
      <c r="AC247" s="1">
        <v>1.58</v>
      </c>
      <c r="AD247" s="1">
        <v>175.6</v>
      </c>
      <c r="AE247" s="1">
        <v>0</v>
      </c>
      <c r="AF247" s="1">
        <v>175.6</v>
      </c>
      <c r="AG247" s="1">
        <v>0.72522799999999987</v>
      </c>
      <c r="AH247" s="1">
        <v>0.79</v>
      </c>
      <c r="AI247" s="1">
        <v>1.5375858657243813</v>
      </c>
    </row>
    <row r="248" spans="1:36">
      <c r="A248">
        <v>54</v>
      </c>
      <c r="B248">
        <v>45</v>
      </c>
      <c r="C248">
        <v>328.5</v>
      </c>
      <c r="D248">
        <v>3.2</v>
      </c>
      <c r="E248">
        <v>331.7</v>
      </c>
      <c r="F248">
        <v>6</v>
      </c>
      <c r="G248">
        <v>3.27</v>
      </c>
      <c r="H248">
        <v>59</v>
      </c>
      <c r="I248">
        <v>57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30</v>
      </c>
      <c r="AB248">
        <v>1</v>
      </c>
      <c r="AC248" s="1">
        <v>1.48125</v>
      </c>
      <c r="AD248" s="1">
        <v>175.6</v>
      </c>
      <c r="AE248" s="1">
        <v>0</v>
      </c>
      <c r="AF248" s="1">
        <v>175.6</v>
      </c>
      <c r="AG248" s="1">
        <v>0.72522799999999987</v>
      </c>
      <c r="AH248" s="1">
        <v>0.79</v>
      </c>
      <c r="AI248" s="1">
        <v>1.3306935779816511</v>
      </c>
    </row>
    <row r="249" spans="1:36">
      <c r="A249">
        <v>56</v>
      </c>
      <c r="B249">
        <v>36</v>
      </c>
      <c r="C249">
        <v>339.6</v>
      </c>
      <c r="D249">
        <v>4.05</v>
      </c>
      <c r="E249">
        <v>343.65000000000003</v>
      </c>
      <c r="F249">
        <v>8</v>
      </c>
      <c r="G249">
        <v>3.45</v>
      </c>
      <c r="H249">
        <v>60</v>
      </c>
      <c r="I249">
        <v>58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30</v>
      </c>
      <c r="AB249">
        <v>1</v>
      </c>
      <c r="AC249" s="1">
        <v>1.1703703703703705</v>
      </c>
      <c r="AD249" s="1">
        <v>175.6</v>
      </c>
      <c r="AE249" s="1">
        <v>0</v>
      </c>
      <c r="AF249" s="1">
        <v>175.6</v>
      </c>
      <c r="AG249" s="1">
        <v>0.72522799999999987</v>
      </c>
      <c r="AH249" s="1">
        <v>0.59250000000000003</v>
      </c>
      <c r="AI249" s="1">
        <v>1.2612660869565213</v>
      </c>
    </row>
    <row r="250" spans="1:36">
      <c r="A250">
        <v>56</v>
      </c>
      <c r="B250">
        <v>49</v>
      </c>
      <c r="C250">
        <v>340.9</v>
      </c>
      <c r="D250">
        <v>3.94</v>
      </c>
      <c r="E250">
        <v>344.84</v>
      </c>
      <c r="F250">
        <v>7</v>
      </c>
      <c r="G250">
        <v>3.31</v>
      </c>
      <c r="H250">
        <v>61</v>
      </c>
      <c r="I250">
        <v>58</v>
      </c>
      <c r="J250">
        <v>3</v>
      </c>
      <c r="K250">
        <v>0</v>
      </c>
      <c r="L250">
        <v>1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25</v>
      </c>
      <c r="AB250">
        <v>1</v>
      </c>
      <c r="AC250" s="1">
        <v>1.203045685279188</v>
      </c>
      <c r="AD250" s="1">
        <v>161.80000000000001</v>
      </c>
      <c r="AE250" s="1">
        <v>0</v>
      </c>
      <c r="AF250" s="1">
        <v>161.80000000000001</v>
      </c>
      <c r="AG250" s="1">
        <v>0.66823400000000011</v>
      </c>
      <c r="AH250" s="1">
        <v>0.67714285714285716</v>
      </c>
      <c r="AI250" s="1">
        <v>1.2113003021148039</v>
      </c>
    </row>
    <row r="251" spans="1:36">
      <c r="A251">
        <v>57</v>
      </c>
      <c r="B251">
        <v>31</v>
      </c>
      <c r="C251">
        <v>345.1</v>
      </c>
      <c r="D251">
        <v>3.84</v>
      </c>
      <c r="E251">
        <v>348.94</v>
      </c>
      <c r="F251">
        <v>7</v>
      </c>
      <c r="G251">
        <v>3.33</v>
      </c>
      <c r="H251">
        <v>62</v>
      </c>
      <c r="I251">
        <v>60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52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40</v>
      </c>
      <c r="AB251">
        <v>1</v>
      </c>
      <c r="AC251" s="1">
        <v>1.234375</v>
      </c>
      <c r="AD251" s="1">
        <v>161.80000000000001</v>
      </c>
      <c r="AE251" s="1">
        <v>0</v>
      </c>
      <c r="AF251" s="1">
        <v>161.80000000000001</v>
      </c>
      <c r="AG251" s="1">
        <v>0.66823400000000011</v>
      </c>
      <c r="AH251" s="1">
        <v>0.67714285714285716</v>
      </c>
      <c r="AI251" s="1">
        <v>1.2040252252252255</v>
      </c>
    </row>
    <row r="252" spans="1:36">
      <c r="A252">
        <v>57</v>
      </c>
      <c r="B252">
        <v>35</v>
      </c>
      <c r="C252">
        <v>345.5</v>
      </c>
      <c r="D252">
        <v>3.6</v>
      </c>
      <c r="E252">
        <v>349.1</v>
      </c>
      <c r="F252">
        <v>7</v>
      </c>
      <c r="G252">
        <v>2.92</v>
      </c>
      <c r="H252">
        <v>63</v>
      </c>
      <c r="I252">
        <v>60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1</v>
      </c>
      <c r="R252">
        <v>0</v>
      </c>
      <c r="S252">
        <v>0</v>
      </c>
      <c r="T252">
        <v>52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10</v>
      </c>
      <c r="AB252">
        <v>1</v>
      </c>
      <c r="AC252" s="1">
        <v>1.3166666666666667</v>
      </c>
      <c r="AD252" s="1">
        <v>175.6</v>
      </c>
      <c r="AE252" s="1">
        <v>0</v>
      </c>
      <c r="AF252" s="1">
        <v>175.6</v>
      </c>
      <c r="AG252" s="1">
        <v>0.72522799999999987</v>
      </c>
      <c r="AH252" s="1">
        <v>0.67714285714285716</v>
      </c>
      <c r="AI252" s="1">
        <v>1.490194520547945</v>
      </c>
    </row>
    <row r="253" spans="1:36">
      <c r="A253">
        <v>58</v>
      </c>
      <c r="B253">
        <v>30</v>
      </c>
      <c r="C253">
        <v>351</v>
      </c>
      <c r="D253">
        <v>1.88</v>
      </c>
      <c r="E253">
        <v>352.88</v>
      </c>
      <c r="F253">
        <v>6</v>
      </c>
      <c r="G253">
        <v>2.94</v>
      </c>
      <c r="H253">
        <v>64</v>
      </c>
      <c r="I253">
        <v>62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1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30</v>
      </c>
      <c r="AB253">
        <v>1</v>
      </c>
      <c r="AC253" s="1">
        <v>2.521276595744681</v>
      </c>
      <c r="AD253" s="1">
        <v>175.6</v>
      </c>
      <c r="AE253" s="1">
        <v>0</v>
      </c>
      <c r="AF253" s="1">
        <v>175.6</v>
      </c>
      <c r="AG253" s="1">
        <v>0.72522799999999987</v>
      </c>
      <c r="AH253" s="1">
        <v>0.79</v>
      </c>
      <c r="AI253" s="1">
        <v>1.4800571428571425</v>
      </c>
      <c r="AJ253" t="s">
        <v>60</v>
      </c>
    </row>
    <row r="254" spans="1:36">
      <c r="A254">
        <v>60</v>
      </c>
      <c r="B254">
        <v>0</v>
      </c>
      <c r="C254">
        <v>360</v>
      </c>
      <c r="D254">
        <v>3.04</v>
      </c>
      <c r="E254">
        <v>363.04</v>
      </c>
      <c r="F254">
        <v>6</v>
      </c>
      <c r="G254">
        <v>2.95</v>
      </c>
      <c r="H254">
        <v>65</v>
      </c>
      <c r="I254">
        <v>63</v>
      </c>
      <c r="J254">
        <v>2</v>
      </c>
      <c r="K254">
        <v>0</v>
      </c>
      <c r="L254">
        <v>1</v>
      </c>
      <c r="M254">
        <v>0</v>
      </c>
      <c r="N254">
        <v>0</v>
      </c>
      <c r="O254">
        <v>0</v>
      </c>
      <c r="Q254">
        <v>1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40</v>
      </c>
      <c r="AB254">
        <v>1</v>
      </c>
      <c r="AC254" s="1">
        <v>1.5592105263157896</v>
      </c>
      <c r="AD254" s="1">
        <v>175.6</v>
      </c>
      <c r="AE254" s="1">
        <v>0</v>
      </c>
      <c r="AF254" s="1">
        <v>175.6</v>
      </c>
      <c r="AG254" s="1">
        <v>0.72522799999999987</v>
      </c>
      <c r="AH254" s="1">
        <v>0.79</v>
      </c>
      <c r="AI254" s="1">
        <v>1.4750399999999997</v>
      </c>
    </row>
    <row r="255" spans="1:36">
      <c r="A255">
        <v>60</v>
      </c>
      <c r="B255">
        <v>49</v>
      </c>
      <c r="C255">
        <v>364.9</v>
      </c>
      <c r="D255">
        <v>3.22</v>
      </c>
      <c r="E255">
        <v>368.12</v>
      </c>
      <c r="F255">
        <v>7</v>
      </c>
      <c r="G255">
        <v>2.88</v>
      </c>
      <c r="H255">
        <v>66</v>
      </c>
      <c r="I255">
        <v>64</v>
      </c>
      <c r="J255">
        <v>2</v>
      </c>
      <c r="K255">
        <v>0</v>
      </c>
      <c r="L255">
        <v>1</v>
      </c>
      <c r="M255">
        <v>0</v>
      </c>
      <c r="N255">
        <v>0</v>
      </c>
      <c r="O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40</v>
      </c>
      <c r="AB255">
        <v>1</v>
      </c>
      <c r="AC255" s="1">
        <v>1.4720496894409938</v>
      </c>
      <c r="AD255" s="1">
        <v>175.6</v>
      </c>
      <c r="AE255" s="1">
        <v>0</v>
      </c>
      <c r="AF255" s="1">
        <v>175.6</v>
      </c>
      <c r="AG255" s="1">
        <v>0.72522799999999987</v>
      </c>
      <c r="AH255" s="1">
        <v>0.67714285714285716</v>
      </c>
      <c r="AI255" s="1">
        <v>1.5108916666666663</v>
      </c>
    </row>
    <row r="256" spans="1:36">
      <c r="A256">
        <v>62</v>
      </c>
      <c r="B256">
        <v>5</v>
      </c>
      <c r="C256">
        <v>372.5</v>
      </c>
      <c r="D256">
        <v>3.33</v>
      </c>
      <c r="E256">
        <v>375.83</v>
      </c>
      <c r="F256">
        <v>7</v>
      </c>
      <c r="G256">
        <v>3.31</v>
      </c>
      <c r="H256">
        <v>67</v>
      </c>
      <c r="I256">
        <v>65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40</v>
      </c>
      <c r="AB256">
        <v>1</v>
      </c>
      <c r="AC256" s="1">
        <v>1.4234234234234235</v>
      </c>
      <c r="AD256" s="1">
        <v>175.6</v>
      </c>
      <c r="AE256" s="1">
        <v>0</v>
      </c>
      <c r="AF256" s="1">
        <v>175.6</v>
      </c>
      <c r="AG256" s="1">
        <v>0.72522799999999987</v>
      </c>
      <c r="AH256" s="1">
        <v>0.67714285714285716</v>
      </c>
      <c r="AI256" s="1">
        <v>1.314612688821752</v>
      </c>
    </row>
    <row r="257" spans="1:36">
      <c r="A257">
        <v>62</v>
      </c>
      <c r="B257">
        <v>19</v>
      </c>
      <c r="C257">
        <v>373.9</v>
      </c>
      <c r="D257">
        <v>4.1500000000000004</v>
      </c>
      <c r="E257">
        <v>378.04999999999995</v>
      </c>
      <c r="F257">
        <v>10</v>
      </c>
      <c r="G257">
        <v>2.58</v>
      </c>
      <c r="H257">
        <v>69</v>
      </c>
      <c r="I257">
        <v>65</v>
      </c>
      <c r="J257">
        <v>4</v>
      </c>
      <c r="K257">
        <v>0</v>
      </c>
      <c r="L257">
        <v>0</v>
      </c>
      <c r="M257">
        <v>0</v>
      </c>
      <c r="N257">
        <v>0</v>
      </c>
      <c r="O257">
        <v>0</v>
      </c>
      <c r="Q257">
        <v>1</v>
      </c>
      <c r="R257">
        <v>0</v>
      </c>
      <c r="S257">
        <v>0</v>
      </c>
      <c r="T257">
        <v>53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7</v>
      </c>
      <c r="AB257">
        <v>1</v>
      </c>
      <c r="AC257" s="1">
        <v>1.1421686746987951</v>
      </c>
      <c r="AD257" s="1">
        <v>175.6</v>
      </c>
      <c r="AE257" s="1">
        <v>0</v>
      </c>
      <c r="AF257" s="1">
        <v>175.6</v>
      </c>
      <c r="AG257" s="1">
        <v>0.72522799999999987</v>
      </c>
      <c r="AH257" s="1">
        <v>0.47400000000000003</v>
      </c>
      <c r="AI257" s="1">
        <v>1.686576744186046</v>
      </c>
    </row>
    <row r="258" spans="1:36">
      <c r="A258">
        <v>62</v>
      </c>
      <c r="B258">
        <v>25</v>
      </c>
      <c r="C258">
        <v>374.5</v>
      </c>
      <c r="D258">
        <v>3.8</v>
      </c>
      <c r="E258">
        <v>378.3</v>
      </c>
      <c r="F258">
        <v>7</v>
      </c>
      <c r="G258">
        <v>3.3</v>
      </c>
      <c r="H258">
        <v>70</v>
      </c>
      <c r="I258">
        <v>65</v>
      </c>
      <c r="J258">
        <v>5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53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30</v>
      </c>
      <c r="AB258">
        <v>1</v>
      </c>
      <c r="AC258" s="1">
        <v>1.2473684210526317</v>
      </c>
      <c r="AD258" s="1">
        <v>161.80000000000001</v>
      </c>
      <c r="AE258" s="1">
        <v>0</v>
      </c>
      <c r="AF258" s="1">
        <v>161.80000000000001</v>
      </c>
      <c r="AG258" s="1">
        <v>0.66823400000000011</v>
      </c>
      <c r="AH258" s="1">
        <v>0.67714285714285716</v>
      </c>
      <c r="AI258" s="1">
        <v>1.2149709090909093</v>
      </c>
    </row>
    <row r="259" spans="1:36">
      <c r="A259">
        <v>62</v>
      </c>
      <c r="B259">
        <v>28</v>
      </c>
      <c r="C259">
        <v>374.8</v>
      </c>
      <c r="D259">
        <v>3.78</v>
      </c>
      <c r="E259">
        <v>378.58</v>
      </c>
      <c r="F259">
        <v>8</v>
      </c>
      <c r="G259">
        <v>3.11</v>
      </c>
      <c r="H259">
        <v>71</v>
      </c>
      <c r="I259">
        <v>65</v>
      </c>
      <c r="J259">
        <v>6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53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30</v>
      </c>
      <c r="AB259">
        <v>1</v>
      </c>
      <c r="AC259" s="1">
        <v>1.2539682539682542</v>
      </c>
      <c r="AD259" s="1">
        <v>161.80000000000001</v>
      </c>
      <c r="AE259" s="1">
        <v>0</v>
      </c>
      <c r="AF259" s="1">
        <v>161.80000000000001</v>
      </c>
      <c r="AG259" s="1">
        <v>0.66823400000000011</v>
      </c>
      <c r="AH259" s="1">
        <v>0.59250000000000003</v>
      </c>
      <c r="AI259" s="1">
        <v>1.2891974276527334</v>
      </c>
    </row>
    <row r="260" spans="1:36">
      <c r="A260">
        <v>64</v>
      </c>
      <c r="B260">
        <v>33</v>
      </c>
      <c r="C260">
        <v>387.3</v>
      </c>
      <c r="D260">
        <v>2.71</v>
      </c>
      <c r="E260">
        <v>390.01</v>
      </c>
      <c r="F260">
        <v>6</v>
      </c>
      <c r="G260">
        <v>3.09</v>
      </c>
      <c r="H260">
        <v>72</v>
      </c>
      <c r="I260">
        <v>70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1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50</v>
      </c>
      <c r="AB260">
        <v>1</v>
      </c>
      <c r="AC260" s="1">
        <v>1.7490774907749078</v>
      </c>
      <c r="AD260" s="1">
        <v>175.6</v>
      </c>
      <c r="AE260" s="1">
        <v>0</v>
      </c>
      <c r="AF260" s="1">
        <v>175.6</v>
      </c>
      <c r="AG260" s="1">
        <v>0.72522799999999987</v>
      </c>
      <c r="AH260" s="1">
        <v>0.79</v>
      </c>
      <c r="AI260" s="1">
        <v>1.4082097087378638</v>
      </c>
    </row>
    <row r="261" spans="1:36">
      <c r="A261">
        <v>64</v>
      </c>
      <c r="B261">
        <v>45</v>
      </c>
      <c r="C261">
        <v>388.5</v>
      </c>
      <c r="D261">
        <v>3.6</v>
      </c>
      <c r="E261">
        <v>392.1</v>
      </c>
      <c r="F261">
        <v>6</v>
      </c>
      <c r="G261">
        <v>3.31</v>
      </c>
      <c r="H261">
        <v>73</v>
      </c>
      <c r="I261">
        <v>70</v>
      </c>
      <c r="J261">
        <v>3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25</v>
      </c>
      <c r="AB261">
        <v>1</v>
      </c>
      <c r="AC261" s="1">
        <v>1.3166666666666667</v>
      </c>
      <c r="AD261" s="1">
        <v>175.6</v>
      </c>
      <c r="AE261" s="1">
        <v>10</v>
      </c>
      <c r="AF261" s="1">
        <v>185.6</v>
      </c>
      <c r="AG261" s="1">
        <v>0.76652799999999999</v>
      </c>
      <c r="AH261" s="1">
        <v>0.79</v>
      </c>
      <c r="AI261" s="1">
        <v>1.3894767371601207</v>
      </c>
    </row>
    <row r="262" spans="1:36">
      <c r="A262">
        <v>65</v>
      </c>
      <c r="B262">
        <v>36</v>
      </c>
      <c r="C262">
        <v>393.6</v>
      </c>
      <c r="D262">
        <v>4.66</v>
      </c>
      <c r="E262">
        <v>398.26000000000005</v>
      </c>
      <c r="F262">
        <v>7</v>
      </c>
      <c r="G262">
        <v>3.55</v>
      </c>
      <c r="H262">
        <v>74</v>
      </c>
      <c r="I262">
        <v>72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54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25</v>
      </c>
      <c r="AB262">
        <v>1</v>
      </c>
      <c r="AC262" s="1">
        <v>1.0171673819742491</v>
      </c>
      <c r="AD262" s="1">
        <v>161.80000000000001</v>
      </c>
      <c r="AE262" s="1">
        <v>0</v>
      </c>
      <c r="AF262" s="1">
        <v>161.80000000000001</v>
      </c>
      <c r="AG262" s="1">
        <v>0.66823400000000011</v>
      </c>
      <c r="AH262" s="1">
        <v>0.67714285714285716</v>
      </c>
      <c r="AI262" s="1">
        <v>1.129409577464789</v>
      </c>
    </row>
    <row r="263" spans="1:36">
      <c r="A263">
        <v>68</v>
      </c>
      <c r="B263">
        <v>2</v>
      </c>
      <c r="C263">
        <v>408.2</v>
      </c>
      <c r="D263">
        <v>2.91</v>
      </c>
      <c r="E263">
        <v>411.11</v>
      </c>
      <c r="F263">
        <v>6</v>
      </c>
      <c r="G263">
        <v>3.34</v>
      </c>
      <c r="H263">
        <v>76</v>
      </c>
      <c r="I263">
        <v>74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30</v>
      </c>
      <c r="AB263">
        <v>1</v>
      </c>
      <c r="AC263" s="1">
        <v>1.6288659793814433</v>
      </c>
      <c r="AD263" s="1">
        <v>175.6</v>
      </c>
      <c r="AE263" s="1">
        <v>0</v>
      </c>
      <c r="AF263" s="1">
        <v>175.6</v>
      </c>
      <c r="AG263" s="1">
        <v>0.72522799999999987</v>
      </c>
      <c r="AH263" s="1">
        <v>0.79</v>
      </c>
      <c r="AI263" s="1">
        <v>1.3028047904191615</v>
      </c>
    </row>
    <row r="264" spans="1:36">
      <c r="A264">
        <v>68</v>
      </c>
      <c r="B264">
        <v>6</v>
      </c>
      <c r="C264">
        <v>408.6</v>
      </c>
      <c r="D264">
        <v>3.46</v>
      </c>
      <c r="E264">
        <v>412.06</v>
      </c>
      <c r="F264">
        <v>8</v>
      </c>
      <c r="G264">
        <v>2.97</v>
      </c>
      <c r="H264">
        <v>77</v>
      </c>
      <c r="I264">
        <v>74</v>
      </c>
      <c r="J264">
        <v>3</v>
      </c>
      <c r="K264">
        <v>0</v>
      </c>
      <c r="L264">
        <v>1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55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25</v>
      </c>
      <c r="AB264">
        <v>1</v>
      </c>
      <c r="AC264" s="1">
        <v>1.3699421965317919</v>
      </c>
      <c r="AD264" s="1">
        <v>161.80000000000001</v>
      </c>
      <c r="AE264" s="1">
        <v>0</v>
      </c>
      <c r="AF264" s="1">
        <v>161.80000000000001</v>
      </c>
      <c r="AG264" s="1">
        <v>0.66823400000000011</v>
      </c>
      <c r="AH264" s="1">
        <v>0.59250000000000003</v>
      </c>
      <c r="AI264" s="1">
        <v>1.3499676767676769</v>
      </c>
    </row>
    <row r="265" spans="1:36">
      <c r="A265">
        <v>68</v>
      </c>
      <c r="B265">
        <v>6</v>
      </c>
      <c r="C265">
        <v>408.6</v>
      </c>
      <c r="D265">
        <v>3.21</v>
      </c>
      <c r="E265">
        <v>411.81</v>
      </c>
      <c r="F265">
        <v>6</v>
      </c>
      <c r="G265">
        <v>3.25</v>
      </c>
      <c r="H265">
        <v>78</v>
      </c>
      <c r="I265">
        <v>74</v>
      </c>
      <c r="J265">
        <v>4</v>
      </c>
      <c r="K265">
        <v>0</v>
      </c>
      <c r="L265">
        <v>1</v>
      </c>
      <c r="M265">
        <v>0</v>
      </c>
      <c r="N265">
        <v>0</v>
      </c>
      <c r="O265">
        <v>0</v>
      </c>
      <c r="Q265">
        <v>1</v>
      </c>
      <c r="R265">
        <v>0</v>
      </c>
      <c r="S265">
        <v>0</v>
      </c>
      <c r="T265">
        <v>55</v>
      </c>
      <c r="U265">
        <v>0</v>
      </c>
      <c r="V265">
        <v>0</v>
      </c>
      <c r="W265">
        <v>0</v>
      </c>
      <c r="X265">
        <v>0</v>
      </c>
      <c r="Y265">
        <v>1</v>
      </c>
      <c r="Z265">
        <v>0</v>
      </c>
      <c r="AA265">
        <v>25</v>
      </c>
      <c r="AB265">
        <v>1</v>
      </c>
      <c r="AC265" s="1">
        <v>1.4766355140186918</v>
      </c>
      <c r="AD265" s="1">
        <v>175.6</v>
      </c>
      <c r="AE265" s="1">
        <v>10</v>
      </c>
      <c r="AF265" s="1">
        <v>185.6</v>
      </c>
      <c r="AG265" s="1">
        <v>0.76652799999999999</v>
      </c>
      <c r="AH265" s="1">
        <v>0.79</v>
      </c>
      <c r="AI265" s="1">
        <v>1.4151286153846152</v>
      </c>
    </row>
    <row r="266" spans="1:36">
      <c r="A266">
        <v>72</v>
      </c>
      <c r="B266">
        <v>10</v>
      </c>
      <c r="C266">
        <v>433</v>
      </c>
      <c r="D266">
        <v>3.99</v>
      </c>
      <c r="E266">
        <v>436.99</v>
      </c>
      <c r="F266">
        <v>8</v>
      </c>
      <c r="G266">
        <v>3.19</v>
      </c>
      <c r="H266">
        <v>85</v>
      </c>
      <c r="I266">
        <v>82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1</v>
      </c>
      <c r="T266">
        <v>56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35</v>
      </c>
      <c r="AB266">
        <v>1</v>
      </c>
      <c r="AC266" s="1">
        <v>1.1879699248120301</v>
      </c>
      <c r="AD266" s="1">
        <v>161.80000000000001</v>
      </c>
      <c r="AE266" s="1">
        <v>0</v>
      </c>
      <c r="AF266" s="1">
        <v>161.80000000000001</v>
      </c>
      <c r="AG266" s="1">
        <v>0.66823400000000011</v>
      </c>
      <c r="AH266" s="1">
        <v>0.59250000000000003</v>
      </c>
      <c r="AI266" s="1">
        <v>1.2568664576802511</v>
      </c>
    </row>
    <row r="267" spans="1:36">
      <c r="A267">
        <v>72</v>
      </c>
      <c r="B267">
        <v>10</v>
      </c>
      <c r="C267">
        <v>433</v>
      </c>
      <c r="D267">
        <v>4.2</v>
      </c>
      <c r="E267">
        <v>437.2</v>
      </c>
      <c r="F267">
        <v>7</v>
      </c>
      <c r="G267">
        <v>3.51</v>
      </c>
      <c r="H267">
        <v>87</v>
      </c>
      <c r="I267">
        <v>82</v>
      </c>
      <c r="J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Q267">
        <v>1</v>
      </c>
      <c r="R267">
        <v>0</v>
      </c>
      <c r="S267">
        <v>1</v>
      </c>
      <c r="T267">
        <v>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35</v>
      </c>
      <c r="AB267">
        <v>1</v>
      </c>
      <c r="AC267" s="1">
        <v>1.1285714285714286</v>
      </c>
      <c r="AD267" s="1">
        <v>175.6</v>
      </c>
      <c r="AE267" s="1">
        <v>0</v>
      </c>
      <c r="AF267" s="1">
        <v>175.6</v>
      </c>
      <c r="AG267" s="1">
        <v>0.72522799999999987</v>
      </c>
      <c r="AH267" s="1">
        <v>0.67714285714285716</v>
      </c>
      <c r="AI267" s="1">
        <v>1.2397059829059827</v>
      </c>
    </row>
    <row r="268" spans="1:36">
      <c r="A268">
        <v>73</v>
      </c>
      <c r="B268">
        <v>54</v>
      </c>
      <c r="C268">
        <v>443.4</v>
      </c>
      <c r="D268">
        <v>2.73</v>
      </c>
      <c r="E268">
        <v>446.13</v>
      </c>
      <c r="F268">
        <v>5</v>
      </c>
      <c r="G268">
        <v>3.33</v>
      </c>
      <c r="H268">
        <v>88</v>
      </c>
      <c r="I268">
        <v>86</v>
      </c>
      <c r="J268">
        <v>2</v>
      </c>
      <c r="K268">
        <v>0</v>
      </c>
      <c r="L268">
        <v>0</v>
      </c>
      <c r="M268">
        <v>0</v>
      </c>
      <c r="N268">
        <v>0</v>
      </c>
      <c r="O268">
        <v>0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25</v>
      </c>
      <c r="AB268">
        <v>1</v>
      </c>
      <c r="AC268" s="1">
        <v>1.7362637362637363</v>
      </c>
      <c r="AD268" s="1">
        <v>175.6</v>
      </c>
      <c r="AE268" s="1">
        <v>10</v>
      </c>
      <c r="AF268" s="1">
        <v>185.6</v>
      </c>
      <c r="AG268" s="1">
        <v>0.76652799999999999</v>
      </c>
      <c r="AH268" s="1">
        <v>0.94800000000000006</v>
      </c>
      <c r="AI268" s="1">
        <v>1.3811315315315313</v>
      </c>
    </row>
    <row r="269" spans="1:36">
      <c r="A269">
        <v>76</v>
      </c>
      <c r="B269">
        <v>35</v>
      </c>
      <c r="C269">
        <v>459.5</v>
      </c>
      <c r="D269">
        <v>3.51</v>
      </c>
      <c r="E269">
        <v>463.01</v>
      </c>
      <c r="F269">
        <v>8</v>
      </c>
      <c r="G269">
        <v>2.76</v>
      </c>
      <c r="H269">
        <v>90</v>
      </c>
      <c r="I269">
        <v>88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25</v>
      </c>
      <c r="AB269">
        <v>1</v>
      </c>
      <c r="AC269" s="1">
        <v>1.3504273504273505</v>
      </c>
      <c r="AD269" s="1">
        <v>161.80000000000001</v>
      </c>
      <c r="AE269" s="1">
        <v>0</v>
      </c>
      <c r="AF269" s="1">
        <v>161.80000000000001</v>
      </c>
      <c r="AG269" s="1">
        <v>0.66823400000000011</v>
      </c>
      <c r="AH269" s="1">
        <v>0.59250000000000003</v>
      </c>
      <c r="AI269" s="1">
        <v>1.4526826086956526</v>
      </c>
    </row>
    <row r="270" spans="1:36">
      <c r="A270">
        <v>77</v>
      </c>
      <c r="B270">
        <v>50</v>
      </c>
      <c r="C270">
        <v>467</v>
      </c>
      <c r="D270">
        <v>1.66</v>
      </c>
      <c r="E270">
        <v>468.66</v>
      </c>
      <c r="F270">
        <v>5</v>
      </c>
      <c r="G270">
        <v>2.17</v>
      </c>
      <c r="H270">
        <v>91</v>
      </c>
      <c r="I270">
        <v>89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1</v>
      </c>
      <c r="R270">
        <v>0</v>
      </c>
      <c r="S270">
        <v>0</v>
      </c>
      <c r="T270">
        <v>57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25</v>
      </c>
      <c r="AB270">
        <v>1</v>
      </c>
      <c r="AC270" s="1">
        <v>2.8554216867469884</v>
      </c>
      <c r="AD270" s="1">
        <v>175.6</v>
      </c>
      <c r="AE270" s="1">
        <v>0</v>
      </c>
      <c r="AF270" s="1">
        <v>175.6</v>
      </c>
      <c r="AG270" s="1">
        <v>0.72522799999999987</v>
      </c>
      <c r="AH270" s="1">
        <v>0.94800000000000006</v>
      </c>
      <c r="AI270" s="1">
        <v>2.0052387096774189</v>
      </c>
      <c r="AJ270" t="s">
        <v>61</v>
      </c>
    </row>
    <row r="271" spans="1:36">
      <c r="A271">
        <v>77</v>
      </c>
      <c r="B271">
        <v>50</v>
      </c>
      <c r="C271">
        <v>467</v>
      </c>
      <c r="D271">
        <v>1.8</v>
      </c>
      <c r="E271">
        <v>468.8</v>
      </c>
      <c r="F271">
        <v>5</v>
      </c>
      <c r="G271">
        <v>2.29</v>
      </c>
      <c r="H271">
        <v>92</v>
      </c>
      <c r="I271">
        <v>89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57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25</v>
      </c>
      <c r="AB271">
        <v>1</v>
      </c>
      <c r="AC271" s="1">
        <v>2.6333333333333333</v>
      </c>
      <c r="AD271" s="1">
        <v>161.80000000000001</v>
      </c>
      <c r="AE271" s="1">
        <v>0</v>
      </c>
      <c r="AF271" s="1">
        <v>161.80000000000001</v>
      </c>
      <c r="AG271" s="1">
        <v>0.66823400000000011</v>
      </c>
      <c r="AH271" s="1">
        <v>0.94800000000000006</v>
      </c>
      <c r="AI271" s="1">
        <v>1.7508314410480352</v>
      </c>
      <c r="AJ271" t="s">
        <v>61</v>
      </c>
    </row>
    <row r="272" spans="1:36">
      <c r="A272">
        <v>84</v>
      </c>
      <c r="B272">
        <v>8</v>
      </c>
      <c r="C272">
        <v>504.8</v>
      </c>
      <c r="D272">
        <v>3.21</v>
      </c>
      <c r="E272">
        <v>508.01</v>
      </c>
      <c r="F272">
        <v>7</v>
      </c>
      <c r="G272">
        <v>2.79</v>
      </c>
      <c r="H272">
        <v>95</v>
      </c>
      <c r="I272">
        <v>93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30</v>
      </c>
      <c r="AB272">
        <v>1</v>
      </c>
      <c r="AC272" s="1">
        <v>1.4766355140186918</v>
      </c>
      <c r="AD272" s="1">
        <v>161.80000000000001</v>
      </c>
      <c r="AE272" s="1">
        <v>0</v>
      </c>
      <c r="AF272" s="1">
        <v>161.80000000000001</v>
      </c>
      <c r="AG272" s="1">
        <v>0.66823400000000011</v>
      </c>
      <c r="AH272" s="1">
        <v>0.67714285714285716</v>
      </c>
      <c r="AI272" s="1">
        <v>1.4370623655913981</v>
      </c>
    </row>
    <row r="273" spans="1:35">
      <c r="A273">
        <v>85</v>
      </c>
      <c r="B273">
        <v>42</v>
      </c>
      <c r="C273">
        <v>514.20000000000005</v>
      </c>
      <c r="D273">
        <v>3.07</v>
      </c>
      <c r="E273">
        <v>517.2700000000001</v>
      </c>
      <c r="F273">
        <v>6</v>
      </c>
      <c r="G273">
        <v>3.19</v>
      </c>
      <c r="H273">
        <v>97</v>
      </c>
      <c r="I273">
        <v>95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30</v>
      </c>
      <c r="AB273">
        <v>1</v>
      </c>
      <c r="AC273" s="1">
        <v>1.5439739413680784</v>
      </c>
      <c r="AD273" s="1">
        <v>175.6</v>
      </c>
      <c r="AE273" s="1">
        <v>10</v>
      </c>
      <c r="AF273" s="1">
        <v>185.6</v>
      </c>
      <c r="AG273" s="1">
        <v>0.76652799999999999</v>
      </c>
      <c r="AH273" s="1">
        <v>0.79</v>
      </c>
      <c r="AI273" s="1">
        <v>1.4417454545454544</v>
      </c>
    </row>
    <row r="274" spans="1:35">
      <c r="A274">
        <v>87</v>
      </c>
      <c r="B274">
        <v>31</v>
      </c>
      <c r="C274">
        <v>525.1</v>
      </c>
      <c r="D274">
        <v>3</v>
      </c>
      <c r="E274">
        <v>528.1</v>
      </c>
      <c r="F274">
        <v>7</v>
      </c>
      <c r="G274">
        <v>2.7</v>
      </c>
      <c r="H274">
        <v>98</v>
      </c>
      <c r="I274">
        <v>96</v>
      </c>
      <c r="J274">
        <v>2</v>
      </c>
      <c r="K274">
        <v>0</v>
      </c>
      <c r="L274">
        <v>1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30</v>
      </c>
      <c r="AB274">
        <v>1</v>
      </c>
      <c r="AC274" s="1">
        <v>1.58</v>
      </c>
      <c r="AD274" s="1">
        <v>161.80000000000001</v>
      </c>
      <c r="AE274" s="1">
        <v>0</v>
      </c>
      <c r="AF274" s="1">
        <v>161.80000000000001</v>
      </c>
      <c r="AG274" s="1">
        <v>0.66823400000000011</v>
      </c>
      <c r="AH274" s="1">
        <v>0.67714285714285716</v>
      </c>
      <c r="AI274" s="1">
        <v>1.4849644444444448</v>
      </c>
    </row>
    <row r="275" spans="1:35">
      <c r="A275">
        <v>89</v>
      </c>
      <c r="B275">
        <v>28</v>
      </c>
      <c r="C275">
        <v>536.79999999999995</v>
      </c>
      <c r="D275">
        <v>3.16</v>
      </c>
      <c r="E275">
        <v>539.95999999999992</v>
      </c>
      <c r="F275">
        <v>6</v>
      </c>
      <c r="G275">
        <v>3.12</v>
      </c>
      <c r="H275">
        <v>101</v>
      </c>
      <c r="I275">
        <v>98</v>
      </c>
      <c r="J275">
        <v>3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30</v>
      </c>
      <c r="AB275">
        <v>1</v>
      </c>
      <c r="AC275" s="1">
        <v>1.5</v>
      </c>
      <c r="AD275" s="1">
        <v>161.80000000000001</v>
      </c>
      <c r="AE275" s="1">
        <v>0</v>
      </c>
      <c r="AF275" s="1">
        <v>161.80000000000001</v>
      </c>
      <c r="AG275" s="1">
        <v>0.66823400000000011</v>
      </c>
      <c r="AH275" s="1">
        <v>0.79</v>
      </c>
      <c r="AI275" s="1">
        <v>1.2850653846153848</v>
      </c>
    </row>
    <row r="276" spans="1:35">
      <c r="A276">
        <v>90</v>
      </c>
      <c r="B276">
        <v>7</v>
      </c>
      <c r="C276">
        <v>540.70000000000005</v>
      </c>
      <c r="D276">
        <v>3.63</v>
      </c>
      <c r="E276">
        <v>544.33000000000004</v>
      </c>
      <c r="F276">
        <v>7</v>
      </c>
      <c r="G276">
        <v>3.18</v>
      </c>
      <c r="H276">
        <v>102</v>
      </c>
      <c r="I276">
        <v>100</v>
      </c>
      <c r="J276">
        <v>2</v>
      </c>
      <c r="K276">
        <v>0</v>
      </c>
      <c r="L276">
        <v>1</v>
      </c>
      <c r="M276">
        <v>0</v>
      </c>
      <c r="N276">
        <v>0</v>
      </c>
      <c r="O276">
        <v>0</v>
      </c>
      <c r="Q276">
        <v>1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50</v>
      </c>
      <c r="AB276">
        <v>1</v>
      </c>
      <c r="AC276" s="1">
        <v>1.3057851239669422</v>
      </c>
      <c r="AD276" s="1">
        <v>175.6</v>
      </c>
      <c r="AE276" s="1">
        <v>0</v>
      </c>
      <c r="AF276" s="1">
        <v>175.6</v>
      </c>
      <c r="AG276" s="1">
        <v>0.72522799999999987</v>
      </c>
      <c r="AH276" s="1">
        <v>0.67714285714285716</v>
      </c>
      <c r="AI276" s="1">
        <v>1.3683547169811316</v>
      </c>
    </row>
    <row r="277" spans="1:35">
      <c r="A277">
        <v>91</v>
      </c>
      <c r="B277">
        <v>12</v>
      </c>
      <c r="C277">
        <v>547.20000000000005</v>
      </c>
      <c r="D277">
        <v>3.4</v>
      </c>
      <c r="E277">
        <v>550.6</v>
      </c>
      <c r="F277">
        <v>7</v>
      </c>
      <c r="G277">
        <v>2.89</v>
      </c>
      <c r="H277">
        <v>103</v>
      </c>
      <c r="I277">
        <v>101</v>
      </c>
      <c r="J277">
        <v>2</v>
      </c>
      <c r="K277">
        <v>0</v>
      </c>
      <c r="L277">
        <v>1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50</v>
      </c>
      <c r="AB277">
        <v>1</v>
      </c>
      <c r="AC277" s="1">
        <v>1.3941176470588237</v>
      </c>
      <c r="AD277" s="1">
        <v>161.80000000000001</v>
      </c>
      <c r="AE277" s="1">
        <v>0</v>
      </c>
      <c r="AF277" s="1">
        <v>161.80000000000001</v>
      </c>
      <c r="AG277" s="1">
        <v>0.66823400000000011</v>
      </c>
      <c r="AH277" s="1">
        <v>0.67714285714285716</v>
      </c>
      <c r="AI277" s="1">
        <v>1.3873370242214536</v>
      </c>
    </row>
    <row r="278" spans="1:35">
      <c r="A278">
        <v>91</v>
      </c>
      <c r="B278">
        <v>12</v>
      </c>
      <c r="C278">
        <v>547.20000000000005</v>
      </c>
      <c r="D278">
        <v>3.58</v>
      </c>
      <c r="E278">
        <v>550.78000000000009</v>
      </c>
      <c r="F278">
        <v>7</v>
      </c>
      <c r="G278">
        <v>3.27</v>
      </c>
      <c r="H278">
        <v>104</v>
      </c>
      <c r="I278">
        <v>101</v>
      </c>
      <c r="J278">
        <v>3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50</v>
      </c>
      <c r="AB278">
        <v>1</v>
      </c>
      <c r="AC278" s="1">
        <v>1.3240223463687151</v>
      </c>
      <c r="AD278" s="1">
        <v>161.80000000000001</v>
      </c>
      <c r="AE278" s="1">
        <v>0</v>
      </c>
      <c r="AF278" s="1">
        <v>161.80000000000001</v>
      </c>
      <c r="AG278" s="1">
        <v>0.66823400000000011</v>
      </c>
      <c r="AH278" s="1">
        <v>0.67714285714285716</v>
      </c>
      <c r="AI278" s="1">
        <v>1.2261174311926608</v>
      </c>
    </row>
    <row r="279" spans="1:35">
      <c r="A279">
        <v>91</v>
      </c>
      <c r="B279">
        <v>24</v>
      </c>
      <c r="C279">
        <v>548.4</v>
      </c>
      <c r="D279">
        <v>3.72</v>
      </c>
      <c r="E279">
        <v>552.12</v>
      </c>
      <c r="F279">
        <v>6</v>
      </c>
      <c r="G279">
        <v>3.75</v>
      </c>
      <c r="H279">
        <v>105</v>
      </c>
      <c r="I279">
        <v>101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1</v>
      </c>
      <c r="R279">
        <v>0</v>
      </c>
      <c r="S279">
        <v>0</v>
      </c>
      <c r="T279">
        <v>58</v>
      </c>
      <c r="U279">
        <v>0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60</v>
      </c>
      <c r="AB279">
        <v>1</v>
      </c>
      <c r="AC279" s="1">
        <v>1.2741935483870968</v>
      </c>
      <c r="AD279" s="1">
        <v>175.6</v>
      </c>
      <c r="AE279" s="1">
        <v>0</v>
      </c>
      <c r="AF279" s="1">
        <v>175.6</v>
      </c>
      <c r="AG279" s="1">
        <v>0.72522799999999987</v>
      </c>
      <c r="AH279" s="1">
        <v>0.79</v>
      </c>
      <c r="AI279" s="1">
        <v>1.1603647999999998</v>
      </c>
    </row>
    <row r="280" spans="1:35">
      <c r="A280">
        <v>91</v>
      </c>
      <c r="B280">
        <v>27</v>
      </c>
      <c r="C280">
        <v>548.70000000000005</v>
      </c>
      <c r="D280">
        <v>3.75</v>
      </c>
      <c r="E280">
        <v>552.45000000000005</v>
      </c>
      <c r="F280">
        <v>7</v>
      </c>
      <c r="G280">
        <v>3.28</v>
      </c>
      <c r="H280">
        <v>106</v>
      </c>
      <c r="I280">
        <v>101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58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60</v>
      </c>
      <c r="AB280">
        <v>1</v>
      </c>
      <c r="AC280" s="1">
        <v>1.264</v>
      </c>
      <c r="AD280" s="1">
        <v>161.80000000000001</v>
      </c>
      <c r="AE280" s="1">
        <v>0</v>
      </c>
      <c r="AF280" s="1">
        <v>161.80000000000001</v>
      </c>
      <c r="AG280" s="1">
        <v>0.66823400000000011</v>
      </c>
      <c r="AH280" s="1">
        <v>0.67714285714285716</v>
      </c>
      <c r="AI280" s="1">
        <v>1.2223792682926833</v>
      </c>
    </row>
    <row r="281" spans="1:35">
      <c r="A281">
        <v>94</v>
      </c>
      <c r="B281">
        <v>52</v>
      </c>
      <c r="C281">
        <v>569.20000000000005</v>
      </c>
      <c r="D281">
        <v>3.33</v>
      </c>
      <c r="E281">
        <v>572.53000000000009</v>
      </c>
      <c r="F281">
        <v>7</v>
      </c>
      <c r="G281">
        <v>2.88</v>
      </c>
      <c r="H281">
        <v>108</v>
      </c>
      <c r="I281">
        <v>106</v>
      </c>
      <c r="J281">
        <v>2</v>
      </c>
      <c r="K281">
        <v>0</v>
      </c>
      <c r="L281">
        <v>1</v>
      </c>
      <c r="M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30</v>
      </c>
      <c r="AB281">
        <v>1</v>
      </c>
      <c r="AC281" s="1">
        <v>1.4234234234234235</v>
      </c>
      <c r="AD281" s="1">
        <v>161.80000000000001</v>
      </c>
      <c r="AE281" s="1">
        <v>0</v>
      </c>
      <c r="AF281" s="1">
        <v>161.80000000000001</v>
      </c>
      <c r="AG281" s="1">
        <v>0.66823400000000011</v>
      </c>
      <c r="AH281" s="1">
        <v>0.67714285714285716</v>
      </c>
      <c r="AI281" s="1">
        <v>1.392154166666667</v>
      </c>
    </row>
    <row r="282" spans="1:35">
      <c r="A282">
        <v>95</v>
      </c>
      <c r="B282">
        <v>41</v>
      </c>
      <c r="C282">
        <v>574.1</v>
      </c>
      <c r="D282">
        <v>3.76</v>
      </c>
      <c r="E282">
        <v>577.86</v>
      </c>
      <c r="F282">
        <v>7</v>
      </c>
      <c r="G282">
        <v>3.01</v>
      </c>
      <c r="H282">
        <v>109</v>
      </c>
      <c r="I282">
        <v>107</v>
      </c>
      <c r="J282">
        <v>2</v>
      </c>
      <c r="K282">
        <v>0</v>
      </c>
      <c r="L282">
        <v>1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30</v>
      </c>
      <c r="AB282">
        <v>1</v>
      </c>
      <c r="AC282" s="1">
        <v>1.2606382978723405</v>
      </c>
      <c r="AD282" s="1">
        <v>161.80000000000001</v>
      </c>
      <c r="AE282" s="1">
        <v>0</v>
      </c>
      <c r="AF282" s="1">
        <v>161.80000000000001</v>
      </c>
      <c r="AG282" s="1">
        <v>0.66823400000000011</v>
      </c>
      <c r="AH282" s="1">
        <v>0.67714285714285716</v>
      </c>
      <c r="AI282" s="1">
        <v>1.3320279069767447</v>
      </c>
    </row>
    <row r="283" spans="1:35">
      <c r="A283">
        <v>96</v>
      </c>
      <c r="B283">
        <v>57</v>
      </c>
      <c r="C283">
        <v>581.70000000000005</v>
      </c>
      <c r="D283">
        <v>3.39</v>
      </c>
      <c r="E283">
        <v>585.09</v>
      </c>
      <c r="F283">
        <v>7</v>
      </c>
      <c r="G283">
        <v>3.19</v>
      </c>
      <c r="H283">
        <v>110</v>
      </c>
      <c r="I283">
        <v>108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35</v>
      </c>
      <c r="AB283">
        <v>1</v>
      </c>
      <c r="AC283" s="1">
        <v>1.3982300884955752</v>
      </c>
      <c r="AD283" s="1">
        <v>161.80000000000001</v>
      </c>
      <c r="AE283" s="1">
        <v>0</v>
      </c>
      <c r="AF283" s="1">
        <v>161.80000000000001</v>
      </c>
      <c r="AG283" s="1">
        <v>0.66823400000000011</v>
      </c>
      <c r="AH283" s="1">
        <v>0.67714285714285716</v>
      </c>
      <c r="AI283" s="1">
        <v>1.2568664576802511</v>
      </c>
    </row>
    <row r="284" spans="1:35">
      <c r="A284">
        <v>98</v>
      </c>
      <c r="B284">
        <v>0</v>
      </c>
      <c r="C284">
        <v>588</v>
      </c>
      <c r="D284">
        <v>3.25</v>
      </c>
      <c r="E284">
        <v>591.25</v>
      </c>
      <c r="F284">
        <v>7</v>
      </c>
      <c r="G284">
        <v>2.82</v>
      </c>
      <c r="H284">
        <v>111</v>
      </c>
      <c r="I284">
        <v>109</v>
      </c>
      <c r="J284">
        <v>2</v>
      </c>
      <c r="K284">
        <v>0</v>
      </c>
      <c r="L284">
        <v>1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30</v>
      </c>
      <c r="AB284">
        <v>1</v>
      </c>
      <c r="AC284" s="1">
        <v>1.4584615384615385</v>
      </c>
      <c r="AD284" s="1">
        <v>161.80000000000001</v>
      </c>
      <c r="AE284" s="1">
        <v>0</v>
      </c>
      <c r="AF284" s="1">
        <v>161.80000000000001</v>
      </c>
      <c r="AG284" s="1">
        <v>0.66823400000000011</v>
      </c>
      <c r="AH284" s="1">
        <v>0.67714285714285716</v>
      </c>
      <c r="AI284" s="1">
        <v>1.4217744680851068</v>
      </c>
    </row>
    <row r="285" spans="1:35">
      <c r="A285">
        <v>99</v>
      </c>
      <c r="B285">
        <v>27</v>
      </c>
      <c r="C285">
        <v>596.70000000000005</v>
      </c>
      <c r="D285">
        <v>3.44</v>
      </c>
      <c r="E285">
        <v>600.1400000000001</v>
      </c>
      <c r="F285">
        <v>7</v>
      </c>
      <c r="G285">
        <v>2.92</v>
      </c>
      <c r="H285">
        <v>112</v>
      </c>
      <c r="I285">
        <v>110</v>
      </c>
      <c r="J285">
        <v>2</v>
      </c>
      <c r="K285">
        <v>0</v>
      </c>
      <c r="L285">
        <v>1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30</v>
      </c>
      <c r="AB285">
        <v>1</v>
      </c>
      <c r="AC285" s="1">
        <v>1.3779069767441861</v>
      </c>
      <c r="AD285" s="1">
        <v>161.80000000000001</v>
      </c>
      <c r="AE285" s="1">
        <v>0</v>
      </c>
      <c r="AF285" s="1">
        <v>161.80000000000001</v>
      </c>
      <c r="AG285" s="1">
        <v>0.66823400000000011</v>
      </c>
      <c r="AH285" s="1">
        <v>0.67714285714285716</v>
      </c>
      <c r="AI285" s="1">
        <v>1.3730835616438359</v>
      </c>
    </row>
    <row r="286" spans="1:35">
      <c r="A286">
        <v>100</v>
      </c>
      <c r="B286">
        <v>30</v>
      </c>
      <c r="C286">
        <v>603</v>
      </c>
      <c r="D286">
        <v>3.39</v>
      </c>
      <c r="E286">
        <v>606.39</v>
      </c>
      <c r="F286">
        <v>8</v>
      </c>
      <c r="G286">
        <v>2.59</v>
      </c>
      <c r="H286">
        <v>113</v>
      </c>
      <c r="I286">
        <v>111</v>
      </c>
      <c r="J286">
        <v>2</v>
      </c>
      <c r="K286">
        <v>0</v>
      </c>
      <c r="L286">
        <v>1</v>
      </c>
      <c r="M286">
        <v>0</v>
      </c>
      <c r="N286">
        <v>0</v>
      </c>
      <c r="O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30</v>
      </c>
      <c r="AB286">
        <v>1</v>
      </c>
      <c r="AC286" s="1">
        <v>1.3982300884955752</v>
      </c>
      <c r="AD286" s="1">
        <v>161.80000000000001</v>
      </c>
      <c r="AE286" s="1">
        <v>0</v>
      </c>
      <c r="AF286" s="1">
        <v>161.80000000000001</v>
      </c>
      <c r="AG286" s="1">
        <v>0.66823400000000011</v>
      </c>
      <c r="AH286" s="1">
        <v>0.59250000000000003</v>
      </c>
      <c r="AI286" s="1">
        <v>1.5480324324324328</v>
      </c>
    </row>
    <row r="287" spans="1:35">
      <c r="A287">
        <v>100</v>
      </c>
      <c r="B287">
        <v>56</v>
      </c>
      <c r="C287">
        <v>605.6</v>
      </c>
      <c r="D287">
        <v>3.48</v>
      </c>
      <c r="E287">
        <v>609.08000000000004</v>
      </c>
      <c r="F287">
        <v>7</v>
      </c>
      <c r="G287">
        <v>2.98</v>
      </c>
      <c r="H287">
        <v>114</v>
      </c>
      <c r="I287">
        <v>111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40</v>
      </c>
      <c r="AB287">
        <v>1</v>
      </c>
      <c r="AC287" s="1">
        <v>1.3620689655172415</v>
      </c>
      <c r="AD287" s="1">
        <v>161.80000000000001</v>
      </c>
      <c r="AE287" s="1">
        <v>0</v>
      </c>
      <c r="AF287" s="1">
        <v>161.80000000000001</v>
      </c>
      <c r="AG287" s="1">
        <v>0.66823400000000011</v>
      </c>
      <c r="AH287" s="1">
        <v>0.67714285714285716</v>
      </c>
      <c r="AI287" s="1">
        <v>1.3454375838926178</v>
      </c>
    </row>
    <row r="288" spans="1:35">
      <c r="A288">
        <v>101</v>
      </c>
      <c r="B288">
        <v>9</v>
      </c>
      <c r="C288">
        <v>606.9</v>
      </c>
      <c r="D288">
        <v>3.57</v>
      </c>
      <c r="E288">
        <v>610.47</v>
      </c>
      <c r="F288">
        <v>7</v>
      </c>
      <c r="G288">
        <v>3.06</v>
      </c>
      <c r="H288">
        <v>115</v>
      </c>
      <c r="I288">
        <v>112</v>
      </c>
      <c r="J288">
        <v>3</v>
      </c>
      <c r="K288">
        <v>0</v>
      </c>
      <c r="L288">
        <v>1</v>
      </c>
      <c r="M288">
        <v>0</v>
      </c>
      <c r="N288">
        <v>0</v>
      </c>
      <c r="O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50</v>
      </c>
      <c r="AB288">
        <v>1</v>
      </c>
      <c r="AC288" s="1">
        <v>1.327731092436975</v>
      </c>
      <c r="AD288" s="1">
        <v>175.6</v>
      </c>
      <c r="AE288" s="1">
        <v>0</v>
      </c>
      <c r="AF288" s="1">
        <v>175.6</v>
      </c>
      <c r="AG288" s="1">
        <v>0.72522799999999987</v>
      </c>
      <c r="AH288" s="1">
        <v>0.67714285714285716</v>
      </c>
      <c r="AI288" s="1">
        <v>1.4220156862745095</v>
      </c>
    </row>
    <row r="289" spans="1:36">
      <c r="A289">
        <v>101</v>
      </c>
      <c r="B289">
        <v>56</v>
      </c>
      <c r="C289">
        <v>611.6</v>
      </c>
      <c r="D289">
        <v>4.33</v>
      </c>
      <c r="E289">
        <v>615.93000000000006</v>
      </c>
      <c r="F289">
        <v>8</v>
      </c>
      <c r="G289">
        <v>3.48</v>
      </c>
      <c r="H289">
        <v>117</v>
      </c>
      <c r="I289">
        <v>114</v>
      </c>
      <c r="J289">
        <v>3</v>
      </c>
      <c r="K289">
        <v>0</v>
      </c>
      <c r="L289">
        <v>1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59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60</v>
      </c>
      <c r="AB289">
        <v>1</v>
      </c>
      <c r="AC289" s="1">
        <v>1.094688221709007</v>
      </c>
      <c r="AD289" s="1">
        <v>161.80000000000001</v>
      </c>
      <c r="AE289" s="1">
        <v>0</v>
      </c>
      <c r="AF289" s="1">
        <v>161.80000000000001</v>
      </c>
      <c r="AG289" s="1">
        <v>0.66823400000000011</v>
      </c>
      <c r="AH289" s="1">
        <v>0.59250000000000003</v>
      </c>
      <c r="AI289" s="1">
        <v>1.1521275862068967</v>
      </c>
    </row>
    <row r="290" spans="1:36">
      <c r="A290">
        <v>101</v>
      </c>
      <c r="B290">
        <v>59</v>
      </c>
      <c r="C290">
        <v>611.9</v>
      </c>
      <c r="D290">
        <v>3.85</v>
      </c>
      <c r="E290">
        <v>615.75</v>
      </c>
      <c r="F290">
        <v>7</v>
      </c>
      <c r="G290">
        <v>3.46</v>
      </c>
      <c r="H290">
        <v>118</v>
      </c>
      <c r="I290">
        <v>114</v>
      </c>
      <c r="J290">
        <v>4</v>
      </c>
      <c r="K290">
        <v>0</v>
      </c>
      <c r="L290">
        <v>1</v>
      </c>
      <c r="M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59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60</v>
      </c>
      <c r="AB290">
        <v>1</v>
      </c>
      <c r="AC290" s="1">
        <v>1.2311688311688311</v>
      </c>
      <c r="AD290" s="1">
        <v>161.80000000000001</v>
      </c>
      <c r="AE290" s="1">
        <v>0</v>
      </c>
      <c r="AF290" s="1">
        <v>161.80000000000001</v>
      </c>
      <c r="AG290" s="1">
        <v>0.66823400000000011</v>
      </c>
      <c r="AH290" s="1">
        <v>0.67714285714285716</v>
      </c>
      <c r="AI290" s="1">
        <v>1.1587872832369945</v>
      </c>
    </row>
    <row r="291" spans="1:36">
      <c r="A291">
        <v>103</v>
      </c>
      <c r="B291">
        <v>8</v>
      </c>
      <c r="C291">
        <v>618.79999999999995</v>
      </c>
      <c r="D291">
        <v>2.95</v>
      </c>
      <c r="E291">
        <v>621.75</v>
      </c>
      <c r="F291">
        <v>7</v>
      </c>
      <c r="G291">
        <v>2.59</v>
      </c>
      <c r="H291">
        <v>119</v>
      </c>
      <c r="I291">
        <v>116</v>
      </c>
      <c r="J291">
        <v>3</v>
      </c>
      <c r="K291">
        <v>0</v>
      </c>
      <c r="L291">
        <v>1</v>
      </c>
      <c r="M291">
        <v>0</v>
      </c>
      <c r="N291">
        <v>0</v>
      </c>
      <c r="O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35</v>
      </c>
      <c r="AB291">
        <v>1</v>
      </c>
      <c r="AC291" s="1">
        <v>1.6067796610169491</v>
      </c>
      <c r="AD291" s="1">
        <v>161.80000000000001</v>
      </c>
      <c r="AE291" s="1">
        <v>0</v>
      </c>
      <c r="AF291" s="1">
        <v>161.80000000000001</v>
      </c>
      <c r="AG291" s="1">
        <v>0.66823400000000011</v>
      </c>
      <c r="AH291" s="1">
        <v>0.67714285714285716</v>
      </c>
      <c r="AI291" s="1">
        <v>1.5480324324324328</v>
      </c>
    </row>
    <row r="292" spans="1:36">
      <c r="A292">
        <v>105</v>
      </c>
      <c r="B292">
        <v>19</v>
      </c>
      <c r="C292">
        <v>631.9</v>
      </c>
      <c r="D292">
        <v>2.8</v>
      </c>
      <c r="E292">
        <v>634.69999999999993</v>
      </c>
      <c r="F292">
        <v>6</v>
      </c>
      <c r="G292">
        <v>3</v>
      </c>
      <c r="H292">
        <v>120</v>
      </c>
      <c r="I292">
        <v>117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35</v>
      </c>
      <c r="AB292">
        <v>1</v>
      </c>
      <c r="AC292" s="1">
        <v>1.6928571428571431</v>
      </c>
      <c r="AD292" s="1">
        <v>161.80000000000001</v>
      </c>
      <c r="AE292" s="1">
        <v>0</v>
      </c>
      <c r="AF292" s="1">
        <v>161.80000000000001</v>
      </c>
      <c r="AG292" s="1">
        <v>0.66823400000000011</v>
      </c>
      <c r="AH292" s="1">
        <v>0.79</v>
      </c>
      <c r="AI292" s="1">
        <v>1.3364680000000002</v>
      </c>
      <c r="AJ292" t="s">
        <v>55</v>
      </c>
    </row>
    <row r="293" spans="1:36">
      <c r="A293">
        <v>0</v>
      </c>
      <c r="B293">
        <v>0</v>
      </c>
      <c r="C293">
        <v>0</v>
      </c>
      <c r="D293">
        <v>3.78</v>
      </c>
      <c r="E293">
        <v>3.78</v>
      </c>
      <c r="F293">
        <v>7</v>
      </c>
      <c r="G293">
        <v>3.04</v>
      </c>
      <c r="H293">
        <v>1</v>
      </c>
      <c r="I293">
        <v>0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30</v>
      </c>
      <c r="AB293">
        <v>1</v>
      </c>
      <c r="AC293" s="1">
        <v>1.2539682539682542</v>
      </c>
      <c r="AD293" s="1">
        <v>175.6</v>
      </c>
      <c r="AE293" s="1">
        <v>0</v>
      </c>
      <c r="AF293" s="1">
        <v>175.6</v>
      </c>
      <c r="AG293" s="1">
        <v>0.72522799999999987</v>
      </c>
      <c r="AH293" s="1">
        <v>0.67714285714285716</v>
      </c>
      <c r="AI293" s="1">
        <v>1.4313710526315786</v>
      </c>
    </row>
    <row r="294" spans="1:36">
      <c r="A294">
        <v>0</v>
      </c>
      <c r="B294">
        <v>19</v>
      </c>
      <c r="C294">
        <v>1.9</v>
      </c>
      <c r="D294">
        <v>4.6399999999999997</v>
      </c>
      <c r="E294">
        <v>6.5399999999999991</v>
      </c>
      <c r="F294">
        <v>9</v>
      </c>
      <c r="G294">
        <v>3.08</v>
      </c>
      <c r="H294">
        <v>3</v>
      </c>
      <c r="I294">
        <v>0</v>
      </c>
      <c r="J294">
        <v>3</v>
      </c>
      <c r="K294">
        <v>0</v>
      </c>
      <c r="L294">
        <v>1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60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40</v>
      </c>
      <c r="AB294">
        <v>1</v>
      </c>
      <c r="AC294" s="1">
        <v>1.021551724137931</v>
      </c>
      <c r="AD294" s="1">
        <v>161.80000000000001</v>
      </c>
      <c r="AE294" s="1">
        <v>0</v>
      </c>
      <c r="AF294" s="1">
        <v>161.80000000000001</v>
      </c>
      <c r="AG294" s="1">
        <v>0.66823400000000011</v>
      </c>
      <c r="AH294" s="1">
        <v>0.52666666666666673</v>
      </c>
      <c r="AI294" s="1">
        <v>1.3017545454545456</v>
      </c>
    </row>
    <row r="295" spans="1:36">
      <c r="A295">
        <v>0</v>
      </c>
      <c r="B295">
        <v>20</v>
      </c>
      <c r="C295">
        <v>2</v>
      </c>
      <c r="D295">
        <v>4.71</v>
      </c>
      <c r="E295">
        <v>6.71</v>
      </c>
      <c r="F295">
        <v>11</v>
      </c>
      <c r="G295">
        <v>2.62</v>
      </c>
      <c r="H295">
        <v>4</v>
      </c>
      <c r="I295">
        <v>0</v>
      </c>
      <c r="J295">
        <v>4</v>
      </c>
      <c r="K295">
        <v>0</v>
      </c>
      <c r="L295">
        <v>1</v>
      </c>
      <c r="M295">
        <v>0</v>
      </c>
      <c r="N295">
        <v>0</v>
      </c>
      <c r="O295">
        <v>0</v>
      </c>
      <c r="Q295">
        <v>1</v>
      </c>
      <c r="R295">
        <v>0</v>
      </c>
      <c r="S295">
        <v>0</v>
      </c>
      <c r="T295">
        <v>60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10</v>
      </c>
      <c r="AB295">
        <v>1</v>
      </c>
      <c r="AC295" s="1">
        <v>1.0063694267515924</v>
      </c>
      <c r="AD295" s="1">
        <v>175.6</v>
      </c>
      <c r="AE295" s="1">
        <v>0</v>
      </c>
      <c r="AF295" s="1">
        <v>175.6</v>
      </c>
      <c r="AG295" s="1">
        <v>0.72522799999999987</v>
      </c>
      <c r="AH295" s="1">
        <v>0.43090909090909091</v>
      </c>
      <c r="AI295" s="1">
        <v>1.6608274809160302</v>
      </c>
    </row>
    <row r="296" spans="1:36">
      <c r="A296">
        <v>0</v>
      </c>
      <c r="B296">
        <v>52</v>
      </c>
      <c r="C296">
        <v>5.2</v>
      </c>
      <c r="D296">
        <v>4.3899999999999997</v>
      </c>
      <c r="E296">
        <v>9.59</v>
      </c>
      <c r="F296">
        <v>8</v>
      </c>
      <c r="G296">
        <v>3.41</v>
      </c>
      <c r="H296">
        <v>5</v>
      </c>
      <c r="I296">
        <v>1</v>
      </c>
      <c r="J296">
        <v>4</v>
      </c>
      <c r="K296">
        <v>0</v>
      </c>
      <c r="L296">
        <v>1</v>
      </c>
      <c r="M296">
        <v>0</v>
      </c>
      <c r="N296">
        <v>0</v>
      </c>
      <c r="O296">
        <v>0</v>
      </c>
      <c r="Q296">
        <v>0</v>
      </c>
      <c r="R296">
        <v>0</v>
      </c>
      <c r="S296">
        <v>0</v>
      </c>
      <c r="T296">
        <v>61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40</v>
      </c>
      <c r="AB296">
        <v>1</v>
      </c>
      <c r="AC296" s="1">
        <v>1.0797266514806378</v>
      </c>
      <c r="AD296" s="1">
        <v>161.80000000000001</v>
      </c>
      <c r="AE296" s="1">
        <v>0</v>
      </c>
      <c r="AF296" s="1">
        <v>161.80000000000001</v>
      </c>
      <c r="AG296" s="1">
        <v>0.66823400000000011</v>
      </c>
      <c r="AH296" s="1">
        <v>0.59250000000000003</v>
      </c>
      <c r="AI296" s="1">
        <v>1.1757782991202348</v>
      </c>
    </row>
    <row r="297" spans="1:36">
      <c r="A297">
        <v>0</v>
      </c>
      <c r="B297">
        <v>52</v>
      </c>
      <c r="C297">
        <v>5.2</v>
      </c>
      <c r="D297">
        <v>4.1500000000000004</v>
      </c>
      <c r="E297">
        <v>9.3500000000000014</v>
      </c>
      <c r="F297">
        <v>8</v>
      </c>
      <c r="G297">
        <v>3.31</v>
      </c>
      <c r="H297">
        <v>6</v>
      </c>
      <c r="I297">
        <v>1</v>
      </c>
      <c r="J297">
        <v>5</v>
      </c>
      <c r="K297">
        <v>0</v>
      </c>
      <c r="L297">
        <v>1</v>
      </c>
      <c r="M297">
        <v>0</v>
      </c>
      <c r="N297">
        <v>0</v>
      </c>
      <c r="O297">
        <v>0</v>
      </c>
      <c r="Q297">
        <v>1</v>
      </c>
      <c r="R297">
        <v>0</v>
      </c>
      <c r="S297">
        <v>0</v>
      </c>
      <c r="T297">
        <v>61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40</v>
      </c>
      <c r="AB297">
        <v>1</v>
      </c>
      <c r="AC297" s="1">
        <v>1.1421686746987951</v>
      </c>
      <c r="AD297" s="1">
        <v>175.6</v>
      </c>
      <c r="AE297" s="1">
        <v>0</v>
      </c>
      <c r="AF297" s="1">
        <v>175.6</v>
      </c>
      <c r="AG297" s="1">
        <v>0.72522799999999987</v>
      </c>
      <c r="AH297" s="1">
        <v>0.59250000000000003</v>
      </c>
      <c r="AI297" s="1">
        <v>1.314612688821752</v>
      </c>
    </row>
    <row r="298" spans="1:36">
      <c r="A298">
        <v>1</v>
      </c>
      <c r="B298">
        <v>41</v>
      </c>
      <c r="C298">
        <v>10.1</v>
      </c>
      <c r="D298">
        <v>3.82</v>
      </c>
      <c r="E298">
        <v>13.92</v>
      </c>
      <c r="F298">
        <v>7</v>
      </c>
      <c r="G298">
        <v>3.19</v>
      </c>
      <c r="H298">
        <v>8</v>
      </c>
      <c r="I298">
        <v>7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30</v>
      </c>
      <c r="AB298">
        <v>1</v>
      </c>
      <c r="AC298" s="1">
        <v>1.2408376963350787</v>
      </c>
      <c r="AD298" s="1">
        <v>161.80000000000001</v>
      </c>
      <c r="AE298" s="1">
        <v>0</v>
      </c>
      <c r="AF298" s="1">
        <v>161.80000000000001</v>
      </c>
      <c r="AG298" s="1">
        <v>0.66823400000000011</v>
      </c>
      <c r="AH298" s="1">
        <v>0.67714285714285716</v>
      </c>
      <c r="AI298" s="1">
        <v>1.2568664576802511</v>
      </c>
    </row>
    <row r="299" spans="1:36">
      <c r="A299">
        <v>1</v>
      </c>
      <c r="B299">
        <v>59</v>
      </c>
      <c r="C299">
        <v>11.9</v>
      </c>
      <c r="D299">
        <v>3.37</v>
      </c>
      <c r="E299">
        <v>15.27</v>
      </c>
      <c r="F299">
        <v>6</v>
      </c>
      <c r="G299">
        <v>3.27</v>
      </c>
      <c r="H299">
        <v>9</v>
      </c>
      <c r="I299">
        <v>7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1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30</v>
      </c>
      <c r="AB299">
        <v>1</v>
      </c>
      <c r="AC299" s="1">
        <v>1.4065281899109792</v>
      </c>
      <c r="AD299" s="1">
        <v>175.6</v>
      </c>
      <c r="AE299" s="1">
        <v>0</v>
      </c>
      <c r="AF299" s="1">
        <v>175.6</v>
      </c>
      <c r="AG299" s="1">
        <v>0.72522799999999987</v>
      </c>
      <c r="AH299" s="1">
        <v>0.79</v>
      </c>
      <c r="AI299" s="1">
        <v>1.3306935779816511</v>
      </c>
    </row>
    <row r="300" spans="1:36">
      <c r="A300">
        <v>3</v>
      </c>
      <c r="B300">
        <v>14</v>
      </c>
      <c r="C300">
        <v>19.399999999999999</v>
      </c>
      <c r="D300">
        <v>3.73</v>
      </c>
      <c r="E300">
        <v>23.13</v>
      </c>
      <c r="F300">
        <v>7</v>
      </c>
      <c r="G300">
        <v>3.24</v>
      </c>
      <c r="H300">
        <v>14</v>
      </c>
      <c r="I300">
        <v>11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5.0999999999999979</v>
      </c>
      <c r="Q300">
        <v>0</v>
      </c>
      <c r="R300">
        <v>1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35</v>
      </c>
      <c r="AB300">
        <v>1</v>
      </c>
      <c r="AC300" s="1">
        <v>1.2707774798927614</v>
      </c>
      <c r="AD300" s="1">
        <v>161.80000000000001</v>
      </c>
      <c r="AE300" s="1">
        <v>0</v>
      </c>
      <c r="AF300" s="1">
        <v>161.80000000000001</v>
      </c>
      <c r="AG300" s="1">
        <v>0.66823400000000011</v>
      </c>
      <c r="AH300" s="1">
        <v>0.67714285714285716</v>
      </c>
      <c r="AI300" s="1">
        <v>1.2374703703703704</v>
      </c>
    </row>
    <row r="301" spans="1:36">
      <c r="A301">
        <v>3</v>
      </c>
      <c r="B301">
        <v>17</v>
      </c>
      <c r="C301">
        <v>19.7</v>
      </c>
      <c r="D301">
        <v>3.49</v>
      </c>
      <c r="E301">
        <v>23.189999999999998</v>
      </c>
      <c r="F301">
        <v>6</v>
      </c>
      <c r="G301">
        <v>3.45</v>
      </c>
      <c r="H301">
        <v>15</v>
      </c>
      <c r="I301">
        <v>11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5.3999999999999986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35</v>
      </c>
      <c r="AB301">
        <v>1</v>
      </c>
      <c r="AC301" s="1">
        <v>1.3581661891117478</v>
      </c>
      <c r="AD301" s="1">
        <v>161.80000000000001</v>
      </c>
      <c r="AE301" s="1">
        <v>0</v>
      </c>
      <c r="AF301" s="1">
        <v>161.80000000000001</v>
      </c>
      <c r="AG301" s="1">
        <v>0.66823400000000011</v>
      </c>
      <c r="AH301" s="1">
        <v>0.79</v>
      </c>
      <c r="AI301" s="1">
        <v>1.1621460869565219</v>
      </c>
    </row>
    <row r="302" spans="1:36">
      <c r="A302">
        <v>3</v>
      </c>
      <c r="B302">
        <v>22</v>
      </c>
      <c r="C302">
        <v>20.2</v>
      </c>
      <c r="D302">
        <v>3.49</v>
      </c>
      <c r="E302">
        <v>23.689999999999998</v>
      </c>
      <c r="F302">
        <v>6</v>
      </c>
      <c r="G302">
        <v>3.4</v>
      </c>
      <c r="H302">
        <v>16</v>
      </c>
      <c r="I302">
        <v>11</v>
      </c>
      <c r="J302">
        <v>5</v>
      </c>
      <c r="K302">
        <v>0</v>
      </c>
      <c r="L302">
        <v>0</v>
      </c>
      <c r="M302">
        <v>0</v>
      </c>
      <c r="N302">
        <v>0</v>
      </c>
      <c r="O302">
        <v>5.8999999999999986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35</v>
      </c>
      <c r="AB302">
        <v>1</v>
      </c>
      <c r="AC302" s="1">
        <v>1.3581661891117478</v>
      </c>
      <c r="AD302" s="1">
        <v>175.6</v>
      </c>
      <c r="AE302" s="1">
        <v>0</v>
      </c>
      <c r="AF302" s="1">
        <v>175.6</v>
      </c>
      <c r="AG302" s="1">
        <v>0.72522799999999987</v>
      </c>
      <c r="AH302" s="1">
        <v>0.79</v>
      </c>
      <c r="AI302" s="1">
        <v>1.2798141176470585</v>
      </c>
    </row>
    <row r="303" spans="1:36">
      <c r="A303">
        <v>3</v>
      </c>
      <c r="B303">
        <v>51</v>
      </c>
      <c r="C303">
        <v>23.1</v>
      </c>
      <c r="D303">
        <v>7</v>
      </c>
      <c r="E303">
        <v>30.1</v>
      </c>
      <c r="F303">
        <v>9</v>
      </c>
      <c r="G303">
        <v>4.9800000000000004</v>
      </c>
      <c r="H303">
        <v>17</v>
      </c>
      <c r="I303">
        <v>13</v>
      </c>
      <c r="J303">
        <v>4</v>
      </c>
      <c r="K303">
        <v>0</v>
      </c>
      <c r="L303">
        <v>0</v>
      </c>
      <c r="M303">
        <v>0</v>
      </c>
      <c r="N303">
        <v>0</v>
      </c>
      <c r="O303">
        <v>8.8000000000000007</v>
      </c>
      <c r="Q303">
        <v>0</v>
      </c>
      <c r="R303">
        <v>0</v>
      </c>
      <c r="S303">
        <v>0</v>
      </c>
      <c r="T303">
        <v>64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25</v>
      </c>
      <c r="AB303">
        <v>1</v>
      </c>
      <c r="AC303" s="1">
        <v>0.67714285714285716</v>
      </c>
      <c r="AD303" s="1">
        <v>161.80000000000001</v>
      </c>
      <c r="AE303" s="1">
        <v>0</v>
      </c>
      <c r="AF303" s="1">
        <v>161.80000000000001</v>
      </c>
      <c r="AG303" s="1">
        <v>0.66823400000000011</v>
      </c>
      <c r="AH303" s="1">
        <v>0.52666666666666673</v>
      </c>
      <c r="AI303" s="1">
        <v>0.80510120481927716</v>
      </c>
    </row>
    <row r="304" spans="1:36">
      <c r="A304">
        <v>10</v>
      </c>
      <c r="B304">
        <v>34</v>
      </c>
      <c r="C304">
        <v>63.4</v>
      </c>
      <c r="D304">
        <v>2.5</v>
      </c>
      <c r="E304">
        <v>65.900000000000006</v>
      </c>
      <c r="F304">
        <v>6</v>
      </c>
      <c r="G304">
        <v>2.89</v>
      </c>
      <c r="H304">
        <v>21</v>
      </c>
      <c r="I304">
        <v>19</v>
      </c>
      <c r="J304">
        <v>2</v>
      </c>
      <c r="K304">
        <v>0</v>
      </c>
      <c r="L304">
        <v>1</v>
      </c>
      <c r="M304">
        <v>0</v>
      </c>
      <c r="N304">
        <v>0</v>
      </c>
      <c r="O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30</v>
      </c>
      <c r="AB304">
        <v>1</v>
      </c>
      <c r="AC304" s="1">
        <v>1.8960000000000001</v>
      </c>
      <c r="AD304" s="1">
        <v>175.6</v>
      </c>
      <c r="AE304" s="1">
        <v>0</v>
      </c>
      <c r="AF304" s="1">
        <v>175.6</v>
      </c>
      <c r="AG304" s="1">
        <v>0.72522799999999987</v>
      </c>
      <c r="AH304" s="1">
        <v>0.79</v>
      </c>
      <c r="AI304" s="1">
        <v>1.5056636678200688</v>
      </c>
    </row>
    <row r="305" spans="1:35">
      <c r="A305">
        <v>12</v>
      </c>
      <c r="B305">
        <v>22</v>
      </c>
      <c r="C305">
        <v>74.2</v>
      </c>
      <c r="D305">
        <v>2.82</v>
      </c>
      <c r="E305">
        <v>77.02</v>
      </c>
      <c r="F305">
        <v>6</v>
      </c>
      <c r="G305">
        <v>2.93</v>
      </c>
      <c r="H305">
        <v>22</v>
      </c>
      <c r="I305">
        <v>21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1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30</v>
      </c>
      <c r="AB305">
        <v>1</v>
      </c>
      <c r="AC305" s="1">
        <v>1.6808510638297873</v>
      </c>
      <c r="AD305" s="1">
        <v>175.6</v>
      </c>
      <c r="AE305" s="1">
        <v>0</v>
      </c>
      <c r="AF305" s="1">
        <v>175.6</v>
      </c>
      <c r="AG305" s="1">
        <v>0.72522799999999987</v>
      </c>
      <c r="AH305" s="1">
        <v>0.79</v>
      </c>
      <c r="AI305" s="1">
        <v>1.4851085324232078</v>
      </c>
    </row>
    <row r="306" spans="1:35">
      <c r="A306">
        <v>12</v>
      </c>
      <c r="B306">
        <v>27</v>
      </c>
      <c r="C306">
        <v>74.7</v>
      </c>
      <c r="D306">
        <v>3.35</v>
      </c>
      <c r="E306">
        <v>78.05</v>
      </c>
      <c r="F306">
        <v>6</v>
      </c>
      <c r="G306">
        <v>3.4</v>
      </c>
      <c r="H306">
        <v>23</v>
      </c>
      <c r="I306">
        <v>21</v>
      </c>
      <c r="J306">
        <v>2</v>
      </c>
      <c r="K306">
        <v>0</v>
      </c>
      <c r="L306">
        <v>1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30</v>
      </c>
      <c r="AB306">
        <v>1</v>
      </c>
      <c r="AC306" s="1">
        <v>1.4149253731343283</v>
      </c>
      <c r="AD306" s="1">
        <v>161.80000000000001</v>
      </c>
      <c r="AE306" s="1">
        <v>0</v>
      </c>
      <c r="AF306" s="1">
        <v>161.80000000000001</v>
      </c>
      <c r="AG306" s="1">
        <v>0.66823400000000011</v>
      </c>
      <c r="AH306" s="1">
        <v>0.79</v>
      </c>
      <c r="AI306" s="1">
        <v>1.1792364705882357</v>
      </c>
    </row>
    <row r="307" spans="1:35">
      <c r="A307">
        <v>12</v>
      </c>
      <c r="B307">
        <v>54</v>
      </c>
      <c r="C307">
        <v>77.400000000000006</v>
      </c>
      <c r="D307">
        <v>3.77</v>
      </c>
      <c r="E307">
        <v>81.17</v>
      </c>
      <c r="F307">
        <v>8</v>
      </c>
      <c r="G307">
        <v>3.16</v>
      </c>
      <c r="H307">
        <v>24</v>
      </c>
      <c r="I307">
        <v>22</v>
      </c>
      <c r="J307">
        <v>2</v>
      </c>
      <c r="K307">
        <v>0</v>
      </c>
      <c r="L307">
        <v>1</v>
      </c>
      <c r="M307">
        <v>0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25</v>
      </c>
      <c r="AB307">
        <v>1</v>
      </c>
      <c r="AC307" s="1">
        <v>1.2572944297082229</v>
      </c>
      <c r="AD307" s="1">
        <v>161.80000000000001</v>
      </c>
      <c r="AE307" s="1">
        <v>0</v>
      </c>
      <c r="AF307" s="1">
        <v>161.80000000000001</v>
      </c>
      <c r="AG307" s="1">
        <v>0.66823400000000011</v>
      </c>
      <c r="AH307" s="1">
        <v>0.59250000000000003</v>
      </c>
      <c r="AI307" s="1">
        <v>1.2687987341772153</v>
      </c>
    </row>
    <row r="308" spans="1:35">
      <c r="A308">
        <v>13</v>
      </c>
      <c r="B308">
        <v>36</v>
      </c>
      <c r="C308">
        <v>81.599999999999994</v>
      </c>
      <c r="D308">
        <v>3.85</v>
      </c>
      <c r="E308">
        <v>85.449999999999989</v>
      </c>
      <c r="F308">
        <v>7</v>
      </c>
      <c r="G308">
        <v>3.12</v>
      </c>
      <c r="H308">
        <v>25</v>
      </c>
      <c r="I308">
        <v>24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40</v>
      </c>
      <c r="AB308">
        <v>1</v>
      </c>
      <c r="AC308" s="1">
        <v>1.2311688311688311</v>
      </c>
      <c r="AD308" s="1">
        <v>175.6</v>
      </c>
      <c r="AE308" s="1">
        <v>0</v>
      </c>
      <c r="AF308" s="1">
        <v>175.6</v>
      </c>
      <c r="AG308" s="1">
        <v>0.72522799999999987</v>
      </c>
      <c r="AH308" s="1">
        <v>0.67714285714285716</v>
      </c>
      <c r="AI308" s="1">
        <v>1.3946692307692303</v>
      </c>
    </row>
    <row r="309" spans="1:35">
      <c r="A309">
        <v>14</v>
      </c>
      <c r="B309">
        <v>58</v>
      </c>
      <c r="C309">
        <v>89.8</v>
      </c>
      <c r="D309">
        <v>3.47</v>
      </c>
      <c r="E309">
        <v>93.27</v>
      </c>
      <c r="F309">
        <v>7</v>
      </c>
      <c r="G309">
        <v>3.46</v>
      </c>
      <c r="H309">
        <v>27</v>
      </c>
      <c r="I309">
        <v>26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50</v>
      </c>
      <c r="AB309">
        <v>1</v>
      </c>
      <c r="AC309" s="1">
        <v>1.3659942363112392</v>
      </c>
      <c r="AD309" s="1">
        <v>161.80000000000001</v>
      </c>
      <c r="AE309" s="1">
        <v>0</v>
      </c>
      <c r="AF309" s="1">
        <v>161.80000000000001</v>
      </c>
      <c r="AG309" s="1">
        <v>0.66823400000000011</v>
      </c>
      <c r="AH309" s="1">
        <v>0.67714285714285716</v>
      </c>
      <c r="AI309" s="1">
        <v>1.1587872832369945</v>
      </c>
    </row>
    <row r="310" spans="1:35">
      <c r="A310">
        <v>15</v>
      </c>
      <c r="B310">
        <v>4</v>
      </c>
      <c r="C310">
        <v>90.4</v>
      </c>
      <c r="D310">
        <v>3.37</v>
      </c>
      <c r="E310">
        <v>93.77000000000001</v>
      </c>
      <c r="F310">
        <v>6</v>
      </c>
      <c r="G310">
        <v>3.37</v>
      </c>
      <c r="H310">
        <v>28</v>
      </c>
      <c r="I310">
        <v>26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25</v>
      </c>
      <c r="AB310">
        <v>1</v>
      </c>
      <c r="AC310" s="1">
        <v>1.4065281899109792</v>
      </c>
      <c r="AD310" s="1">
        <v>175.6</v>
      </c>
      <c r="AE310" s="1">
        <v>0</v>
      </c>
      <c r="AF310" s="1">
        <v>175.6</v>
      </c>
      <c r="AG310" s="1">
        <v>0.72522799999999987</v>
      </c>
      <c r="AH310" s="1">
        <v>0.79</v>
      </c>
      <c r="AI310" s="1">
        <v>1.2912071216617207</v>
      </c>
    </row>
    <row r="311" spans="1:35">
      <c r="A311">
        <v>15</v>
      </c>
      <c r="B311">
        <v>33</v>
      </c>
      <c r="C311">
        <v>93.3</v>
      </c>
      <c r="D311">
        <v>3.93</v>
      </c>
      <c r="E311">
        <v>97.23</v>
      </c>
      <c r="F311">
        <v>7</v>
      </c>
      <c r="G311">
        <v>3.37</v>
      </c>
      <c r="H311">
        <v>29</v>
      </c>
      <c r="I311">
        <v>27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20</v>
      </c>
      <c r="AB311">
        <v>1</v>
      </c>
      <c r="AC311" s="1">
        <v>1.2061068702290076</v>
      </c>
      <c r="AD311" s="1">
        <v>161.80000000000001</v>
      </c>
      <c r="AE311" s="1">
        <v>0</v>
      </c>
      <c r="AF311" s="1">
        <v>161.80000000000001</v>
      </c>
      <c r="AG311" s="1">
        <v>0.66823400000000011</v>
      </c>
      <c r="AH311" s="1">
        <v>0.67714285714285716</v>
      </c>
      <c r="AI311" s="1">
        <v>1.1897341246290802</v>
      </c>
    </row>
    <row r="312" spans="1:35">
      <c r="A312">
        <v>17</v>
      </c>
      <c r="B312">
        <v>51</v>
      </c>
      <c r="C312">
        <v>107.1</v>
      </c>
      <c r="D312">
        <v>3.64</v>
      </c>
      <c r="E312">
        <v>110.74</v>
      </c>
      <c r="F312">
        <v>6</v>
      </c>
      <c r="G312">
        <v>3.45</v>
      </c>
      <c r="H312">
        <v>33</v>
      </c>
      <c r="I312">
        <v>31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45</v>
      </c>
      <c r="AB312">
        <v>1</v>
      </c>
      <c r="AC312" s="1">
        <v>1.3021978021978022</v>
      </c>
      <c r="AD312" s="1">
        <v>175.6</v>
      </c>
      <c r="AE312" s="1">
        <v>0</v>
      </c>
      <c r="AF312" s="1">
        <v>175.6</v>
      </c>
      <c r="AG312" s="1">
        <v>0.72522799999999987</v>
      </c>
      <c r="AH312" s="1">
        <v>0.79</v>
      </c>
      <c r="AI312" s="1">
        <v>1.2612660869565213</v>
      </c>
    </row>
    <row r="313" spans="1:35">
      <c r="A313">
        <v>18</v>
      </c>
      <c r="B313">
        <v>38</v>
      </c>
      <c r="C313">
        <v>111.8</v>
      </c>
      <c r="D313">
        <v>3.85</v>
      </c>
      <c r="E313">
        <v>115.64999999999999</v>
      </c>
      <c r="F313">
        <v>7</v>
      </c>
      <c r="G313">
        <v>2.98</v>
      </c>
      <c r="H313">
        <v>34</v>
      </c>
      <c r="I313">
        <v>33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5.7999999999999972</v>
      </c>
      <c r="Q313">
        <v>1</v>
      </c>
      <c r="R313">
        <v>0</v>
      </c>
      <c r="S313">
        <v>0</v>
      </c>
      <c r="T313">
        <v>65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40</v>
      </c>
      <c r="AB313">
        <v>1</v>
      </c>
      <c r="AC313" s="1">
        <v>1.2311688311688311</v>
      </c>
      <c r="AD313" s="1">
        <v>175.6</v>
      </c>
      <c r="AE313" s="1">
        <v>0</v>
      </c>
      <c r="AF313" s="1">
        <v>175.6</v>
      </c>
      <c r="AG313" s="1">
        <v>0.72522799999999987</v>
      </c>
      <c r="AH313" s="1">
        <v>0.67714285714285716</v>
      </c>
      <c r="AI313" s="1">
        <v>1.4601906040268453</v>
      </c>
    </row>
    <row r="314" spans="1:35">
      <c r="A314">
        <v>18</v>
      </c>
      <c r="B314">
        <v>40</v>
      </c>
      <c r="C314">
        <v>112</v>
      </c>
      <c r="D314">
        <v>4.0199999999999996</v>
      </c>
      <c r="E314">
        <v>116.02</v>
      </c>
      <c r="F314">
        <v>9</v>
      </c>
      <c r="G314">
        <v>2.71</v>
      </c>
      <c r="H314">
        <v>35</v>
      </c>
      <c r="I314">
        <v>33</v>
      </c>
      <c r="J314">
        <v>2</v>
      </c>
      <c r="K314">
        <v>0</v>
      </c>
      <c r="L314">
        <v>1</v>
      </c>
      <c r="M314">
        <v>0</v>
      </c>
      <c r="N314">
        <v>0</v>
      </c>
      <c r="O314">
        <v>6</v>
      </c>
      <c r="Q314">
        <v>1</v>
      </c>
      <c r="R314">
        <v>0</v>
      </c>
      <c r="S314">
        <v>0</v>
      </c>
      <c r="T314">
        <v>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10</v>
      </c>
      <c r="AB314">
        <v>1</v>
      </c>
      <c r="AC314" s="1">
        <v>1.1791044776119404</v>
      </c>
      <c r="AD314" s="1">
        <v>175.6</v>
      </c>
      <c r="AE314" s="1">
        <v>0</v>
      </c>
      <c r="AF314" s="1">
        <v>175.6</v>
      </c>
      <c r="AG314" s="1">
        <v>0.72522799999999987</v>
      </c>
      <c r="AH314" s="1">
        <v>0.52666666666666673</v>
      </c>
      <c r="AI314" s="1">
        <v>1.6056708487084868</v>
      </c>
    </row>
    <row r="315" spans="1:35">
      <c r="A315">
        <v>18</v>
      </c>
      <c r="B315">
        <v>40</v>
      </c>
      <c r="C315">
        <v>112</v>
      </c>
      <c r="D315">
        <v>4.0199999999999996</v>
      </c>
      <c r="E315">
        <v>116.02</v>
      </c>
      <c r="F315">
        <v>9</v>
      </c>
      <c r="G315">
        <v>2.71</v>
      </c>
      <c r="H315">
        <v>36</v>
      </c>
      <c r="I315">
        <v>33</v>
      </c>
      <c r="J315">
        <v>3</v>
      </c>
      <c r="K315">
        <v>0</v>
      </c>
      <c r="L315">
        <v>1</v>
      </c>
      <c r="M315">
        <v>0</v>
      </c>
      <c r="N315">
        <v>0</v>
      </c>
      <c r="O315">
        <v>6</v>
      </c>
      <c r="Q315">
        <v>1</v>
      </c>
      <c r="R315">
        <v>0</v>
      </c>
      <c r="S315">
        <v>0</v>
      </c>
      <c r="T315">
        <v>65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10</v>
      </c>
      <c r="AB315">
        <v>1</v>
      </c>
      <c r="AC315" s="1">
        <v>1.1791044776119404</v>
      </c>
      <c r="AD315" s="1">
        <v>175.6</v>
      </c>
      <c r="AE315" s="1">
        <v>0</v>
      </c>
      <c r="AF315" s="1">
        <v>175.6</v>
      </c>
      <c r="AG315" s="1">
        <v>0.72522799999999987</v>
      </c>
      <c r="AH315" s="1">
        <v>0.52666666666666673</v>
      </c>
      <c r="AI315" s="1">
        <v>1.6056708487084868</v>
      </c>
    </row>
    <row r="316" spans="1:35">
      <c r="A316">
        <v>18</v>
      </c>
      <c r="B316">
        <v>44</v>
      </c>
      <c r="C316">
        <v>112.4</v>
      </c>
      <c r="D316">
        <v>4.32</v>
      </c>
      <c r="E316">
        <v>116.72</v>
      </c>
      <c r="F316">
        <v>8</v>
      </c>
      <c r="G316">
        <v>3.67</v>
      </c>
      <c r="H316">
        <v>37</v>
      </c>
      <c r="I316">
        <v>33</v>
      </c>
      <c r="J316">
        <v>4</v>
      </c>
      <c r="K316">
        <v>0</v>
      </c>
      <c r="L316">
        <v>1</v>
      </c>
      <c r="M316">
        <v>0</v>
      </c>
      <c r="N316">
        <v>0</v>
      </c>
      <c r="O316">
        <v>6.4000000000000057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40</v>
      </c>
      <c r="AB316">
        <v>1</v>
      </c>
      <c r="AC316" s="1">
        <v>1.0972222222222221</v>
      </c>
      <c r="AD316" s="1">
        <v>161.80000000000001</v>
      </c>
      <c r="AE316" s="1">
        <v>0</v>
      </c>
      <c r="AF316" s="1">
        <v>161.80000000000001</v>
      </c>
      <c r="AG316" s="1">
        <v>0.66823400000000011</v>
      </c>
      <c r="AH316" s="1">
        <v>0.59250000000000003</v>
      </c>
      <c r="AI316" s="1">
        <v>1.092480653950954</v>
      </c>
    </row>
    <row r="317" spans="1:35">
      <c r="A317">
        <v>18</v>
      </c>
      <c r="B317">
        <v>46</v>
      </c>
      <c r="C317">
        <v>112.6</v>
      </c>
      <c r="D317">
        <v>3.45</v>
      </c>
      <c r="E317">
        <v>116.05</v>
      </c>
      <c r="F317">
        <v>6</v>
      </c>
      <c r="G317">
        <v>3.14</v>
      </c>
      <c r="H317">
        <v>38</v>
      </c>
      <c r="I317">
        <v>33</v>
      </c>
      <c r="J317">
        <v>5</v>
      </c>
      <c r="K317">
        <v>0</v>
      </c>
      <c r="L317">
        <v>1</v>
      </c>
      <c r="M317">
        <v>0</v>
      </c>
      <c r="N317">
        <v>1</v>
      </c>
      <c r="O317">
        <v>6.5999999999999943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30</v>
      </c>
      <c r="AB317">
        <v>1</v>
      </c>
      <c r="AC317" s="1">
        <v>1.3739130434782609</v>
      </c>
      <c r="AD317" s="1">
        <v>175.6</v>
      </c>
      <c r="AE317" s="1">
        <v>0</v>
      </c>
      <c r="AF317" s="1">
        <v>175.6</v>
      </c>
      <c r="AG317" s="1">
        <v>0.72522799999999987</v>
      </c>
      <c r="AH317" s="1">
        <v>0.79</v>
      </c>
      <c r="AI317" s="1">
        <v>1.3857859872611462</v>
      </c>
    </row>
    <row r="318" spans="1:35">
      <c r="A318">
        <v>19</v>
      </c>
      <c r="B318">
        <v>26</v>
      </c>
      <c r="C318">
        <v>116.6</v>
      </c>
      <c r="D318">
        <v>2.92</v>
      </c>
      <c r="E318">
        <v>119.52</v>
      </c>
      <c r="F318">
        <v>6</v>
      </c>
      <c r="G318">
        <v>3.18</v>
      </c>
      <c r="H318">
        <v>41</v>
      </c>
      <c r="I318">
        <v>38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30</v>
      </c>
      <c r="AB318">
        <v>1</v>
      </c>
      <c r="AC318" s="1">
        <v>1.6232876712328768</v>
      </c>
      <c r="AD318" s="1">
        <v>161.80000000000001</v>
      </c>
      <c r="AE318" s="1">
        <v>0</v>
      </c>
      <c r="AF318" s="1">
        <v>161.80000000000001</v>
      </c>
      <c r="AG318" s="1">
        <v>0.66823400000000011</v>
      </c>
      <c r="AH318" s="1">
        <v>0.79</v>
      </c>
      <c r="AI318" s="1">
        <v>1.2608188679245285</v>
      </c>
    </row>
    <row r="319" spans="1:35">
      <c r="A319">
        <v>21</v>
      </c>
      <c r="B319">
        <v>20</v>
      </c>
      <c r="C319">
        <v>128</v>
      </c>
      <c r="D319">
        <v>4.12</v>
      </c>
      <c r="E319">
        <v>132.12</v>
      </c>
      <c r="F319">
        <v>8</v>
      </c>
      <c r="G319">
        <v>3.6</v>
      </c>
      <c r="H319">
        <v>42</v>
      </c>
      <c r="I319">
        <v>41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66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25</v>
      </c>
      <c r="AB319">
        <v>1</v>
      </c>
      <c r="AC319" s="1">
        <v>1.1504854368932038</v>
      </c>
      <c r="AD319" s="1">
        <v>161.80000000000001</v>
      </c>
      <c r="AE319" s="1">
        <v>0</v>
      </c>
      <c r="AF319" s="1">
        <v>161.80000000000001</v>
      </c>
      <c r="AG319" s="1">
        <v>0.66823400000000011</v>
      </c>
      <c r="AH319" s="1">
        <v>0.59250000000000003</v>
      </c>
      <c r="AI319" s="1">
        <v>1.1137233333333336</v>
      </c>
    </row>
    <row r="320" spans="1:35">
      <c r="A320">
        <v>26</v>
      </c>
      <c r="B320">
        <v>1</v>
      </c>
      <c r="C320">
        <v>156.1</v>
      </c>
      <c r="D320">
        <v>3.03</v>
      </c>
      <c r="E320">
        <v>159.13</v>
      </c>
      <c r="F320">
        <v>6</v>
      </c>
      <c r="G320">
        <v>2.67</v>
      </c>
      <c r="H320">
        <v>44</v>
      </c>
      <c r="I320">
        <v>43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25</v>
      </c>
      <c r="AB320">
        <v>1</v>
      </c>
      <c r="AC320" s="1">
        <v>1.5643564356435646</v>
      </c>
      <c r="AD320" s="1">
        <v>161.80000000000001</v>
      </c>
      <c r="AE320" s="1">
        <v>0</v>
      </c>
      <c r="AF320" s="1">
        <v>161.80000000000001</v>
      </c>
      <c r="AG320" s="1">
        <v>0.66823400000000011</v>
      </c>
      <c r="AH320" s="1">
        <v>0.79</v>
      </c>
      <c r="AI320" s="1">
        <v>1.5016494382022476</v>
      </c>
    </row>
    <row r="321" spans="1:35">
      <c r="A321">
        <v>27</v>
      </c>
      <c r="B321">
        <v>6</v>
      </c>
      <c r="C321">
        <v>162.6</v>
      </c>
      <c r="D321">
        <v>3.57</v>
      </c>
      <c r="E321">
        <v>166.17</v>
      </c>
      <c r="F321">
        <v>7</v>
      </c>
      <c r="G321">
        <v>3.02</v>
      </c>
      <c r="H321">
        <v>45</v>
      </c>
      <c r="I321">
        <v>44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20</v>
      </c>
      <c r="AB321">
        <v>1</v>
      </c>
      <c r="AC321" s="1">
        <v>1.327731092436975</v>
      </c>
      <c r="AD321" s="1">
        <v>161.80000000000001</v>
      </c>
      <c r="AE321" s="1">
        <v>0</v>
      </c>
      <c r="AF321" s="1">
        <v>161.80000000000001</v>
      </c>
      <c r="AG321" s="1">
        <v>0.66823400000000011</v>
      </c>
      <c r="AH321" s="1">
        <v>0.67714285714285716</v>
      </c>
      <c r="AI321" s="1">
        <v>1.3276172185430466</v>
      </c>
    </row>
    <row r="322" spans="1:35">
      <c r="A322">
        <v>27</v>
      </c>
      <c r="B322">
        <v>18</v>
      </c>
      <c r="C322">
        <v>163.80000000000001</v>
      </c>
      <c r="D322">
        <v>3.01</v>
      </c>
      <c r="E322">
        <v>166.81</v>
      </c>
      <c r="F322">
        <v>7</v>
      </c>
      <c r="G322">
        <v>2.63</v>
      </c>
      <c r="H322">
        <v>47</v>
      </c>
      <c r="I322">
        <v>44</v>
      </c>
      <c r="J322">
        <v>3</v>
      </c>
      <c r="K322">
        <v>0</v>
      </c>
      <c r="L322">
        <v>1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67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12</v>
      </c>
      <c r="AB322">
        <v>1</v>
      </c>
      <c r="AC322" s="1">
        <v>1.5747508305647842</v>
      </c>
      <c r="AD322" s="1">
        <v>161.80000000000001</v>
      </c>
      <c r="AE322" s="1">
        <v>0</v>
      </c>
      <c r="AF322" s="1">
        <v>161.80000000000001</v>
      </c>
      <c r="AG322" s="1">
        <v>0.66823400000000011</v>
      </c>
      <c r="AH322" s="1">
        <v>0.67714285714285716</v>
      </c>
      <c r="AI322" s="1">
        <v>1.524488212927757</v>
      </c>
    </row>
    <row r="323" spans="1:35">
      <c r="A323">
        <v>27</v>
      </c>
      <c r="B323">
        <v>19</v>
      </c>
      <c r="C323">
        <v>163.9</v>
      </c>
      <c r="D323">
        <v>3.09</v>
      </c>
      <c r="E323">
        <v>166.99</v>
      </c>
      <c r="F323">
        <v>7</v>
      </c>
      <c r="G323">
        <v>2.5</v>
      </c>
      <c r="H323">
        <v>48</v>
      </c>
      <c r="I323">
        <v>44</v>
      </c>
      <c r="J323">
        <v>4</v>
      </c>
      <c r="K323">
        <v>0</v>
      </c>
      <c r="L323">
        <v>1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67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12</v>
      </c>
      <c r="AB323">
        <v>1</v>
      </c>
      <c r="AC323" s="1">
        <v>1.5339805825242721</v>
      </c>
      <c r="AD323" s="1">
        <v>161.80000000000001</v>
      </c>
      <c r="AE323" s="1">
        <v>0</v>
      </c>
      <c r="AF323" s="1">
        <v>161.80000000000001</v>
      </c>
      <c r="AG323" s="1">
        <v>0.66823400000000011</v>
      </c>
      <c r="AH323" s="1">
        <v>0.67714285714285716</v>
      </c>
      <c r="AI323" s="1">
        <v>1.6037616000000003</v>
      </c>
    </row>
    <row r="324" spans="1:35">
      <c r="A324">
        <v>27</v>
      </c>
      <c r="B324">
        <v>31</v>
      </c>
      <c r="C324">
        <v>165.1</v>
      </c>
      <c r="D324">
        <v>2.95</v>
      </c>
      <c r="E324">
        <v>168.04999999999998</v>
      </c>
      <c r="F324">
        <v>7</v>
      </c>
      <c r="G324">
        <v>2.41</v>
      </c>
      <c r="H324">
        <v>49</v>
      </c>
      <c r="I324">
        <v>44</v>
      </c>
      <c r="J324">
        <v>5</v>
      </c>
      <c r="K324">
        <v>0</v>
      </c>
      <c r="L324">
        <v>1</v>
      </c>
      <c r="M324">
        <v>0</v>
      </c>
      <c r="N324">
        <v>0</v>
      </c>
      <c r="O324">
        <v>0</v>
      </c>
      <c r="Q324">
        <v>0</v>
      </c>
      <c r="R324">
        <v>0</v>
      </c>
      <c r="S324">
        <v>0</v>
      </c>
      <c r="T324">
        <v>67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12</v>
      </c>
      <c r="AB324">
        <v>1</v>
      </c>
      <c r="AC324" s="1">
        <v>1.6067796610169491</v>
      </c>
      <c r="AD324" s="1">
        <v>161.80000000000001</v>
      </c>
      <c r="AE324" s="1">
        <v>0</v>
      </c>
      <c r="AF324" s="1">
        <v>161.80000000000001</v>
      </c>
      <c r="AG324" s="1">
        <v>0.66823400000000011</v>
      </c>
      <c r="AH324" s="1">
        <v>0.67714285714285716</v>
      </c>
      <c r="AI324" s="1">
        <v>1.6636531120331952</v>
      </c>
    </row>
    <row r="325" spans="1:35">
      <c r="A325">
        <v>27</v>
      </c>
      <c r="B325">
        <v>31</v>
      </c>
      <c r="C325">
        <v>165.1</v>
      </c>
      <c r="D325">
        <v>3.08</v>
      </c>
      <c r="E325">
        <v>168.18</v>
      </c>
      <c r="F325">
        <v>7</v>
      </c>
      <c r="G325">
        <v>2.69</v>
      </c>
      <c r="H325">
        <v>50</v>
      </c>
      <c r="I325">
        <v>44</v>
      </c>
      <c r="J325">
        <v>6</v>
      </c>
      <c r="K325">
        <v>0</v>
      </c>
      <c r="L325">
        <v>1</v>
      </c>
      <c r="M325">
        <v>0</v>
      </c>
      <c r="N325">
        <v>0</v>
      </c>
      <c r="O325">
        <v>0</v>
      </c>
      <c r="Q325">
        <v>0</v>
      </c>
      <c r="R325">
        <v>0</v>
      </c>
      <c r="S325">
        <v>0</v>
      </c>
      <c r="T325">
        <v>67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12</v>
      </c>
      <c r="AB325">
        <v>1</v>
      </c>
      <c r="AC325" s="1">
        <v>1.5389610389610391</v>
      </c>
      <c r="AD325" s="1">
        <v>161.80000000000001</v>
      </c>
      <c r="AE325" s="1">
        <v>0</v>
      </c>
      <c r="AF325" s="1">
        <v>161.80000000000001</v>
      </c>
      <c r="AG325" s="1">
        <v>0.66823400000000011</v>
      </c>
      <c r="AH325" s="1">
        <v>0.67714285714285716</v>
      </c>
      <c r="AI325" s="1">
        <v>1.4904847583643126</v>
      </c>
    </row>
    <row r="326" spans="1:35">
      <c r="A326">
        <v>27</v>
      </c>
      <c r="B326">
        <v>38</v>
      </c>
      <c r="C326">
        <v>165.8</v>
      </c>
      <c r="D326">
        <v>3.46</v>
      </c>
      <c r="E326">
        <v>169.26000000000002</v>
      </c>
      <c r="F326">
        <v>8</v>
      </c>
      <c r="G326">
        <v>3.03</v>
      </c>
      <c r="H326">
        <v>51</v>
      </c>
      <c r="I326">
        <v>44</v>
      </c>
      <c r="J326">
        <v>7</v>
      </c>
      <c r="K326">
        <v>0</v>
      </c>
      <c r="L326">
        <v>1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67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12</v>
      </c>
      <c r="AB326">
        <v>1</v>
      </c>
      <c r="AC326" s="1">
        <v>1.3699421965317919</v>
      </c>
      <c r="AD326" s="1">
        <v>161.80000000000001</v>
      </c>
      <c r="AE326" s="1">
        <v>0</v>
      </c>
      <c r="AF326" s="1">
        <v>161.80000000000001</v>
      </c>
      <c r="AG326" s="1">
        <v>0.66823400000000011</v>
      </c>
      <c r="AH326" s="1">
        <v>0.59250000000000003</v>
      </c>
      <c r="AI326" s="1">
        <v>1.3232356435643569</v>
      </c>
    </row>
    <row r="327" spans="1:35">
      <c r="A327">
        <v>27</v>
      </c>
      <c r="B327">
        <v>39</v>
      </c>
      <c r="C327">
        <v>165.9</v>
      </c>
      <c r="D327">
        <v>3.35</v>
      </c>
      <c r="E327">
        <v>169.25</v>
      </c>
      <c r="F327">
        <v>7</v>
      </c>
      <c r="G327">
        <v>2.74</v>
      </c>
      <c r="H327">
        <v>52</v>
      </c>
      <c r="I327">
        <v>45</v>
      </c>
      <c r="J327">
        <v>7</v>
      </c>
      <c r="K327">
        <v>0</v>
      </c>
      <c r="L327">
        <v>1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67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12</v>
      </c>
      <c r="AB327">
        <v>1</v>
      </c>
      <c r="AC327" s="1">
        <v>1.4149253731343283</v>
      </c>
      <c r="AD327" s="1">
        <v>161.80000000000001</v>
      </c>
      <c r="AE327" s="1">
        <v>0</v>
      </c>
      <c r="AF327" s="1">
        <v>161.80000000000001</v>
      </c>
      <c r="AG327" s="1">
        <v>0.66823400000000011</v>
      </c>
      <c r="AH327" s="1">
        <v>0.67714285714285716</v>
      </c>
      <c r="AI327" s="1">
        <v>1.4632861313868615</v>
      </c>
    </row>
    <row r="328" spans="1:35">
      <c r="A328">
        <v>27</v>
      </c>
      <c r="B328">
        <v>47</v>
      </c>
      <c r="C328">
        <v>166.7</v>
      </c>
      <c r="D328">
        <v>3.64</v>
      </c>
      <c r="E328">
        <v>170.33999999999997</v>
      </c>
      <c r="F328">
        <v>8</v>
      </c>
      <c r="G328">
        <v>2.81</v>
      </c>
      <c r="H328">
        <v>53</v>
      </c>
      <c r="I328">
        <v>46</v>
      </c>
      <c r="J328">
        <v>7</v>
      </c>
      <c r="K328">
        <v>0</v>
      </c>
      <c r="L328">
        <v>1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67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12</v>
      </c>
      <c r="AB328">
        <v>1</v>
      </c>
      <c r="AC328" s="1">
        <v>1.3021978021978022</v>
      </c>
      <c r="AD328" s="1">
        <v>161.80000000000001</v>
      </c>
      <c r="AE328" s="1">
        <v>0</v>
      </c>
      <c r="AF328" s="1">
        <v>161.80000000000001</v>
      </c>
      <c r="AG328" s="1">
        <v>0.66823400000000011</v>
      </c>
      <c r="AH328" s="1">
        <v>0.59250000000000003</v>
      </c>
      <c r="AI328" s="1">
        <v>1.426834163701068</v>
      </c>
    </row>
    <row r="329" spans="1:35">
      <c r="A329">
        <v>27</v>
      </c>
      <c r="B329">
        <v>47</v>
      </c>
      <c r="C329">
        <v>166.7</v>
      </c>
      <c r="D329">
        <v>3.4</v>
      </c>
      <c r="E329">
        <v>170.1</v>
      </c>
      <c r="F329">
        <v>8</v>
      </c>
      <c r="G329">
        <v>2.48</v>
      </c>
      <c r="H329">
        <v>54</v>
      </c>
      <c r="I329">
        <v>46</v>
      </c>
      <c r="J329">
        <v>8</v>
      </c>
      <c r="K329">
        <v>0</v>
      </c>
      <c r="L329">
        <v>1</v>
      </c>
      <c r="M329">
        <v>0</v>
      </c>
      <c r="N329">
        <v>0</v>
      </c>
      <c r="O329">
        <v>0</v>
      </c>
      <c r="Q329">
        <v>0</v>
      </c>
      <c r="R329">
        <v>0</v>
      </c>
      <c r="S329">
        <v>0</v>
      </c>
      <c r="T329">
        <v>67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12</v>
      </c>
      <c r="AB329">
        <v>1</v>
      </c>
      <c r="AC329" s="1">
        <v>1.3941176470588237</v>
      </c>
      <c r="AD329" s="1">
        <v>161.80000000000001</v>
      </c>
      <c r="AE329" s="1">
        <v>0</v>
      </c>
      <c r="AF329" s="1">
        <v>161.80000000000001</v>
      </c>
      <c r="AG329" s="1">
        <v>0.66823400000000011</v>
      </c>
      <c r="AH329" s="1">
        <v>0.59250000000000003</v>
      </c>
      <c r="AI329" s="1">
        <v>1.6166951612903229</v>
      </c>
    </row>
    <row r="330" spans="1:35">
      <c r="A330">
        <v>28</v>
      </c>
      <c r="B330">
        <v>2</v>
      </c>
      <c r="C330">
        <v>168.2</v>
      </c>
      <c r="D330">
        <v>3.33</v>
      </c>
      <c r="E330">
        <v>171.53</v>
      </c>
      <c r="F330">
        <v>10</v>
      </c>
      <c r="G330">
        <v>2.38</v>
      </c>
      <c r="H330">
        <v>55</v>
      </c>
      <c r="I330">
        <v>50</v>
      </c>
      <c r="J330">
        <v>5</v>
      </c>
      <c r="K330">
        <v>0</v>
      </c>
      <c r="L330">
        <v>1</v>
      </c>
      <c r="M330">
        <v>0</v>
      </c>
      <c r="N330">
        <v>0</v>
      </c>
      <c r="O330">
        <v>0</v>
      </c>
      <c r="Q330">
        <v>0</v>
      </c>
      <c r="R330">
        <v>0</v>
      </c>
      <c r="S330">
        <v>0</v>
      </c>
      <c r="T330">
        <v>67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12</v>
      </c>
      <c r="AB330">
        <v>1</v>
      </c>
      <c r="AC330" s="1">
        <v>1.4234234234234235</v>
      </c>
      <c r="AD330" s="1">
        <v>161.80000000000001</v>
      </c>
      <c r="AE330" s="1">
        <v>0</v>
      </c>
      <c r="AF330" s="1">
        <v>161.80000000000001</v>
      </c>
      <c r="AG330" s="1">
        <v>0.66823400000000011</v>
      </c>
      <c r="AH330" s="1">
        <v>0.47400000000000003</v>
      </c>
      <c r="AI330" s="1">
        <v>1.6846235294117651</v>
      </c>
    </row>
    <row r="331" spans="1:35">
      <c r="A331">
        <v>28</v>
      </c>
      <c r="B331">
        <v>2</v>
      </c>
      <c r="C331">
        <v>168.2</v>
      </c>
      <c r="D331">
        <v>3.26</v>
      </c>
      <c r="E331">
        <v>171.45999999999998</v>
      </c>
      <c r="F331">
        <v>8</v>
      </c>
      <c r="G331">
        <v>2.59</v>
      </c>
      <c r="H331">
        <v>56</v>
      </c>
      <c r="I331">
        <v>50</v>
      </c>
      <c r="J331">
        <v>6</v>
      </c>
      <c r="K331">
        <v>0</v>
      </c>
      <c r="L331">
        <v>1</v>
      </c>
      <c r="M331">
        <v>0</v>
      </c>
      <c r="N331">
        <v>0</v>
      </c>
      <c r="O331">
        <v>0</v>
      </c>
      <c r="Q331">
        <v>0</v>
      </c>
      <c r="R331">
        <v>0</v>
      </c>
      <c r="S331">
        <v>0</v>
      </c>
      <c r="T331">
        <v>67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12</v>
      </c>
      <c r="AB331">
        <v>1</v>
      </c>
      <c r="AC331" s="1">
        <v>1.45398773006135</v>
      </c>
      <c r="AD331" s="1">
        <v>161.80000000000001</v>
      </c>
      <c r="AE331" s="1">
        <v>0</v>
      </c>
      <c r="AF331" s="1">
        <v>161.80000000000001</v>
      </c>
      <c r="AG331" s="1">
        <v>0.66823400000000011</v>
      </c>
      <c r="AH331" s="1">
        <v>0.59250000000000003</v>
      </c>
      <c r="AI331" s="1">
        <v>1.5480324324324328</v>
      </c>
    </row>
    <row r="332" spans="1:35">
      <c r="A332">
        <v>28</v>
      </c>
      <c r="B332">
        <v>11</v>
      </c>
      <c r="C332">
        <v>169.1</v>
      </c>
      <c r="D332">
        <v>4.47</v>
      </c>
      <c r="E332">
        <v>173.57</v>
      </c>
      <c r="F332">
        <v>7</v>
      </c>
      <c r="G332">
        <v>3.77</v>
      </c>
      <c r="H332">
        <v>57</v>
      </c>
      <c r="I332">
        <v>50</v>
      </c>
      <c r="J332">
        <v>7</v>
      </c>
      <c r="K332">
        <v>0</v>
      </c>
      <c r="L332">
        <v>0</v>
      </c>
      <c r="M332">
        <v>0</v>
      </c>
      <c r="N332">
        <v>0</v>
      </c>
      <c r="O332">
        <v>6.2999999999999829</v>
      </c>
      <c r="Q332">
        <v>0</v>
      </c>
      <c r="R332">
        <v>0</v>
      </c>
      <c r="S332">
        <v>0</v>
      </c>
      <c r="T332">
        <v>68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25</v>
      </c>
      <c r="AB332">
        <v>1</v>
      </c>
      <c r="AC332" s="1">
        <v>1.0604026845637584</v>
      </c>
      <c r="AD332" s="1">
        <v>161.80000000000001</v>
      </c>
      <c r="AE332" s="1">
        <v>0</v>
      </c>
      <c r="AF332" s="1">
        <v>161.80000000000001</v>
      </c>
      <c r="AG332" s="1">
        <v>0.66823400000000011</v>
      </c>
      <c r="AH332" s="1">
        <v>0.67714285714285716</v>
      </c>
      <c r="AI332" s="1">
        <v>1.0635023872679048</v>
      </c>
    </row>
    <row r="333" spans="1:35">
      <c r="A333">
        <v>28</v>
      </c>
      <c r="B333">
        <v>11</v>
      </c>
      <c r="C333">
        <v>169.1</v>
      </c>
      <c r="D333">
        <v>4.38</v>
      </c>
      <c r="E333">
        <v>173.48</v>
      </c>
      <c r="F333">
        <v>7</v>
      </c>
      <c r="G333">
        <v>3.81</v>
      </c>
      <c r="H333">
        <v>58</v>
      </c>
      <c r="I333">
        <v>50</v>
      </c>
      <c r="J333">
        <v>8</v>
      </c>
      <c r="K333">
        <v>0</v>
      </c>
      <c r="L333">
        <v>0</v>
      </c>
      <c r="M333">
        <v>0</v>
      </c>
      <c r="N333">
        <v>0</v>
      </c>
      <c r="O333">
        <v>6.2999999999999829</v>
      </c>
      <c r="Q333">
        <v>0</v>
      </c>
      <c r="R333">
        <v>0</v>
      </c>
      <c r="S333">
        <v>0</v>
      </c>
      <c r="T333">
        <v>68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25</v>
      </c>
      <c r="AB333">
        <v>1</v>
      </c>
      <c r="AC333" s="1">
        <v>1.0821917808219179</v>
      </c>
      <c r="AD333" s="1">
        <v>161.80000000000001</v>
      </c>
      <c r="AE333" s="1">
        <v>0</v>
      </c>
      <c r="AF333" s="1">
        <v>161.80000000000001</v>
      </c>
      <c r="AG333" s="1">
        <v>0.66823400000000011</v>
      </c>
      <c r="AH333" s="1">
        <v>0.67714285714285716</v>
      </c>
      <c r="AI333" s="1">
        <v>1.052337007874016</v>
      </c>
    </row>
    <row r="334" spans="1:35">
      <c r="A334">
        <v>28</v>
      </c>
      <c r="B334">
        <v>54</v>
      </c>
      <c r="C334">
        <v>173.4</v>
      </c>
      <c r="D334">
        <v>3.39</v>
      </c>
      <c r="E334">
        <v>176.79</v>
      </c>
      <c r="F334">
        <v>7</v>
      </c>
      <c r="G334">
        <v>2.98</v>
      </c>
      <c r="H334">
        <v>59</v>
      </c>
      <c r="I334">
        <v>56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25</v>
      </c>
      <c r="AB334">
        <v>1</v>
      </c>
      <c r="AC334" s="1">
        <v>1.3982300884955752</v>
      </c>
      <c r="AD334" s="1">
        <v>161.80000000000001</v>
      </c>
      <c r="AE334" s="1">
        <v>0</v>
      </c>
      <c r="AF334" s="1">
        <v>161.80000000000001</v>
      </c>
      <c r="AG334" s="1">
        <v>0.66823400000000011</v>
      </c>
      <c r="AH334" s="1">
        <v>0.67714285714285716</v>
      </c>
      <c r="AI334" s="1">
        <v>1.3454375838926178</v>
      </c>
    </row>
    <row r="335" spans="1:35">
      <c r="A335">
        <v>29</v>
      </c>
      <c r="B335">
        <v>15</v>
      </c>
      <c r="C335">
        <v>175.5</v>
      </c>
      <c r="D335">
        <v>3.61</v>
      </c>
      <c r="E335">
        <v>179.11</v>
      </c>
      <c r="F335">
        <v>8</v>
      </c>
      <c r="G335">
        <v>3.02</v>
      </c>
      <c r="H335">
        <v>60</v>
      </c>
      <c r="I335">
        <v>58</v>
      </c>
      <c r="J335">
        <v>2</v>
      </c>
      <c r="K335">
        <v>0</v>
      </c>
      <c r="L335">
        <v>1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69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30</v>
      </c>
      <c r="AB335">
        <v>1</v>
      </c>
      <c r="AC335" s="1">
        <v>1.3130193905817176</v>
      </c>
      <c r="AD335" s="1">
        <v>161.80000000000001</v>
      </c>
      <c r="AE335" s="1">
        <v>0</v>
      </c>
      <c r="AF335" s="1">
        <v>161.80000000000001</v>
      </c>
      <c r="AG335" s="1">
        <v>0.66823400000000011</v>
      </c>
      <c r="AH335" s="1">
        <v>0.59250000000000003</v>
      </c>
      <c r="AI335" s="1">
        <v>1.3276172185430466</v>
      </c>
    </row>
    <row r="336" spans="1:35">
      <c r="A336">
        <v>29</v>
      </c>
      <c r="B336">
        <v>16</v>
      </c>
      <c r="C336">
        <v>175.6</v>
      </c>
      <c r="D336">
        <v>3.71</v>
      </c>
      <c r="E336">
        <v>179.31</v>
      </c>
      <c r="F336">
        <v>6</v>
      </c>
      <c r="G336">
        <v>3.31</v>
      </c>
      <c r="H336">
        <v>61</v>
      </c>
      <c r="I336">
        <v>58</v>
      </c>
      <c r="J336">
        <v>3</v>
      </c>
      <c r="K336">
        <v>0</v>
      </c>
      <c r="L336">
        <v>1</v>
      </c>
      <c r="M336">
        <v>0</v>
      </c>
      <c r="N336">
        <v>0</v>
      </c>
      <c r="O336">
        <v>0</v>
      </c>
      <c r="Q336">
        <v>0</v>
      </c>
      <c r="R336">
        <v>0</v>
      </c>
      <c r="S336">
        <v>0</v>
      </c>
      <c r="T336">
        <v>69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30</v>
      </c>
      <c r="AB336">
        <v>1</v>
      </c>
      <c r="AC336" s="1">
        <v>1.2776280323450135</v>
      </c>
      <c r="AD336" s="1">
        <v>161.80000000000001</v>
      </c>
      <c r="AE336" s="1">
        <v>0</v>
      </c>
      <c r="AF336" s="1">
        <v>161.80000000000001</v>
      </c>
      <c r="AG336" s="1">
        <v>0.66823400000000011</v>
      </c>
      <c r="AH336" s="1">
        <v>0.79</v>
      </c>
      <c r="AI336" s="1">
        <v>1.2113003021148039</v>
      </c>
    </row>
    <row r="337" spans="1:35">
      <c r="A337">
        <v>30</v>
      </c>
      <c r="B337">
        <v>58</v>
      </c>
      <c r="C337">
        <v>185.8</v>
      </c>
      <c r="D337">
        <v>3.64</v>
      </c>
      <c r="E337">
        <v>189.44</v>
      </c>
      <c r="F337">
        <v>6</v>
      </c>
      <c r="G337">
        <v>3.16</v>
      </c>
      <c r="H337">
        <v>62</v>
      </c>
      <c r="I337">
        <v>61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0</v>
      </c>
      <c r="Q337">
        <v>1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30</v>
      </c>
      <c r="AB337">
        <v>1</v>
      </c>
      <c r="AC337" s="1">
        <v>1.3021978021978022</v>
      </c>
      <c r="AD337" s="1">
        <v>175.6</v>
      </c>
      <c r="AE337" s="1">
        <v>0</v>
      </c>
      <c r="AF337" s="1">
        <v>175.6</v>
      </c>
      <c r="AG337" s="1">
        <v>0.72522799999999987</v>
      </c>
      <c r="AH337" s="1">
        <v>0.79</v>
      </c>
      <c r="AI337" s="1">
        <v>1.3770151898734173</v>
      </c>
    </row>
    <row r="338" spans="1:35">
      <c r="A338">
        <v>31</v>
      </c>
      <c r="B338">
        <v>6</v>
      </c>
      <c r="C338">
        <v>186.6</v>
      </c>
      <c r="D338">
        <v>2.97</v>
      </c>
      <c r="E338">
        <v>189.57</v>
      </c>
      <c r="F338">
        <v>6</v>
      </c>
      <c r="G338">
        <v>3.28</v>
      </c>
      <c r="H338">
        <v>63</v>
      </c>
      <c r="I338">
        <v>61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30</v>
      </c>
      <c r="AB338">
        <v>1</v>
      </c>
      <c r="AC338" s="1">
        <v>1.595959595959596</v>
      </c>
      <c r="AD338" s="1">
        <v>175.6</v>
      </c>
      <c r="AE338" s="1">
        <v>0</v>
      </c>
      <c r="AF338" s="1">
        <v>175.6</v>
      </c>
      <c r="AG338" s="1">
        <v>0.72522799999999987</v>
      </c>
      <c r="AH338" s="1">
        <v>0.79</v>
      </c>
      <c r="AI338" s="1">
        <v>1.3266365853658535</v>
      </c>
    </row>
    <row r="339" spans="1:35">
      <c r="A339">
        <v>31</v>
      </c>
      <c r="B339">
        <v>57</v>
      </c>
      <c r="C339">
        <v>191.7</v>
      </c>
      <c r="D339">
        <v>2.56</v>
      </c>
      <c r="E339">
        <v>194.26</v>
      </c>
      <c r="F339">
        <v>6</v>
      </c>
      <c r="G339">
        <v>3.25</v>
      </c>
      <c r="H339">
        <v>65</v>
      </c>
      <c r="I339">
        <v>63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35</v>
      </c>
      <c r="AB339">
        <v>1</v>
      </c>
      <c r="AC339" s="1">
        <v>1.8515625</v>
      </c>
      <c r="AD339" s="1">
        <v>161.80000000000001</v>
      </c>
      <c r="AE339" s="1">
        <v>0</v>
      </c>
      <c r="AF339" s="1">
        <v>161.80000000000001</v>
      </c>
      <c r="AG339" s="1">
        <v>0.66823400000000011</v>
      </c>
      <c r="AH339" s="1">
        <v>0.79</v>
      </c>
      <c r="AI339" s="1">
        <v>1.2336627692307696</v>
      </c>
    </row>
    <row r="340" spans="1:35">
      <c r="A340">
        <v>32</v>
      </c>
      <c r="B340">
        <v>20</v>
      </c>
      <c r="C340">
        <v>194</v>
      </c>
      <c r="D340">
        <v>3.45</v>
      </c>
      <c r="E340">
        <v>197.45</v>
      </c>
      <c r="F340">
        <v>6</v>
      </c>
      <c r="G340">
        <v>3.61</v>
      </c>
      <c r="H340">
        <v>66</v>
      </c>
      <c r="I340">
        <v>64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1</v>
      </c>
      <c r="R340">
        <v>0</v>
      </c>
      <c r="S340">
        <v>0</v>
      </c>
      <c r="T340">
        <v>70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30</v>
      </c>
      <c r="AB340">
        <v>1</v>
      </c>
      <c r="AC340" s="1">
        <v>1.3739130434782609</v>
      </c>
      <c r="AD340" s="1">
        <v>175.6</v>
      </c>
      <c r="AE340" s="1">
        <v>0</v>
      </c>
      <c r="AF340" s="1">
        <v>175.6</v>
      </c>
      <c r="AG340" s="1">
        <v>0.72522799999999987</v>
      </c>
      <c r="AH340" s="1">
        <v>0.79</v>
      </c>
      <c r="AI340" s="1">
        <v>1.2053650969529084</v>
      </c>
    </row>
    <row r="341" spans="1:35">
      <c r="A341">
        <v>32</v>
      </c>
      <c r="B341">
        <v>22</v>
      </c>
      <c r="C341">
        <v>194.2</v>
      </c>
      <c r="D341">
        <v>3.42</v>
      </c>
      <c r="E341">
        <v>197.61999999999998</v>
      </c>
      <c r="F341">
        <v>7</v>
      </c>
      <c r="G341">
        <v>3.19</v>
      </c>
      <c r="H341">
        <v>67</v>
      </c>
      <c r="I341">
        <v>64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0</v>
      </c>
      <c r="Q341">
        <v>0</v>
      </c>
      <c r="R341">
        <v>0</v>
      </c>
      <c r="S341">
        <v>0</v>
      </c>
      <c r="T341">
        <v>70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25</v>
      </c>
      <c r="AB341">
        <v>1</v>
      </c>
      <c r="AC341" s="1">
        <v>1.3859649122807018</v>
      </c>
      <c r="AD341" s="1">
        <v>161.80000000000001</v>
      </c>
      <c r="AE341" s="1">
        <v>0</v>
      </c>
      <c r="AF341" s="1">
        <v>161.80000000000001</v>
      </c>
      <c r="AG341" s="1">
        <v>0.66823400000000011</v>
      </c>
      <c r="AH341" s="1">
        <v>0.67714285714285716</v>
      </c>
      <c r="AI341" s="1">
        <v>1.2568664576802511</v>
      </c>
    </row>
    <row r="342" spans="1:35">
      <c r="A342">
        <v>36</v>
      </c>
      <c r="B342">
        <v>19</v>
      </c>
      <c r="C342">
        <v>217.9</v>
      </c>
      <c r="D342">
        <v>4</v>
      </c>
      <c r="E342">
        <v>221.9</v>
      </c>
      <c r="F342">
        <v>7</v>
      </c>
      <c r="G342">
        <v>3.41</v>
      </c>
      <c r="H342">
        <v>68</v>
      </c>
      <c r="I342">
        <v>67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25</v>
      </c>
      <c r="AB342">
        <v>1</v>
      </c>
      <c r="AC342" s="1">
        <v>1.1850000000000001</v>
      </c>
      <c r="AD342" s="1">
        <v>161.80000000000001</v>
      </c>
      <c r="AE342" s="1">
        <v>0</v>
      </c>
      <c r="AF342" s="1">
        <v>161.80000000000001</v>
      </c>
      <c r="AG342" s="1">
        <v>0.66823400000000011</v>
      </c>
      <c r="AH342" s="1">
        <v>0.67714285714285716</v>
      </c>
      <c r="AI342" s="1">
        <v>1.1757782991202348</v>
      </c>
    </row>
    <row r="343" spans="1:35">
      <c r="A343">
        <v>36</v>
      </c>
      <c r="B343">
        <v>29</v>
      </c>
      <c r="C343">
        <v>218.9</v>
      </c>
      <c r="D343">
        <v>3.24</v>
      </c>
      <c r="E343">
        <v>222.14000000000001</v>
      </c>
      <c r="F343">
        <v>6</v>
      </c>
      <c r="G343">
        <v>3.23</v>
      </c>
      <c r="H343">
        <v>69</v>
      </c>
      <c r="I343">
        <v>67</v>
      </c>
      <c r="J343">
        <v>2</v>
      </c>
      <c r="K343">
        <v>0</v>
      </c>
      <c r="L343">
        <v>1</v>
      </c>
      <c r="M343">
        <v>0</v>
      </c>
      <c r="N343">
        <v>0</v>
      </c>
      <c r="O343">
        <v>0</v>
      </c>
      <c r="Q343">
        <v>1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25</v>
      </c>
      <c r="AB343">
        <v>1</v>
      </c>
      <c r="AC343" s="1">
        <v>1.462962962962963</v>
      </c>
      <c r="AD343" s="1">
        <v>175.6</v>
      </c>
      <c r="AE343" s="1">
        <v>0</v>
      </c>
      <c r="AF343" s="1">
        <v>175.6</v>
      </c>
      <c r="AG343" s="1">
        <v>0.72522799999999987</v>
      </c>
      <c r="AH343" s="1">
        <v>0.79</v>
      </c>
      <c r="AI343" s="1">
        <v>1.3471727554179564</v>
      </c>
    </row>
    <row r="344" spans="1:35">
      <c r="A344">
        <v>36</v>
      </c>
      <c r="B344">
        <v>34</v>
      </c>
      <c r="C344">
        <v>219.4</v>
      </c>
      <c r="D344">
        <v>4.0599999999999996</v>
      </c>
      <c r="E344">
        <v>223.46</v>
      </c>
      <c r="F344">
        <v>7</v>
      </c>
      <c r="G344">
        <v>3.57</v>
      </c>
      <c r="H344">
        <v>70</v>
      </c>
      <c r="I344">
        <v>67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0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30</v>
      </c>
      <c r="AB344">
        <v>1</v>
      </c>
      <c r="AC344" s="1">
        <v>1.1674876847290643</v>
      </c>
      <c r="AD344" s="1">
        <v>175.6</v>
      </c>
      <c r="AE344" s="1">
        <v>0</v>
      </c>
      <c r="AF344" s="1">
        <v>175.6</v>
      </c>
      <c r="AG344" s="1">
        <v>0.72522799999999987</v>
      </c>
      <c r="AH344" s="1">
        <v>0.67714285714285716</v>
      </c>
      <c r="AI344" s="1">
        <v>1.2188705882352939</v>
      </c>
    </row>
    <row r="345" spans="1:35">
      <c r="A345">
        <v>36</v>
      </c>
      <c r="B345">
        <v>40</v>
      </c>
      <c r="C345">
        <v>220</v>
      </c>
      <c r="D345">
        <v>3.67</v>
      </c>
      <c r="E345">
        <v>223.67</v>
      </c>
      <c r="F345">
        <v>7</v>
      </c>
      <c r="G345">
        <v>3.15</v>
      </c>
      <c r="H345">
        <v>71</v>
      </c>
      <c r="I345">
        <v>67</v>
      </c>
      <c r="J345">
        <v>4</v>
      </c>
      <c r="K345">
        <v>0</v>
      </c>
      <c r="L345">
        <v>1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30</v>
      </c>
      <c r="AB345">
        <v>1</v>
      </c>
      <c r="AC345" s="1">
        <v>1.2915531335149864</v>
      </c>
      <c r="AD345" s="1">
        <v>161.80000000000001</v>
      </c>
      <c r="AE345" s="1">
        <v>0</v>
      </c>
      <c r="AF345" s="1">
        <v>161.80000000000001</v>
      </c>
      <c r="AG345" s="1">
        <v>0.66823400000000011</v>
      </c>
      <c r="AH345" s="1">
        <v>0.67714285714285716</v>
      </c>
      <c r="AI345" s="1">
        <v>1.272826666666667</v>
      </c>
    </row>
    <row r="346" spans="1:35">
      <c r="A346">
        <v>36</v>
      </c>
      <c r="B346">
        <v>49</v>
      </c>
      <c r="C346">
        <v>220.9</v>
      </c>
      <c r="D346">
        <v>3.31</v>
      </c>
      <c r="E346">
        <v>224.21</v>
      </c>
      <c r="F346">
        <v>7</v>
      </c>
      <c r="G346">
        <v>3</v>
      </c>
      <c r="H346">
        <v>72</v>
      </c>
      <c r="I346">
        <v>67</v>
      </c>
      <c r="J346">
        <v>5</v>
      </c>
      <c r="K346">
        <v>0</v>
      </c>
      <c r="L346">
        <v>1</v>
      </c>
      <c r="M346">
        <v>0</v>
      </c>
      <c r="N346">
        <v>0</v>
      </c>
      <c r="O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25</v>
      </c>
      <c r="AB346">
        <v>1</v>
      </c>
      <c r="AC346" s="1">
        <v>1.4320241691842901</v>
      </c>
      <c r="AD346" s="1">
        <v>161.80000000000001</v>
      </c>
      <c r="AE346" s="1">
        <v>0</v>
      </c>
      <c r="AF346" s="1">
        <v>161.80000000000001</v>
      </c>
      <c r="AG346" s="1">
        <v>0.66823400000000011</v>
      </c>
      <c r="AH346" s="1">
        <v>0.67714285714285716</v>
      </c>
      <c r="AI346" s="1">
        <v>1.3364680000000002</v>
      </c>
    </row>
    <row r="347" spans="1:35">
      <c r="A347">
        <v>36</v>
      </c>
      <c r="B347">
        <v>57</v>
      </c>
      <c r="C347">
        <v>221.7</v>
      </c>
      <c r="D347">
        <v>3.1</v>
      </c>
      <c r="E347">
        <v>224.79999999999998</v>
      </c>
      <c r="F347">
        <v>6</v>
      </c>
      <c r="G347">
        <v>3.07</v>
      </c>
      <c r="H347">
        <v>73</v>
      </c>
      <c r="I347">
        <v>67</v>
      </c>
      <c r="J347">
        <v>6</v>
      </c>
      <c r="K347">
        <v>0</v>
      </c>
      <c r="L347">
        <v>0</v>
      </c>
      <c r="M347">
        <v>0</v>
      </c>
      <c r="N347">
        <v>0</v>
      </c>
      <c r="O347">
        <v>0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30</v>
      </c>
      <c r="AB347">
        <v>1</v>
      </c>
      <c r="AC347" s="1">
        <v>1.5290322580645161</v>
      </c>
      <c r="AD347" s="1">
        <v>175.6</v>
      </c>
      <c r="AE347" s="1">
        <v>0</v>
      </c>
      <c r="AF347" s="1">
        <v>175.6</v>
      </c>
      <c r="AG347" s="1">
        <v>0.72522799999999987</v>
      </c>
      <c r="AH347" s="1">
        <v>0.79</v>
      </c>
      <c r="AI347" s="1">
        <v>1.4173837133550486</v>
      </c>
    </row>
    <row r="348" spans="1:35">
      <c r="A348">
        <v>37</v>
      </c>
      <c r="B348">
        <v>1</v>
      </c>
      <c r="C348">
        <v>222.1</v>
      </c>
      <c r="D348">
        <v>3.82</v>
      </c>
      <c r="E348">
        <v>225.92</v>
      </c>
      <c r="F348">
        <v>8</v>
      </c>
      <c r="G348">
        <v>3.13</v>
      </c>
      <c r="H348">
        <v>74</v>
      </c>
      <c r="I348">
        <v>68</v>
      </c>
      <c r="J348">
        <v>6</v>
      </c>
      <c r="K348">
        <v>0</v>
      </c>
      <c r="L348">
        <v>0</v>
      </c>
      <c r="M348">
        <v>0</v>
      </c>
      <c r="N348">
        <v>0</v>
      </c>
      <c r="O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30</v>
      </c>
      <c r="AB348">
        <v>1</v>
      </c>
      <c r="AC348" s="1">
        <v>1.2408376963350787</v>
      </c>
      <c r="AD348" s="1">
        <v>161.80000000000001</v>
      </c>
      <c r="AE348" s="1">
        <v>0</v>
      </c>
      <c r="AF348" s="1">
        <v>161.80000000000001</v>
      </c>
      <c r="AG348" s="1">
        <v>0.66823400000000011</v>
      </c>
      <c r="AH348" s="1">
        <v>0.59250000000000003</v>
      </c>
      <c r="AI348" s="1">
        <v>1.280959744408946</v>
      </c>
    </row>
    <row r="349" spans="1:35">
      <c r="A349">
        <v>37</v>
      </c>
      <c r="B349">
        <v>10</v>
      </c>
      <c r="C349">
        <v>223</v>
      </c>
      <c r="D349">
        <v>3.9</v>
      </c>
      <c r="E349">
        <v>226.9</v>
      </c>
      <c r="F349">
        <v>7</v>
      </c>
      <c r="G349">
        <v>2.98</v>
      </c>
      <c r="H349">
        <v>76</v>
      </c>
      <c r="I349">
        <v>69</v>
      </c>
      <c r="J349">
        <v>7</v>
      </c>
      <c r="K349">
        <v>0</v>
      </c>
      <c r="L349">
        <v>1</v>
      </c>
      <c r="M349">
        <v>0</v>
      </c>
      <c r="N349">
        <v>0</v>
      </c>
      <c r="O349">
        <v>0</v>
      </c>
      <c r="Q349">
        <v>1</v>
      </c>
      <c r="R349">
        <v>0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25</v>
      </c>
      <c r="AB349">
        <v>1</v>
      </c>
      <c r="AC349" s="1">
        <v>1.2153846153846155</v>
      </c>
      <c r="AD349" s="1">
        <v>175.6</v>
      </c>
      <c r="AE349" s="1">
        <v>0</v>
      </c>
      <c r="AF349" s="1">
        <v>175.6</v>
      </c>
      <c r="AG349" s="1">
        <v>0.72522799999999987</v>
      </c>
      <c r="AH349" s="1">
        <v>0.67714285714285716</v>
      </c>
      <c r="AI349" s="1">
        <v>1.4601906040268453</v>
      </c>
    </row>
    <row r="350" spans="1:35">
      <c r="A350">
        <v>37</v>
      </c>
      <c r="B350">
        <v>20</v>
      </c>
      <c r="C350">
        <v>224</v>
      </c>
      <c r="D350">
        <v>3.52</v>
      </c>
      <c r="E350">
        <v>227.52</v>
      </c>
      <c r="F350">
        <v>7</v>
      </c>
      <c r="G350">
        <v>2.97</v>
      </c>
      <c r="H350">
        <v>77</v>
      </c>
      <c r="I350">
        <v>71</v>
      </c>
      <c r="J350">
        <v>6</v>
      </c>
      <c r="K350">
        <v>0</v>
      </c>
      <c r="L350">
        <v>1</v>
      </c>
      <c r="M350">
        <v>0</v>
      </c>
      <c r="N350">
        <v>0</v>
      </c>
      <c r="O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25</v>
      </c>
      <c r="AB350">
        <v>1</v>
      </c>
      <c r="AC350" s="1">
        <v>1.3465909090909092</v>
      </c>
      <c r="AD350" s="1">
        <v>161.80000000000001</v>
      </c>
      <c r="AE350" s="1">
        <v>0</v>
      </c>
      <c r="AF350" s="1">
        <v>161.80000000000001</v>
      </c>
      <c r="AG350" s="1">
        <v>0.66823400000000011</v>
      </c>
      <c r="AH350" s="1">
        <v>0.67714285714285716</v>
      </c>
      <c r="AI350" s="1">
        <v>1.3499676767676769</v>
      </c>
    </row>
    <row r="351" spans="1:35">
      <c r="A351">
        <v>38</v>
      </c>
      <c r="B351">
        <v>21</v>
      </c>
      <c r="C351">
        <v>230.1</v>
      </c>
      <c r="D351">
        <v>4.09</v>
      </c>
      <c r="E351">
        <v>234.19</v>
      </c>
      <c r="F351">
        <v>8</v>
      </c>
      <c r="G351">
        <v>2.96</v>
      </c>
      <c r="H351">
        <v>83</v>
      </c>
      <c r="I351">
        <v>78</v>
      </c>
      <c r="J351">
        <v>5</v>
      </c>
      <c r="K351">
        <v>0</v>
      </c>
      <c r="L351">
        <v>1</v>
      </c>
      <c r="M351">
        <v>0</v>
      </c>
      <c r="N351">
        <v>0</v>
      </c>
      <c r="O351">
        <v>6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25</v>
      </c>
      <c r="AB351">
        <v>1</v>
      </c>
      <c r="AC351" s="1">
        <v>1.1589242053789732</v>
      </c>
      <c r="AD351" s="1">
        <v>161.80000000000001</v>
      </c>
      <c r="AE351" s="1">
        <v>0</v>
      </c>
      <c r="AF351" s="1">
        <v>161.80000000000001</v>
      </c>
      <c r="AG351" s="1">
        <v>0.66823400000000011</v>
      </c>
      <c r="AH351" s="1">
        <v>0.59250000000000003</v>
      </c>
      <c r="AI351" s="1">
        <v>1.3545283783783786</v>
      </c>
    </row>
    <row r="352" spans="1:35">
      <c r="A352">
        <v>38</v>
      </c>
      <c r="B352">
        <v>29</v>
      </c>
      <c r="C352">
        <v>230.9</v>
      </c>
      <c r="D352">
        <v>3.52</v>
      </c>
      <c r="E352">
        <v>234.42000000000002</v>
      </c>
      <c r="F352">
        <v>7</v>
      </c>
      <c r="G352">
        <v>2.84</v>
      </c>
      <c r="H352">
        <v>84</v>
      </c>
      <c r="I352">
        <v>79</v>
      </c>
      <c r="J352">
        <v>5</v>
      </c>
      <c r="K352">
        <v>0</v>
      </c>
      <c r="L352">
        <v>1</v>
      </c>
      <c r="M352">
        <v>0</v>
      </c>
      <c r="N352">
        <v>0</v>
      </c>
      <c r="O352">
        <v>6.8000000000000114</v>
      </c>
      <c r="Q352">
        <v>0</v>
      </c>
      <c r="R352">
        <v>0</v>
      </c>
      <c r="S352">
        <v>0</v>
      </c>
      <c r="T352">
        <v>72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25</v>
      </c>
      <c r="AB352">
        <v>1</v>
      </c>
      <c r="AC352" s="1">
        <v>1.3465909090909092</v>
      </c>
      <c r="AD352" s="1">
        <v>161.80000000000001</v>
      </c>
      <c r="AE352" s="1">
        <v>0</v>
      </c>
      <c r="AF352" s="1">
        <v>161.80000000000001</v>
      </c>
      <c r="AG352" s="1">
        <v>0.66823400000000011</v>
      </c>
      <c r="AH352" s="1">
        <v>0.67714285714285716</v>
      </c>
      <c r="AI352" s="1">
        <v>1.4117619718309864</v>
      </c>
    </row>
    <row r="353" spans="1:35">
      <c r="A353">
        <v>38</v>
      </c>
      <c r="B353">
        <v>29</v>
      </c>
      <c r="C353">
        <v>230.9</v>
      </c>
      <c r="D353">
        <v>3.8</v>
      </c>
      <c r="E353">
        <v>234.70000000000002</v>
      </c>
      <c r="F353">
        <v>7</v>
      </c>
      <c r="G353">
        <v>3.23</v>
      </c>
      <c r="H353">
        <v>85</v>
      </c>
      <c r="I353">
        <v>79</v>
      </c>
      <c r="J353">
        <v>6</v>
      </c>
      <c r="K353">
        <v>0</v>
      </c>
      <c r="L353">
        <v>1</v>
      </c>
      <c r="M353">
        <v>0</v>
      </c>
      <c r="N353">
        <v>0</v>
      </c>
      <c r="O353">
        <v>6.8000000000000114</v>
      </c>
      <c r="Q353">
        <v>1</v>
      </c>
      <c r="R353">
        <v>0</v>
      </c>
      <c r="S353">
        <v>0</v>
      </c>
      <c r="T353">
        <v>72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25</v>
      </c>
      <c r="AB353">
        <v>1</v>
      </c>
      <c r="AC353" s="1">
        <v>1.2473684210526317</v>
      </c>
      <c r="AD353" s="1">
        <v>175.6</v>
      </c>
      <c r="AE353" s="1">
        <v>0</v>
      </c>
      <c r="AF353" s="1">
        <v>175.6</v>
      </c>
      <c r="AG353" s="1">
        <v>0.72522799999999987</v>
      </c>
      <c r="AH353" s="1">
        <v>0.67714285714285716</v>
      </c>
      <c r="AI353" s="1">
        <v>1.3471727554179564</v>
      </c>
    </row>
    <row r="354" spans="1:35">
      <c r="A354">
        <v>38</v>
      </c>
      <c r="B354">
        <v>47</v>
      </c>
      <c r="C354">
        <v>232.7</v>
      </c>
      <c r="D354">
        <v>3.94</v>
      </c>
      <c r="E354">
        <v>236.64</v>
      </c>
      <c r="F354">
        <v>7</v>
      </c>
      <c r="G354">
        <v>3.28</v>
      </c>
      <c r="H354">
        <v>86</v>
      </c>
      <c r="I354">
        <v>82</v>
      </c>
      <c r="J354">
        <v>4</v>
      </c>
      <c r="K354">
        <v>0</v>
      </c>
      <c r="L354">
        <v>1</v>
      </c>
      <c r="M354">
        <v>0</v>
      </c>
      <c r="N354">
        <v>0</v>
      </c>
      <c r="O354">
        <v>8.5999999999999943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30</v>
      </c>
      <c r="AB354">
        <v>1</v>
      </c>
      <c r="AC354" s="1">
        <v>1.203045685279188</v>
      </c>
      <c r="AD354" s="1">
        <v>161.80000000000001</v>
      </c>
      <c r="AE354" s="1">
        <v>0</v>
      </c>
      <c r="AF354" s="1">
        <v>161.80000000000001</v>
      </c>
      <c r="AG354" s="1">
        <v>0.66823400000000011</v>
      </c>
      <c r="AH354" s="1">
        <v>0.67714285714285716</v>
      </c>
      <c r="AI354" s="1">
        <v>1.2223792682926833</v>
      </c>
    </row>
    <row r="355" spans="1:35">
      <c r="A355">
        <v>39</v>
      </c>
      <c r="B355">
        <v>6</v>
      </c>
      <c r="C355">
        <v>234.6</v>
      </c>
      <c r="D355">
        <v>4.12</v>
      </c>
      <c r="E355">
        <v>238.72</v>
      </c>
      <c r="F355">
        <v>8</v>
      </c>
      <c r="G355">
        <v>3.17</v>
      </c>
      <c r="H355">
        <v>87</v>
      </c>
      <c r="I355">
        <v>84</v>
      </c>
      <c r="J355">
        <v>3</v>
      </c>
      <c r="K355">
        <v>0</v>
      </c>
      <c r="L355">
        <v>1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73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25</v>
      </c>
      <c r="AB355">
        <v>1</v>
      </c>
      <c r="AC355" s="1">
        <v>1.1504854368932038</v>
      </c>
      <c r="AD355" s="1">
        <v>161.80000000000001</v>
      </c>
      <c r="AE355" s="1">
        <v>0</v>
      </c>
      <c r="AF355" s="1">
        <v>161.80000000000001</v>
      </c>
      <c r="AG355" s="1">
        <v>0.66823400000000011</v>
      </c>
      <c r="AH355" s="1">
        <v>0.59250000000000003</v>
      </c>
      <c r="AI355" s="1">
        <v>1.2647962145110414</v>
      </c>
    </row>
    <row r="356" spans="1:35">
      <c r="A356">
        <v>39</v>
      </c>
      <c r="B356">
        <v>8</v>
      </c>
      <c r="C356">
        <v>234.8</v>
      </c>
      <c r="D356">
        <v>3.88</v>
      </c>
      <c r="E356">
        <v>238.68</v>
      </c>
      <c r="F356">
        <v>8</v>
      </c>
      <c r="G356">
        <v>3.22</v>
      </c>
      <c r="H356">
        <v>88</v>
      </c>
      <c r="I356">
        <v>85</v>
      </c>
      <c r="J356">
        <v>3</v>
      </c>
      <c r="K356">
        <v>0</v>
      </c>
      <c r="L356">
        <v>1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25</v>
      </c>
      <c r="AB356">
        <v>1</v>
      </c>
      <c r="AC356" s="1">
        <v>1.2216494845360826</v>
      </c>
      <c r="AD356" s="1">
        <v>161.80000000000001</v>
      </c>
      <c r="AE356" s="1">
        <v>0</v>
      </c>
      <c r="AF356" s="1">
        <v>161.80000000000001</v>
      </c>
      <c r="AG356" s="1">
        <v>0.66823400000000011</v>
      </c>
      <c r="AH356" s="1">
        <v>0.59250000000000003</v>
      </c>
      <c r="AI356" s="1">
        <v>1.2451565217391307</v>
      </c>
    </row>
    <row r="357" spans="1:35">
      <c r="A357">
        <v>39</v>
      </c>
      <c r="B357">
        <v>39</v>
      </c>
      <c r="C357">
        <v>237.9</v>
      </c>
      <c r="D357">
        <v>3.15</v>
      </c>
      <c r="E357">
        <v>241.05</v>
      </c>
      <c r="F357">
        <v>6</v>
      </c>
      <c r="G357">
        <v>3.1</v>
      </c>
      <c r="H357">
        <v>89</v>
      </c>
      <c r="I357">
        <v>86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9.2000000000000171</v>
      </c>
      <c r="Q357">
        <v>1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30</v>
      </c>
      <c r="AB357">
        <v>1</v>
      </c>
      <c r="AC357" s="1">
        <v>1.504761904761905</v>
      </c>
      <c r="AD357" s="1">
        <v>175.6</v>
      </c>
      <c r="AE357" s="1">
        <v>0</v>
      </c>
      <c r="AF357" s="1">
        <v>175.6</v>
      </c>
      <c r="AG357" s="1">
        <v>0.72522799999999987</v>
      </c>
      <c r="AH357" s="1">
        <v>0.79</v>
      </c>
      <c r="AI357" s="1">
        <v>1.4036670967741931</v>
      </c>
    </row>
    <row r="358" spans="1:35">
      <c r="A358">
        <v>40</v>
      </c>
      <c r="B358">
        <v>29</v>
      </c>
      <c r="C358">
        <v>242.9</v>
      </c>
      <c r="D358">
        <v>4.9800000000000004</v>
      </c>
      <c r="E358">
        <v>247.88</v>
      </c>
      <c r="F358">
        <v>9</v>
      </c>
      <c r="G358">
        <v>3.42</v>
      </c>
      <c r="H358">
        <v>90</v>
      </c>
      <c r="I358">
        <v>89</v>
      </c>
      <c r="J358">
        <v>1</v>
      </c>
      <c r="K358">
        <v>0</v>
      </c>
      <c r="L358">
        <v>1</v>
      </c>
      <c r="M358">
        <v>0</v>
      </c>
      <c r="N358">
        <v>0</v>
      </c>
      <c r="O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25</v>
      </c>
      <c r="AB358">
        <v>1</v>
      </c>
      <c r="AC358" s="1">
        <v>0.95180722891566261</v>
      </c>
      <c r="AD358" s="1">
        <v>161.80000000000001</v>
      </c>
      <c r="AE358" s="1">
        <v>0</v>
      </c>
      <c r="AF358" s="1">
        <v>161.80000000000001</v>
      </c>
      <c r="AG358" s="1">
        <v>0.66823400000000011</v>
      </c>
      <c r="AH358" s="1">
        <v>0.52666666666666673</v>
      </c>
      <c r="AI358" s="1">
        <v>1.1723403508771932</v>
      </c>
    </row>
    <row r="359" spans="1:35">
      <c r="A359">
        <v>41</v>
      </c>
      <c r="B359">
        <v>48</v>
      </c>
      <c r="C359">
        <v>250.8</v>
      </c>
      <c r="D359">
        <v>2.66</v>
      </c>
      <c r="E359">
        <v>253.46</v>
      </c>
      <c r="F359">
        <v>6</v>
      </c>
      <c r="G359">
        <v>2.69</v>
      </c>
      <c r="H359">
        <v>91</v>
      </c>
      <c r="I359">
        <v>90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35</v>
      </c>
      <c r="AB359">
        <v>1</v>
      </c>
      <c r="AC359" s="1">
        <v>1.7819548872180451</v>
      </c>
      <c r="AD359" s="1">
        <v>161.80000000000001</v>
      </c>
      <c r="AE359" s="1">
        <v>0</v>
      </c>
      <c r="AF359" s="1">
        <v>161.80000000000001</v>
      </c>
      <c r="AG359" s="1">
        <v>0.66823400000000011</v>
      </c>
      <c r="AH359" s="1">
        <v>0.79</v>
      </c>
      <c r="AI359" s="1">
        <v>1.4904847583643126</v>
      </c>
    </row>
    <row r="360" spans="1:35">
      <c r="A360">
        <v>42</v>
      </c>
      <c r="B360">
        <v>14</v>
      </c>
      <c r="C360">
        <v>253.4</v>
      </c>
      <c r="D360">
        <v>3.87</v>
      </c>
      <c r="E360">
        <v>257.27</v>
      </c>
      <c r="F360">
        <v>8</v>
      </c>
      <c r="G360">
        <v>3.44</v>
      </c>
      <c r="H360">
        <v>92</v>
      </c>
      <c r="I360">
        <v>90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40</v>
      </c>
      <c r="AB360">
        <v>1</v>
      </c>
      <c r="AC360" s="1">
        <v>1.2248062015503876</v>
      </c>
      <c r="AD360" s="1">
        <v>161.80000000000001</v>
      </c>
      <c r="AE360" s="1">
        <v>0</v>
      </c>
      <c r="AF360" s="1">
        <v>161.80000000000001</v>
      </c>
      <c r="AG360" s="1">
        <v>0.66823400000000011</v>
      </c>
      <c r="AH360" s="1">
        <v>0.59250000000000003</v>
      </c>
      <c r="AI360" s="1">
        <v>1.1655244186046514</v>
      </c>
    </row>
    <row r="361" spans="1:35">
      <c r="A361">
        <v>43</v>
      </c>
      <c r="B361">
        <v>36</v>
      </c>
      <c r="C361">
        <v>261.60000000000002</v>
      </c>
      <c r="D361">
        <v>4.45</v>
      </c>
      <c r="E361">
        <v>266.05</v>
      </c>
      <c r="F361">
        <v>8</v>
      </c>
      <c r="G361">
        <v>3.76</v>
      </c>
      <c r="H361">
        <v>93</v>
      </c>
      <c r="I361">
        <v>92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Q361">
        <v>1</v>
      </c>
      <c r="R361">
        <v>0</v>
      </c>
      <c r="S361">
        <v>0</v>
      </c>
      <c r="T361">
        <v>74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30</v>
      </c>
      <c r="AB361">
        <v>1</v>
      </c>
      <c r="AC361" s="1">
        <v>1.0651685393258428</v>
      </c>
      <c r="AD361" s="1">
        <v>175.6</v>
      </c>
      <c r="AE361" s="1">
        <v>0</v>
      </c>
      <c r="AF361" s="1">
        <v>175.6</v>
      </c>
      <c r="AG361" s="1">
        <v>0.72522799999999987</v>
      </c>
      <c r="AH361" s="1">
        <v>0.59250000000000003</v>
      </c>
      <c r="AI361" s="1">
        <v>1.1572787234042552</v>
      </c>
    </row>
    <row r="362" spans="1:35">
      <c r="A362">
        <v>43</v>
      </c>
      <c r="B362">
        <v>36</v>
      </c>
      <c r="C362">
        <v>261.60000000000002</v>
      </c>
      <c r="D362">
        <v>4.79</v>
      </c>
      <c r="E362">
        <v>266.39000000000004</v>
      </c>
      <c r="F362">
        <v>7</v>
      </c>
      <c r="G362">
        <v>3.8</v>
      </c>
      <c r="H362">
        <v>94</v>
      </c>
      <c r="I362">
        <v>92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0</v>
      </c>
      <c r="R362">
        <v>0</v>
      </c>
      <c r="S362">
        <v>0</v>
      </c>
      <c r="T362">
        <v>74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25</v>
      </c>
      <c r="AB362">
        <v>1</v>
      </c>
      <c r="AC362" s="1">
        <v>0.98956158663883098</v>
      </c>
      <c r="AD362" s="1">
        <v>161.80000000000001</v>
      </c>
      <c r="AE362" s="1">
        <v>0</v>
      </c>
      <c r="AF362" s="1">
        <v>161.80000000000001</v>
      </c>
      <c r="AG362" s="1">
        <v>0.66823400000000011</v>
      </c>
      <c r="AH362" s="1">
        <v>0.67714285714285716</v>
      </c>
      <c r="AI362" s="1">
        <v>1.055106315789474</v>
      </c>
    </row>
    <row r="365" spans="1:35">
      <c r="Q365" s="7">
        <f t="shared" ref="Q365" si="0">AVERAGE(Q2:Q362)</f>
        <v>0.43213296398891965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 t="s">
        <v>64</v>
      </c>
      <c r="AC365" s="7">
        <f>AVERAGE(AC2:AC362)</f>
        <v>1.3378107681816791</v>
      </c>
      <c r="AD365" s="7">
        <f t="shared" ref="AD365:AI365" si="1">AVERAGE(AD2:AD362)</f>
        <v>167.76343490304734</v>
      </c>
      <c r="AE365" s="7">
        <f t="shared" si="1"/>
        <v>8.3102493074792241E-2</v>
      </c>
      <c r="AF365" s="7">
        <f t="shared" si="1"/>
        <v>167.84653739612213</v>
      </c>
      <c r="AG365" s="7">
        <f t="shared" si="1"/>
        <v>0.69320619944598449</v>
      </c>
      <c r="AH365" s="7">
        <f t="shared" si="1"/>
        <v>0.69402074564401306</v>
      </c>
      <c r="AI365" s="7">
        <f t="shared" si="1"/>
        <v>1.3267116278508526</v>
      </c>
    </row>
    <row r="366" spans="1:35">
      <c r="AB366" t="s">
        <v>65</v>
      </c>
      <c r="AC366" s="7">
        <f>VAR(AC2:AC362)</f>
        <v>6.450976131718783E-2</v>
      </c>
      <c r="AD366" s="7">
        <f t="shared" ref="AD366:AI366" si="2">VAR(AD2:AD362)</f>
        <v>46.862659279778292</v>
      </c>
      <c r="AE366" s="7">
        <f t="shared" si="2"/>
        <v>24.715297014465989</v>
      </c>
      <c r="AF366" s="7">
        <f t="shared" si="2"/>
        <v>81.317383810402987</v>
      </c>
      <c r="AG366" s="7">
        <f t="shared" si="2"/>
        <v>1.387022483915664E-3</v>
      </c>
      <c r="AH366" s="7">
        <f t="shared" si="2"/>
        <v>8.3452481158431627E-3</v>
      </c>
      <c r="AI366" s="7">
        <f t="shared" si="2"/>
        <v>3.1525044984453784E-2</v>
      </c>
    </row>
  </sheetData>
  <conditionalFormatting sqref="AB1:AB362">
    <cfRule type="cellIs" dxfId="471" priority="17" operator="equal">
      <formula>3</formula>
    </cfRule>
    <cfRule type="cellIs" dxfId="470" priority="18" operator="equal">
      <formula>2</formula>
    </cfRule>
    <cfRule type="cellIs" dxfId="469" priority="19" operator="equal">
      <formula>1</formula>
    </cfRule>
  </conditionalFormatting>
  <conditionalFormatting sqref="P160:P362 P1:P158">
    <cfRule type="cellIs" dxfId="468" priority="16" operator="equal">
      <formula>" "</formula>
    </cfRule>
  </conditionalFormatting>
  <conditionalFormatting sqref="P160:P362 P1:P158">
    <cfRule type="containsBlanks" dxfId="467" priority="15">
      <formula>LEN(TRIM(P1))=0</formula>
    </cfRule>
  </conditionalFormatting>
  <conditionalFormatting sqref="O223:O265 Q200:AA362 O183:O220 O166:O167 O170:O180 O160:O163 K159:N362 K4:O158 Q32:Z199 Z2 K2:O2 Q4:X31 Q2:X2">
    <cfRule type="cellIs" dxfId="466" priority="13" operator="equal">
      <formula>1</formula>
    </cfRule>
    <cfRule type="cellIs" dxfId="465" priority="14" operator="equal">
      <formula>0</formula>
    </cfRule>
  </conditionalFormatting>
  <conditionalFormatting sqref="O223:O265 Q200:AA362 O183:O220 O166:O167 O170:O180 O160:O163 K159:N362 K4:O158 Q32:Z199 AA31:AA71 K2:O2 Q4:Y31 Q2:Z2">
    <cfRule type="cellIs" dxfId="464" priority="11" operator="equal">
      <formula>0</formula>
    </cfRule>
    <cfRule type="cellIs" dxfId="463" priority="12" operator="equal">
      <formula>1</formula>
    </cfRule>
  </conditionalFormatting>
  <conditionalFormatting sqref="O223:O265 Q200:AA362 O183:O220 O166:O167 O170:O180 O160:O163 K159:N362 K3:O158 AA31:AA71 Q3:Z199">
    <cfRule type="cellIs" dxfId="462" priority="9" operator="equal">
      <formula>1</formula>
    </cfRule>
    <cfRule type="cellIs" dxfId="461" priority="10" operator="equal">
      <formula>0</formula>
    </cfRule>
  </conditionalFormatting>
  <conditionalFormatting sqref="A289:B292 D289:D292 F289:G292 C289:C362 E289:E362 H289:J362 A281:J288 K281:N362 A164:N280 O223:O265 AJ199 O183:O220 O166:O167 O170:O180 A160:O163 A159:N159 A2:O158 AC2:AI362 Q2:AA362">
    <cfRule type="cellIs" dxfId="460" priority="7" operator="equal">
      <formula>"CM"</formula>
    </cfRule>
    <cfRule type="containsText" dxfId="459" priority="8" operator="containsText" text="DK">
      <formula>NOT(ISERROR(SEARCH("DK",A2)))</formula>
    </cfRule>
  </conditionalFormatting>
  <conditionalFormatting sqref="O2:O362">
    <cfRule type="cellIs" dxfId="458" priority="6" operator="greaterThan">
      <formula>5</formula>
    </cfRule>
  </conditionalFormatting>
  <conditionalFormatting sqref="G72:J72">
    <cfRule type="containsText" dxfId="457" priority="4" operator="containsText" text="CM">
      <formula>NOT(ISERROR(SEARCH("CM",G72)))</formula>
    </cfRule>
    <cfRule type="containsText" dxfId="456" priority="5" operator="containsText" text="DK">
      <formula>NOT(ISERROR(SEARCH("DK",G72)))</formula>
    </cfRule>
  </conditionalFormatting>
  <conditionalFormatting sqref="O266:O362">
    <cfRule type="cellIs" dxfId="455" priority="3" operator="equal">
      <formula>0</formula>
    </cfRule>
  </conditionalFormatting>
  <conditionalFormatting sqref="AJ292">
    <cfRule type="cellIs" dxfId="454" priority="1" operator="equal">
      <formula>"CM"</formula>
    </cfRule>
    <cfRule type="containsText" dxfId="453" priority="2" operator="containsText" text="DK">
      <formula>NOT(ISERROR(SEARCH("DK",AJ292)))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9759-DAB6-9B41-904C-22A43D3BCE28}">
  <dimension ref="A1:BJ367"/>
  <sheetViews>
    <sheetView topLeftCell="AS1" zoomScale="75" workbookViewId="0">
      <selection activeCell="P11" sqref="P11"/>
    </sheetView>
  </sheetViews>
  <sheetFormatPr baseColWidth="10" defaultRowHeight="16"/>
  <sheetData>
    <row r="1" spans="1:62">
      <c r="B1" t="s">
        <v>133</v>
      </c>
      <c r="F1" t="s">
        <v>88</v>
      </c>
      <c r="R1" t="s">
        <v>131</v>
      </c>
      <c r="V1" t="s">
        <v>88</v>
      </c>
      <c r="AH1" t="s">
        <v>82</v>
      </c>
      <c r="AL1" t="s">
        <v>88</v>
      </c>
    </row>
    <row r="2" spans="1:62">
      <c r="B2" t="s">
        <v>11</v>
      </c>
      <c r="C2" t="s">
        <v>16</v>
      </c>
      <c r="D2" t="s">
        <v>17</v>
      </c>
      <c r="E2" t="s">
        <v>18</v>
      </c>
      <c r="F2">
        <f>COUNT(F8:F501)</f>
        <v>58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R2" t="s">
        <v>11</v>
      </c>
      <c r="S2" t="s">
        <v>16</v>
      </c>
      <c r="T2" t="s">
        <v>17</v>
      </c>
      <c r="U2" t="s">
        <v>18</v>
      </c>
      <c r="V2">
        <f>COUNT(V8:V501)</f>
        <v>56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H2" t="s">
        <v>11</v>
      </c>
      <c r="AI2" t="s">
        <v>16</v>
      </c>
      <c r="AJ2" t="s">
        <v>17</v>
      </c>
      <c r="AK2" t="s">
        <v>18</v>
      </c>
      <c r="AL2">
        <f>COUNT(AL8:AL501)</f>
        <v>360</v>
      </c>
      <c r="AM2" t="s">
        <v>20</v>
      </c>
      <c r="AN2" t="s">
        <v>21</v>
      </c>
      <c r="AO2" t="s">
        <v>22</v>
      </c>
      <c r="AP2" t="s">
        <v>23</v>
      </c>
      <c r="AQ2" t="s">
        <v>24</v>
      </c>
      <c r="AR2" t="s">
        <v>25</v>
      </c>
      <c r="AS2" t="s">
        <v>26</v>
      </c>
      <c r="AT2" t="s">
        <v>27</v>
      </c>
    </row>
    <row r="3" spans="1:62">
      <c r="F3">
        <f>COUNTIF(F8:F501,1)</f>
        <v>48</v>
      </c>
      <c r="V3">
        <f>COUNTIF(V8:V501,1)</f>
        <v>31</v>
      </c>
      <c r="AL3">
        <f>COUNTIF(AL8:AL501,1)</f>
        <v>237</v>
      </c>
    </row>
    <row r="4" spans="1:62" s="7" customFormat="1">
      <c r="A4" s="7" t="s">
        <v>64</v>
      </c>
      <c r="B4" s="7">
        <f>AVERAGE(B7:B500)</f>
        <v>0.4576271186440678</v>
      </c>
      <c r="C4" s="7">
        <f t="shared" ref="C4:AT4" si="0">AVERAGE(C7:C500)</f>
        <v>0.47457627118644069</v>
      </c>
      <c r="D4" s="7">
        <f t="shared" si="0"/>
        <v>1.6949152542372881E-2</v>
      </c>
      <c r="E4" s="7">
        <f t="shared" si="0"/>
        <v>1.6949152542372881E-2</v>
      </c>
      <c r="F4" s="7">
        <f>F3/F2</f>
        <v>0.82758620689655171</v>
      </c>
      <c r="G4" s="7">
        <f t="shared" si="0"/>
        <v>0.61016949152542377</v>
      </c>
      <c r="H4" s="7">
        <f t="shared" si="0"/>
        <v>0.28813559322033899</v>
      </c>
      <c r="I4" s="7">
        <f t="shared" si="0"/>
        <v>6.7796610169491525E-2</v>
      </c>
      <c r="J4" s="7">
        <f t="shared" si="0"/>
        <v>1.6949152542372881E-2</v>
      </c>
      <c r="K4" s="7">
        <f t="shared" si="0"/>
        <v>0.11864406779661017</v>
      </c>
      <c r="L4" s="7">
        <f t="shared" si="0"/>
        <v>0.20338983050847459</v>
      </c>
      <c r="M4" s="7">
        <f t="shared" si="0"/>
        <v>27.728813559322035</v>
      </c>
      <c r="N4" s="7">
        <f t="shared" si="0"/>
        <v>1.2007170924302601</v>
      </c>
      <c r="R4" s="7">
        <f t="shared" si="0"/>
        <v>0.63157894736842102</v>
      </c>
      <c r="S4" s="7">
        <f t="shared" si="0"/>
        <v>0.40350877192982454</v>
      </c>
      <c r="T4" s="7">
        <f t="shared" si="0"/>
        <v>7.0175438596491224E-2</v>
      </c>
      <c r="U4" s="7">
        <f t="shared" si="0"/>
        <v>7.0175438596491224E-2</v>
      </c>
      <c r="V4" s="7">
        <f>V3/V2</f>
        <v>0.5535714285714286</v>
      </c>
      <c r="W4" s="7">
        <f t="shared" si="0"/>
        <v>0.63157894736842102</v>
      </c>
      <c r="X4" s="7">
        <f t="shared" si="0"/>
        <v>0.36842105263157893</v>
      </c>
      <c r="Y4" s="7">
        <f t="shared" si="0"/>
        <v>8.771929824561403E-2</v>
      </c>
      <c r="Z4" s="7">
        <f t="shared" si="0"/>
        <v>3.5087719298245612E-2</v>
      </c>
      <c r="AA4" s="7">
        <f t="shared" si="0"/>
        <v>1.7543859649122806E-2</v>
      </c>
      <c r="AB4" s="7">
        <f t="shared" si="0"/>
        <v>0.2982456140350877</v>
      </c>
      <c r="AC4" s="7">
        <f t="shared" si="0"/>
        <v>31.631578947368421</v>
      </c>
      <c r="AD4" s="7">
        <f t="shared" si="0"/>
        <v>1.2539095031862866</v>
      </c>
      <c r="AH4" s="7">
        <f t="shared" si="0"/>
        <v>0.45983379501385041</v>
      </c>
      <c r="AI4" s="7">
        <f t="shared" si="0"/>
        <v>0.43213296398891965</v>
      </c>
      <c r="AJ4" s="7">
        <f t="shared" si="0"/>
        <v>4.1551246537396121E-2</v>
      </c>
      <c r="AK4" s="7">
        <f t="shared" si="0"/>
        <v>4.4321329639889197E-2</v>
      </c>
      <c r="AL4" s="7">
        <f>AL3/AL2</f>
        <v>0.65833333333333333</v>
      </c>
      <c r="AM4" s="7">
        <f t="shared" si="0"/>
        <v>0.55955678670360109</v>
      </c>
      <c r="AN4" s="7">
        <f t="shared" si="0"/>
        <v>0.34349030470914127</v>
      </c>
      <c r="AO4" s="7">
        <f t="shared" si="0"/>
        <v>3.8781163434903045E-2</v>
      </c>
      <c r="AP4" s="7">
        <f t="shared" si="0"/>
        <v>3.8781163434903045E-2</v>
      </c>
      <c r="AQ4" s="7">
        <f t="shared" si="0"/>
        <v>0.12742382271468145</v>
      </c>
      <c r="AR4" s="7">
        <f t="shared" si="0"/>
        <v>0.11911357340720222</v>
      </c>
      <c r="AS4" s="7">
        <f t="shared" si="0"/>
        <v>30.903047091412741</v>
      </c>
      <c r="AT4" s="7">
        <f t="shared" si="0"/>
        <v>1.3378107681816791</v>
      </c>
    </row>
    <row r="5" spans="1:62" s="7" customFormat="1">
      <c r="A5" s="7" t="s">
        <v>127</v>
      </c>
      <c r="B5" s="7">
        <f>VAR(B7:B500)</f>
        <v>0.25248392752776155</v>
      </c>
      <c r="C5" s="7">
        <f t="shared" ref="C5:AT5" si="1">VAR(C7:C500)</f>
        <v>0.25365283459964932</v>
      </c>
      <c r="D5" s="7">
        <f t="shared" si="1"/>
        <v>1.6949152542372881E-2</v>
      </c>
      <c r="E5" s="7">
        <f t="shared" si="1"/>
        <v>1.6949152542372881E-2</v>
      </c>
      <c r="G5" s="7">
        <f t="shared" si="1"/>
        <v>0.24196376388077151</v>
      </c>
      <c r="H5" s="7">
        <f t="shared" si="1"/>
        <v>0.20864991233196961</v>
      </c>
      <c r="I5" s="7">
        <f t="shared" si="1"/>
        <v>6.4289888953828173E-2</v>
      </c>
      <c r="J5" s="7">
        <f t="shared" si="1"/>
        <v>1.6949152542372881E-2</v>
      </c>
      <c r="K5" s="7">
        <f t="shared" si="1"/>
        <v>0.10637054354178842</v>
      </c>
      <c r="L5" s="7">
        <f t="shared" si="1"/>
        <v>0.16481589713617767</v>
      </c>
      <c r="M5" s="7">
        <f t="shared" si="1"/>
        <v>53.476914085330243</v>
      </c>
      <c r="N5" s="7">
        <f t="shared" si="1"/>
        <v>4.180882257674718E-2</v>
      </c>
      <c r="R5" s="7">
        <f t="shared" si="1"/>
        <v>0.23684210526315791</v>
      </c>
      <c r="S5" s="7">
        <f t="shared" si="1"/>
        <v>0.24498746867167917</v>
      </c>
      <c r="T5" s="7">
        <f t="shared" si="1"/>
        <v>6.6416040100250623E-2</v>
      </c>
      <c r="U5" s="7">
        <f t="shared" si="1"/>
        <v>6.6416040100250623E-2</v>
      </c>
      <c r="W5" s="7">
        <f t="shared" si="1"/>
        <v>0.23684210526315791</v>
      </c>
      <c r="X5" s="7">
        <f t="shared" si="1"/>
        <v>0.23684210526315791</v>
      </c>
      <c r="Y5" s="7">
        <f t="shared" si="1"/>
        <v>8.1453634085213028E-2</v>
      </c>
      <c r="Z5" s="7">
        <f t="shared" si="1"/>
        <v>3.4461152882205512E-2</v>
      </c>
      <c r="AA5" s="7">
        <f t="shared" si="1"/>
        <v>1.7543859649122806E-2</v>
      </c>
      <c r="AB5" s="7">
        <f t="shared" si="1"/>
        <v>0.21303258145363407</v>
      </c>
      <c r="AC5" s="7">
        <f t="shared" si="1"/>
        <v>139.91541353383465</v>
      </c>
      <c r="AD5" s="7">
        <f t="shared" si="1"/>
        <v>5.9888339049761798E-2</v>
      </c>
      <c r="AH5" s="7">
        <f t="shared" si="1"/>
        <v>0.24907663896583562</v>
      </c>
      <c r="AI5" s="7">
        <f t="shared" si="1"/>
        <v>0.24607571560480146</v>
      </c>
      <c r="AJ5" s="7">
        <f t="shared" si="1"/>
        <v>3.9935364727608495E-2</v>
      </c>
      <c r="AK5" s="7">
        <f t="shared" si="1"/>
        <v>4.2474607571560477E-2</v>
      </c>
      <c r="AM5" s="7">
        <f t="shared" si="1"/>
        <v>0.24713758079409051</v>
      </c>
      <c r="AN5" s="7">
        <f t="shared" si="1"/>
        <v>0.22613111726685134</v>
      </c>
      <c r="AO5" s="7">
        <f t="shared" si="1"/>
        <v>3.7380732533087109E-2</v>
      </c>
      <c r="AP5" s="7">
        <f t="shared" si="1"/>
        <v>3.7380732533087109E-2</v>
      </c>
      <c r="AQ5" s="7">
        <f t="shared" si="1"/>
        <v>0.11149584487534625</v>
      </c>
      <c r="AR5" s="7">
        <f t="shared" si="1"/>
        <v>0.10521698984302863</v>
      </c>
      <c r="AS5" s="7">
        <f t="shared" si="1"/>
        <v>125.34335180055399</v>
      </c>
      <c r="AT5" s="7">
        <f t="shared" si="1"/>
        <v>6.450976131718783E-2</v>
      </c>
      <c r="AX5" s="7" t="s">
        <v>11</v>
      </c>
      <c r="AY5" s="7" t="s">
        <v>16</v>
      </c>
      <c r="AZ5" s="7" t="s">
        <v>17</v>
      </c>
      <c r="BA5" s="7" t="s">
        <v>18</v>
      </c>
      <c r="BB5" s="7" t="s">
        <v>19</v>
      </c>
      <c r="BC5" s="7" t="s">
        <v>20</v>
      </c>
      <c r="BD5" s="7" t="s">
        <v>21</v>
      </c>
      <c r="BE5" s="7" t="s">
        <v>22</v>
      </c>
      <c r="BF5" s="7" t="s">
        <v>23</v>
      </c>
      <c r="BG5" s="7" t="s">
        <v>134</v>
      </c>
      <c r="BH5" s="7" t="s">
        <v>135</v>
      </c>
      <c r="BI5" s="7" t="s">
        <v>26</v>
      </c>
      <c r="BJ5" s="7" t="s">
        <v>27</v>
      </c>
    </row>
    <row r="6" spans="1:62"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1</v>
      </c>
      <c r="M7">
        <v>25</v>
      </c>
      <c r="N7" s="1">
        <v>1.2506596306068603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25</v>
      </c>
      <c r="AD7" s="1">
        <v>1.2915531335149864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0</v>
      </c>
      <c r="AQ7">
        <v>1</v>
      </c>
      <c r="AR7">
        <v>0</v>
      </c>
      <c r="AS7">
        <v>35</v>
      </c>
      <c r="AT7" s="1">
        <v>1.3504273504273505</v>
      </c>
      <c r="AV7" s="7" t="s">
        <v>133</v>
      </c>
      <c r="AW7" s="7" t="s">
        <v>64</v>
      </c>
      <c r="AX7" s="7">
        <v>0.4576271186440678</v>
      </c>
      <c r="AY7" s="7">
        <v>0.47457627118644069</v>
      </c>
      <c r="AZ7" s="7">
        <v>1.6949152542372881E-2</v>
      </c>
      <c r="BA7" s="7">
        <v>1.6949152542372881E-2</v>
      </c>
      <c r="BB7" s="7">
        <v>7.8644067796610173</v>
      </c>
      <c r="BC7" s="7">
        <v>0.61016949152542377</v>
      </c>
      <c r="BD7" s="7">
        <v>0.28813559322033899</v>
      </c>
      <c r="BE7" s="7">
        <v>6.7796610169491525E-2</v>
      </c>
      <c r="BF7" s="7">
        <v>1.6949152542372881E-2</v>
      </c>
      <c r="BG7" s="7">
        <v>0.11864406779661017</v>
      </c>
      <c r="BH7" s="7">
        <v>0.20338983050847459</v>
      </c>
      <c r="BI7" s="7">
        <v>27.728813559322035</v>
      </c>
      <c r="BJ7" s="7">
        <v>1.2007170924302601</v>
      </c>
    </row>
    <row r="8" spans="1:62"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1</v>
      </c>
      <c r="M8">
        <v>25</v>
      </c>
      <c r="N8" s="1">
        <v>0.83450704225352124</v>
      </c>
      <c r="R8">
        <v>1</v>
      </c>
      <c r="S8">
        <v>0</v>
      </c>
      <c r="T8">
        <v>0</v>
      </c>
      <c r="U8">
        <v>0</v>
      </c>
      <c r="V8">
        <v>6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60</v>
      </c>
      <c r="AD8" s="1">
        <v>0.94800000000000006</v>
      </c>
      <c r="AH8">
        <v>1</v>
      </c>
      <c r="AI8">
        <v>1</v>
      </c>
      <c r="AJ8">
        <v>0</v>
      </c>
      <c r="AK8">
        <v>0</v>
      </c>
      <c r="AL8">
        <v>1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35</v>
      </c>
      <c r="AT8" s="1">
        <v>1.5389610389610391</v>
      </c>
      <c r="AV8" s="7" t="s">
        <v>131</v>
      </c>
      <c r="AW8" s="7"/>
      <c r="AX8" s="7">
        <v>0.63157894736842102</v>
      </c>
      <c r="AY8" s="7">
        <v>0.40350877192982454</v>
      </c>
      <c r="AZ8" s="7">
        <v>7.0175438596491224E-2</v>
      </c>
      <c r="BA8" s="7">
        <v>7.0175438596491224E-2</v>
      </c>
      <c r="BB8" s="7">
        <v>14.736842105263158</v>
      </c>
      <c r="BC8" s="7">
        <v>0.63157894736842102</v>
      </c>
      <c r="BD8" s="7">
        <v>0.36842105263157893</v>
      </c>
      <c r="BE8" s="7">
        <v>8.771929824561403E-2</v>
      </c>
      <c r="BF8" s="7">
        <v>3.5087719298245612E-2</v>
      </c>
      <c r="BG8" s="7">
        <v>1.7543859649122806E-2</v>
      </c>
      <c r="BH8" s="7">
        <v>0.2982456140350877</v>
      </c>
      <c r="BI8" s="7">
        <v>31.631578947368421</v>
      </c>
      <c r="BJ8" s="7">
        <v>1.2539095031862866</v>
      </c>
    </row>
    <row r="9" spans="1:62"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30</v>
      </c>
      <c r="N9" s="1">
        <v>1.2311688311688311</v>
      </c>
      <c r="R9">
        <v>1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25</v>
      </c>
      <c r="AD9" s="1">
        <v>1.1939546599496222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1</v>
      </c>
      <c r="AS9">
        <v>20</v>
      </c>
      <c r="AT9" s="1">
        <v>1.0772727272727272</v>
      </c>
      <c r="AV9" s="7" t="s">
        <v>82</v>
      </c>
      <c r="AW9" s="7"/>
      <c r="AX9" s="7">
        <v>0.45983379501385041</v>
      </c>
      <c r="AY9" s="7">
        <v>0.43213296398891965</v>
      </c>
      <c r="AZ9" s="7">
        <v>4.1551246537396121E-2</v>
      </c>
      <c r="BA9" s="7">
        <v>4.4321329639889197E-2</v>
      </c>
      <c r="BB9" s="7">
        <v>14.493074792243767</v>
      </c>
      <c r="BC9" s="7">
        <v>0.55955678670360109</v>
      </c>
      <c r="BD9" s="7">
        <v>0.34349030470914127</v>
      </c>
      <c r="BE9" s="7">
        <v>3.8781163434903045E-2</v>
      </c>
      <c r="BF9" s="7">
        <v>3.8781163434903045E-2</v>
      </c>
      <c r="BG9" s="7">
        <v>0.12742382271468145</v>
      </c>
      <c r="BH9" s="7">
        <v>0.11911357340720222</v>
      </c>
      <c r="BI9" s="7">
        <v>30.903047091412741</v>
      </c>
      <c r="BJ9" s="7">
        <v>1.3378107681816791</v>
      </c>
    </row>
    <row r="10" spans="1:62">
      <c r="B10">
        <v>1</v>
      </c>
      <c r="C10">
        <v>1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25</v>
      </c>
      <c r="N10" s="1">
        <v>0.90114068441064643</v>
      </c>
      <c r="R10">
        <v>1</v>
      </c>
      <c r="S10">
        <v>1</v>
      </c>
      <c r="T10">
        <v>0</v>
      </c>
      <c r="U10">
        <v>0</v>
      </c>
      <c r="V10">
        <v>6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65</v>
      </c>
      <c r="AD10" s="1">
        <v>1</v>
      </c>
      <c r="AH10" s="2">
        <v>0</v>
      </c>
      <c r="AI10" s="2">
        <v>1</v>
      </c>
      <c r="AJ10" s="2">
        <v>0</v>
      </c>
      <c r="AK10" s="2">
        <v>0</v>
      </c>
      <c r="AL10" s="2">
        <v>1</v>
      </c>
      <c r="AM10" s="2">
        <v>1</v>
      </c>
      <c r="AN10" s="2">
        <v>0</v>
      </c>
      <c r="AO10" s="2">
        <v>0</v>
      </c>
      <c r="AP10" s="2">
        <v>0</v>
      </c>
      <c r="AQ10" s="2">
        <v>1</v>
      </c>
      <c r="AR10" s="2">
        <v>0</v>
      </c>
      <c r="AS10" s="3">
        <v>25</v>
      </c>
      <c r="AT10" s="1">
        <v>1.4363636363636365</v>
      </c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20</v>
      </c>
      <c r="N11" s="1">
        <v>0.99371069182389948</v>
      </c>
      <c r="R11">
        <v>1</v>
      </c>
      <c r="S11">
        <v>0</v>
      </c>
      <c r="T11">
        <v>0</v>
      </c>
      <c r="U11">
        <v>0</v>
      </c>
      <c r="V11">
        <v>7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25</v>
      </c>
      <c r="AD11" s="1">
        <v>0.95564516129032262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20</v>
      </c>
      <c r="AT11" s="1">
        <v>1.3739130434782609</v>
      </c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1</v>
      </c>
      <c r="M12">
        <v>20</v>
      </c>
      <c r="N12" s="1">
        <v>1.0723981900452488</v>
      </c>
      <c r="R12">
        <v>1</v>
      </c>
      <c r="S12">
        <v>0</v>
      </c>
      <c r="T12">
        <v>0</v>
      </c>
      <c r="U12">
        <v>0</v>
      </c>
      <c r="V12">
        <v>7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25</v>
      </c>
      <c r="AD12" s="1">
        <v>0.95564516129032262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45</v>
      </c>
      <c r="AT12" s="1">
        <v>1.3465909090909092</v>
      </c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25</v>
      </c>
      <c r="N13" s="1">
        <v>1.6344827586206898</v>
      </c>
      <c r="R13">
        <v>1</v>
      </c>
      <c r="S13">
        <v>1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25</v>
      </c>
      <c r="AD13" s="1">
        <v>1.2122762148337596</v>
      </c>
      <c r="AH13">
        <v>1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25</v>
      </c>
      <c r="AT13" s="1">
        <v>1.264</v>
      </c>
      <c r="AV13" s="7" t="s">
        <v>133</v>
      </c>
      <c r="AW13" s="7" t="s">
        <v>127</v>
      </c>
      <c r="AX13" s="7">
        <v>0.25248392752776155</v>
      </c>
      <c r="AY13" s="7">
        <v>0.25365283459964932</v>
      </c>
      <c r="AZ13" s="7">
        <v>1.6949152542372881E-2</v>
      </c>
      <c r="BA13" s="7">
        <v>1.6949152542372881E-2</v>
      </c>
      <c r="BB13" s="7">
        <v>285.63646990064285</v>
      </c>
      <c r="BC13" s="7">
        <v>0.24196376388077151</v>
      </c>
      <c r="BD13" s="7">
        <v>0.20864991233196961</v>
      </c>
      <c r="BE13" s="7">
        <v>6.4289888953828173E-2</v>
      </c>
      <c r="BF13" s="7">
        <v>1.6949152542372881E-2</v>
      </c>
      <c r="BG13" s="7">
        <v>0.10637054354178842</v>
      </c>
      <c r="BH13" s="7">
        <v>0.16481589713617767</v>
      </c>
      <c r="BI13" s="7">
        <v>53.476914085330243</v>
      </c>
      <c r="BJ13" s="7">
        <v>4.180882257674718E-2</v>
      </c>
    </row>
    <row r="14" spans="1:62">
      <c r="B14">
        <v>0</v>
      </c>
      <c r="C14">
        <v>0</v>
      </c>
      <c r="D14">
        <v>0</v>
      </c>
      <c r="E14">
        <v>0</v>
      </c>
      <c r="F14">
        <v>16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45</v>
      </c>
      <c r="N14" s="1">
        <v>1.3240223463687151</v>
      </c>
      <c r="R14">
        <v>0</v>
      </c>
      <c r="S14">
        <v>1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20</v>
      </c>
      <c r="AD14" s="1">
        <v>1.1504854368932038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35</v>
      </c>
      <c r="AT14" s="1">
        <v>1.2707774798927614</v>
      </c>
      <c r="AV14" s="7" t="s">
        <v>131</v>
      </c>
      <c r="AW14" s="7"/>
      <c r="AX14" s="7">
        <v>0.23684210526315791</v>
      </c>
      <c r="AY14" s="7">
        <v>0.24498746867167917</v>
      </c>
      <c r="AZ14" s="7">
        <v>6.6416040100250623E-2</v>
      </c>
      <c r="BA14" s="7">
        <v>6.6416040100250623E-2</v>
      </c>
      <c r="BB14" s="7">
        <v>446.37593984962405</v>
      </c>
      <c r="BC14" s="7">
        <v>0.23684210526315791</v>
      </c>
      <c r="BD14" s="7">
        <v>0.23684210526315791</v>
      </c>
      <c r="BE14" s="7">
        <v>8.1453634085213028E-2</v>
      </c>
      <c r="BF14" s="7">
        <v>3.4461152882205512E-2</v>
      </c>
      <c r="BG14" s="7">
        <v>1.7543859649122806E-2</v>
      </c>
      <c r="BH14" s="7">
        <v>0.21303258145363407</v>
      </c>
      <c r="BI14" s="7">
        <v>139.91541353383465</v>
      </c>
      <c r="BJ14" s="7">
        <v>5.9888339049761798E-2</v>
      </c>
    </row>
    <row r="15" spans="1:62"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50</v>
      </c>
      <c r="N15" s="1">
        <v>1.3504273504273505</v>
      </c>
      <c r="R15">
        <v>0</v>
      </c>
      <c r="S15">
        <v>0</v>
      </c>
      <c r="T15">
        <v>0</v>
      </c>
      <c r="U15">
        <v>0</v>
      </c>
      <c r="V15">
        <v>9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55</v>
      </c>
      <c r="AD15" s="1">
        <v>0.98750000000000004</v>
      </c>
      <c r="AH15">
        <v>0</v>
      </c>
      <c r="AI15">
        <v>1</v>
      </c>
      <c r="AJ15">
        <v>0</v>
      </c>
      <c r="AK15">
        <v>0</v>
      </c>
      <c r="AL15">
        <v>2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25</v>
      </c>
      <c r="AT15" s="1">
        <v>1.3581661891117478</v>
      </c>
      <c r="AV15" s="7" t="s">
        <v>82</v>
      </c>
      <c r="AW15" s="7"/>
      <c r="AX15" s="7">
        <v>0.24907663896583562</v>
      </c>
      <c r="AY15" s="7">
        <v>0.24607571560480146</v>
      </c>
      <c r="AZ15" s="7">
        <v>3.9935364727608495E-2</v>
      </c>
      <c r="BA15" s="7">
        <v>4.2474607571560477E-2</v>
      </c>
      <c r="BB15" s="7">
        <v>511.26731301939066</v>
      </c>
      <c r="BC15" s="7">
        <v>0.24713758079409051</v>
      </c>
      <c r="BD15" s="7">
        <v>0.22613111726685134</v>
      </c>
      <c r="BE15" s="7">
        <v>3.7380732533087109E-2</v>
      </c>
      <c r="BF15" s="7">
        <v>3.7380732533087109E-2</v>
      </c>
      <c r="BG15" s="7">
        <v>0.11149584487534625</v>
      </c>
      <c r="BH15" s="7">
        <v>0.10521698984302863</v>
      </c>
      <c r="BI15" s="7">
        <v>125.34335180055399</v>
      </c>
      <c r="BJ15" s="7">
        <v>6.450976131718783E-2</v>
      </c>
    </row>
    <row r="16" spans="1:62">
      <c r="B16">
        <v>1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20</v>
      </c>
      <c r="N16" s="1">
        <v>1.0972222222222221</v>
      </c>
      <c r="R16">
        <v>0</v>
      </c>
      <c r="S16">
        <v>0</v>
      </c>
      <c r="T16">
        <v>0</v>
      </c>
      <c r="U16">
        <v>1</v>
      </c>
      <c r="V16">
        <v>9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55</v>
      </c>
      <c r="AD16" s="1">
        <v>1.0440528634361235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25</v>
      </c>
      <c r="AT16" s="1">
        <v>1.5540983606557379</v>
      </c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2:62"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35</v>
      </c>
      <c r="N17" s="1">
        <v>1.1761786600496278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>
        <v>1</v>
      </c>
      <c r="AA17">
        <v>0</v>
      </c>
      <c r="AB17">
        <v>1</v>
      </c>
      <c r="AC17">
        <v>60</v>
      </c>
      <c r="AD17" s="1">
        <v>1.2810810810810811</v>
      </c>
      <c r="AH17">
        <v>0</v>
      </c>
      <c r="AI17">
        <v>0</v>
      </c>
      <c r="AJ17">
        <v>0</v>
      </c>
      <c r="AK17">
        <v>0</v>
      </c>
      <c r="AL17">
        <v>3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0</v>
      </c>
      <c r="AS17">
        <v>30</v>
      </c>
      <c r="AT17" s="1">
        <v>1.3859649122807018</v>
      </c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2:62"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30</v>
      </c>
      <c r="N18" s="1">
        <v>1.3542857142857143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30</v>
      </c>
      <c r="AD18" s="1">
        <v>1.2408376963350787</v>
      </c>
      <c r="AH18">
        <v>0</v>
      </c>
      <c r="AI18">
        <v>0</v>
      </c>
      <c r="AJ18">
        <v>0</v>
      </c>
      <c r="AK18">
        <v>0</v>
      </c>
      <c r="AL18">
        <v>4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1</v>
      </c>
      <c r="AS18">
        <v>80</v>
      </c>
      <c r="AT18" s="1">
        <v>0.83450704225352124</v>
      </c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2:62">
      <c r="B19">
        <v>0</v>
      </c>
      <c r="C19">
        <v>1</v>
      </c>
      <c r="D19">
        <v>0</v>
      </c>
      <c r="E19">
        <v>1</v>
      </c>
      <c r="F19">
        <v>27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30</v>
      </c>
      <c r="N19" s="1">
        <v>1.0326797385620916</v>
      </c>
      <c r="R19">
        <v>0</v>
      </c>
      <c r="S19">
        <v>1</v>
      </c>
      <c r="T19">
        <v>0</v>
      </c>
      <c r="U19">
        <v>0</v>
      </c>
      <c r="V19">
        <v>15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25</v>
      </c>
      <c r="AD19" s="1">
        <v>1.3659942363112392</v>
      </c>
      <c r="AH19">
        <v>0</v>
      </c>
      <c r="AI19">
        <v>1</v>
      </c>
      <c r="AJ19">
        <v>0</v>
      </c>
      <c r="AK19">
        <v>0</v>
      </c>
      <c r="AL19">
        <v>4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1</v>
      </c>
      <c r="AS19">
        <v>80</v>
      </c>
      <c r="AT19" s="1">
        <v>0.89603024574669188</v>
      </c>
      <c r="AV19" t="s">
        <v>129</v>
      </c>
    </row>
    <row r="20" spans="2:62"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25</v>
      </c>
      <c r="N20" s="1">
        <v>1.0394736842105265</v>
      </c>
      <c r="R20">
        <v>0</v>
      </c>
      <c r="S20">
        <v>0</v>
      </c>
      <c r="T20">
        <v>0</v>
      </c>
      <c r="U20">
        <v>0</v>
      </c>
      <c r="V20">
        <v>15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25</v>
      </c>
      <c r="AD20" s="1">
        <v>1.3465909090909092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1</v>
      </c>
      <c r="AN20">
        <v>1</v>
      </c>
      <c r="AO20">
        <v>1</v>
      </c>
      <c r="AP20">
        <v>0</v>
      </c>
      <c r="AQ20">
        <v>1</v>
      </c>
      <c r="AR20">
        <v>0</v>
      </c>
      <c r="AS20">
        <v>30</v>
      </c>
      <c r="AT20" s="1">
        <v>1.5490196078431373</v>
      </c>
    </row>
    <row r="21" spans="2:62">
      <c r="B21">
        <v>1</v>
      </c>
      <c r="C21">
        <v>1</v>
      </c>
      <c r="D21">
        <v>0</v>
      </c>
      <c r="E21">
        <v>0</v>
      </c>
      <c r="F21">
        <v>31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 s="1">
        <v>1.0797266514806378</v>
      </c>
      <c r="R21">
        <v>0</v>
      </c>
      <c r="S21">
        <v>1</v>
      </c>
      <c r="T21">
        <v>0</v>
      </c>
      <c r="U21">
        <v>0</v>
      </c>
      <c r="V21">
        <v>15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25</v>
      </c>
      <c r="AD21" s="1">
        <v>1.2091836734693879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35</v>
      </c>
      <c r="AT21" s="1">
        <v>0.82149046793760838</v>
      </c>
      <c r="AV21" t="s">
        <v>133</v>
      </c>
      <c r="AW21" t="s">
        <v>131</v>
      </c>
      <c r="AZ21" t="s">
        <v>133</v>
      </c>
      <c r="BA21" t="s">
        <v>82</v>
      </c>
      <c r="BD21" t="s">
        <v>131</v>
      </c>
      <c r="BE21" t="s">
        <v>82</v>
      </c>
    </row>
    <row r="22" spans="2:62">
      <c r="B22">
        <v>1</v>
      </c>
      <c r="C22">
        <v>0</v>
      </c>
      <c r="D22">
        <v>0</v>
      </c>
      <c r="E22">
        <v>0</v>
      </c>
      <c r="F22">
        <v>31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20</v>
      </c>
      <c r="N22" s="1">
        <v>1.0675675675675675</v>
      </c>
      <c r="R22">
        <v>0</v>
      </c>
      <c r="S22">
        <v>1</v>
      </c>
      <c r="T22">
        <v>0</v>
      </c>
      <c r="U22">
        <v>1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35</v>
      </c>
      <c r="AD22" s="1">
        <v>1.3819241982507289</v>
      </c>
      <c r="AH22">
        <v>0</v>
      </c>
      <c r="AI22">
        <v>1</v>
      </c>
      <c r="AJ22">
        <v>0</v>
      </c>
      <c r="AK22">
        <v>0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20</v>
      </c>
      <c r="AT22" s="1">
        <v>1.5540983606557379</v>
      </c>
    </row>
    <row r="23" spans="2:62">
      <c r="B23">
        <v>1</v>
      </c>
      <c r="C23">
        <v>0</v>
      </c>
      <c r="D23">
        <v>0</v>
      </c>
      <c r="E23">
        <v>0</v>
      </c>
      <c r="F23">
        <v>32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20</v>
      </c>
      <c r="N23" s="1">
        <v>0.95757575757575764</v>
      </c>
      <c r="R23">
        <v>0</v>
      </c>
      <c r="S23">
        <v>0</v>
      </c>
      <c r="T23">
        <v>0</v>
      </c>
      <c r="U23">
        <v>0</v>
      </c>
      <c r="V23">
        <v>17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30</v>
      </c>
      <c r="AD23" s="1">
        <v>1.2122762148337596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15</v>
      </c>
      <c r="AT23" s="1">
        <v>1.3900293255131966</v>
      </c>
      <c r="AV23" t="s">
        <v>68</v>
      </c>
      <c r="AZ23" t="s">
        <v>68</v>
      </c>
      <c r="BD23" t="s">
        <v>68</v>
      </c>
    </row>
    <row r="24" spans="2:62" ht="17" thickBot="1">
      <c r="B24">
        <v>1</v>
      </c>
      <c r="C24">
        <v>0</v>
      </c>
      <c r="D24">
        <v>0</v>
      </c>
      <c r="E24">
        <v>0</v>
      </c>
      <c r="F24">
        <v>32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20</v>
      </c>
      <c r="N24" s="1">
        <v>0.95757575757575764</v>
      </c>
      <c r="R24">
        <v>0</v>
      </c>
      <c r="S24">
        <v>0</v>
      </c>
      <c r="T24">
        <v>0</v>
      </c>
      <c r="U24">
        <v>0</v>
      </c>
      <c r="V24">
        <v>27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30</v>
      </c>
      <c r="AD24" s="1">
        <v>1.0533333333333335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0</v>
      </c>
      <c r="AQ24">
        <v>1</v>
      </c>
      <c r="AR24">
        <v>0</v>
      </c>
      <c r="AS24">
        <v>30</v>
      </c>
      <c r="AT24" s="1">
        <v>1.3620689655172415</v>
      </c>
      <c r="AV24" t="s">
        <v>78</v>
      </c>
      <c r="AW24">
        <v>1E-3</v>
      </c>
      <c r="AZ24" t="s">
        <v>78</v>
      </c>
      <c r="BA24">
        <v>1E-3</v>
      </c>
      <c r="BD24" t="s">
        <v>78</v>
      </c>
      <c r="BE24">
        <v>0.01</v>
      </c>
    </row>
    <row r="25" spans="2:62">
      <c r="B25">
        <v>0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30</v>
      </c>
      <c r="N25" s="1">
        <v>1.0748299319727892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55</v>
      </c>
      <c r="AD25" s="1">
        <v>1.104895104895105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30</v>
      </c>
      <c r="AT25" s="1">
        <v>1.3542857142857143</v>
      </c>
      <c r="AV25" s="6"/>
      <c r="AW25" s="6">
        <v>1.2506596306068603</v>
      </c>
      <c r="AX25" s="6">
        <v>1.2915531335149864</v>
      </c>
      <c r="AZ25" s="6"/>
      <c r="BA25" s="6">
        <v>1.2506596306068603</v>
      </c>
      <c r="BB25" s="6">
        <v>1.3504273504273505</v>
      </c>
      <c r="BD25" s="6"/>
      <c r="BE25" s="6">
        <v>1.2915531335149864</v>
      </c>
      <c r="BF25" s="6">
        <v>1.3504273504273505</v>
      </c>
    </row>
    <row r="26" spans="2:62"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18</v>
      </c>
      <c r="N26" s="1">
        <v>1.0394736842105265</v>
      </c>
      <c r="R26">
        <v>1</v>
      </c>
      <c r="S26">
        <v>0</v>
      </c>
      <c r="T26">
        <v>0</v>
      </c>
      <c r="U26">
        <v>0</v>
      </c>
      <c r="V26">
        <v>31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20</v>
      </c>
      <c r="AD26" s="1">
        <v>1.094688221709007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30</v>
      </c>
      <c r="AT26" s="1">
        <v>1.3130193905817176</v>
      </c>
      <c r="AV26" s="4" t="s">
        <v>69</v>
      </c>
      <c r="AW26" s="4">
        <v>1.1998560141858359</v>
      </c>
      <c r="AX26" s="4">
        <v>1.2532372955018454</v>
      </c>
      <c r="AZ26" s="4" t="s">
        <v>69</v>
      </c>
      <c r="BA26" s="4">
        <v>1.1998560141858359</v>
      </c>
      <c r="BB26" s="4">
        <v>1.3377757221198856</v>
      </c>
      <c r="BD26" s="4" t="s">
        <v>69</v>
      </c>
      <c r="BE26" s="4">
        <v>1.2532372955018454</v>
      </c>
      <c r="BF26" s="4">
        <v>1.3377757221198856</v>
      </c>
    </row>
    <row r="27" spans="2:62">
      <c r="B27">
        <v>1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25</v>
      </c>
      <c r="N27" s="1">
        <v>1.267379679144385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20</v>
      </c>
      <c r="AD27" s="1">
        <v>0.93861386138613867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40</v>
      </c>
      <c r="AT27" s="1">
        <v>1.3859649122807018</v>
      </c>
      <c r="AV27" s="4" t="s">
        <v>70</v>
      </c>
      <c r="AW27" s="4">
        <v>4.1799999999999997E-2</v>
      </c>
      <c r="AX27" s="4">
        <v>5.9900000000000002E-2</v>
      </c>
      <c r="AZ27" s="4" t="s">
        <v>70</v>
      </c>
      <c r="BA27" s="4">
        <v>4.1799999999999997E-2</v>
      </c>
      <c r="BB27" s="4">
        <v>6.4500000000000002E-2</v>
      </c>
      <c r="BD27" s="4" t="s">
        <v>70</v>
      </c>
      <c r="BE27" s="4">
        <v>5.9900000000000002E-2</v>
      </c>
      <c r="BF27" s="4">
        <v>6.4500000000000002E-2</v>
      </c>
    </row>
    <row r="28" spans="2:62"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20</v>
      </c>
      <c r="N28" s="1">
        <v>1.1258907363420427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20</v>
      </c>
      <c r="AD28" s="1">
        <v>1.1761786600496278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20</v>
      </c>
      <c r="AT28" s="1">
        <v>1.2880434782608696</v>
      </c>
      <c r="AV28" s="4" t="s">
        <v>71</v>
      </c>
      <c r="AW28" s="4">
        <v>58</v>
      </c>
      <c r="AX28" s="4">
        <v>56</v>
      </c>
      <c r="AZ28" s="4" t="s">
        <v>71</v>
      </c>
      <c r="BA28" s="4">
        <v>58</v>
      </c>
      <c r="BB28" s="4">
        <v>360</v>
      </c>
      <c r="BD28" s="4" t="s">
        <v>71</v>
      </c>
      <c r="BE28" s="4">
        <v>56</v>
      </c>
      <c r="BF28" s="4">
        <v>360</v>
      </c>
    </row>
    <row r="29" spans="2:62">
      <c r="B29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30</v>
      </c>
      <c r="N29" s="1">
        <v>1.3699421965317919</v>
      </c>
      <c r="R29">
        <v>1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55</v>
      </c>
      <c r="AD29" s="1">
        <v>1.203045685279188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30</v>
      </c>
      <c r="AT29" s="1">
        <v>1.2091836734693879</v>
      </c>
      <c r="AV29" s="4" t="s">
        <v>72</v>
      </c>
      <c r="AW29" s="4">
        <v>0</v>
      </c>
      <c r="AX29" s="4"/>
      <c r="AZ29" s="4" t="s">
        <v>72</v>
      </c>
      <c r="BA29" s="4">
        <v>0</v>
      </c>
      <c r="BB29" s="4"/>
      <c r="BD29" s="4" t="s">
        <v>72</v>
      </c>
      <c r="BE29" s="4">
        <v>0</v>
      </c>
      <c r="BF29" s="4"/>
    </row>
    <row r="30" spans="2:62"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20</v>
      </c>
      <c r="N30" s="1">
        <v>1.3021978021978022</v>
      </c>
      <c r="R30">
        <v>0</v>
      </c>
      <c r="S30">
        <v>0</v>
      </c>
      <c r="T30">
        <v>0</v>
      </c>
      <c r="U30">
        <v>1</v>
      </c>
      <c r="V30">
        <v>1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20</v>
      </c>
      <c r="AD30" s="1">
        <v>1.1850000000000001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50</v>
      </c>
      <c r="AT30" s="1">
        <v>1.1761786600496278</v>
      </c>
      <c r="AV30" s="4" t="s">
        <v>73</v>
      </c>
      <c r="AW30" s="4">
        <v>-1.2616013491140043</v>
      </c>
      <c r="AX30" s="4"/>
      <c r="AZ30" s="4" t="s">
        <v>73</v>
      </c>
      <c r="BA30" s="4">
        <v>-4.5976906056334643</v>
      </c>
      <c r="BB30" s="4"/>
      <c r="BD30" s="4" t="s">
        <v>73</v>
      </c>
      <c r="BE30" s="4">
        <v>-2.3922472260030969</v>
      </c>
      <c r="BF30" s="4"/>
    </row>
    <row r="31" spans="2:62"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32</v>
      </c>
      <c r="N31" s="1">
        <v>1.6401384083044983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35</v>
      </c>
      <c r="AD31" s="1">
        <v>1.3982300884955752</v>
      </c>
      <c r="AH31">
        <v>1</v>
      </c>
      <c r="AI31">
        <v>1</v>
      </c>
      <c r="AJ31">
        <v>0</v>
      </c>
      <c r="AK31">
        <v>0</v>
      </c>
      <c r="AL31">
        <v>5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25</v>
      </c>
      <c r="AT31" s="1">
        <v>1.335211267605634</v>
      </c>
      <c r="AV31" s="4" t="s">
        <v>74</v>
      </c>
      <c r="AW31" s="4">
        <v>0.1035461352396454</v>
      </c>
      <c r="AX31" s="4"/>
      <c r="AZ31" s="4" t="s">
        <v>74</v>
      </c>
      <c r="BA31" s="4">
        <v>2.13599874354653E-6</v>
      </c>
      <c r="BB31" s="4"/>
      <c r="BD31" s="4" t="s">
        <v>74</v>
      </c>
      <c r="BE31" s="4">
        <v>8.3727791993616352E-3</v>
      </c>
      <c r="BF31" s="4"/>
    </row>
    <row r="32" spans="2:62">
      <c r="B32">
        <v>1</v>
      </c>
      <c r="C32">
        <v>1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30</v>
      </c>
      <c r="N32" s="1">
        <v>1.1126760563380282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25</v>
      </c>
      <c r="AD32" s="1">
        <v>1.4065281899109792</v>
      </c>
      <c r="AH32">
        <v>1</v>
      </c>
      <c r="AI32">
        <v>0</v>
      </c>
      <c r="AJ32">
        <v>0</v>
      </c>
      <c r="AK32">
        <v>0</v>
      </c>
      <c r="AL32">
        <v>5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25</v>
      </c>
      <c r="AT32" s="1">
        <v>1.3620689655172415</v>
      </c>
      <c r="AV32" s="4" t="s">
        <v>75</v>
      </c>
      <c r="AW32" s="4">
        <v>3.0902323061678132</v>
      </c>
      <c r="AX32" s="4"/>
      <c r="AZ32" s="4" t="s">
        <v>75</v>
      </c>
      <c r="BA32" s="4">
        <v>3.0902323061678132</v>
      </c>
      <c r="BB32" s="4"/>
      <c r="BD32" s="4" t="s">
        <v>75</v>
      </c>
      <c r="BE32" s="4">
        <v>2.3263478740408408</v>
      </c>
      <c r="BF32" s="4"/>
    </row>
    <row r="33" spans="2:58">
      <c r="B33">
        <v>1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30</v>
      </c>
      <c r="N33" s="1">
        <v>1.1791044776119404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23</v>
      </c>
      <c r="AD33" s="1">
        <v>1.1850000000000001</v>
      </c>
      <c r="AH33">
        <v>1</v>
      </c>
      <c r="AI33">
        <v>1</v>
      </c>
      <c r="AJ33">
        <v>0</v>
      </c>
      <c r="AK33">
        <v>0</v>
      </c>
      <c r="AL33">
        <v>1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30</v>
      </c>
      <c r="AT33" s="1">
        <v>1.1312649164677804</v>
      </c>
      <c r="AV33" s="4" t="s">
        <v>76</v>
      </c>
      <c r="AW33" s="4">
        <v>0.2070922704792908</v>
      </c>
      <c r="AX33" s="4"/>
      <c r="AZ33" s="4" t="s">
        <v>76</v>
      </c>
      <c r="BA33" s="4">
        <v>4.2719974870930599E-6</v>
      </c>
      <c r="BB33" s="4"/>
      <c r="BD33" s="4" t="s">
        <v>76</v>
      </c>
      <c r="BE33" s="4">
        <v>1.674555839872327E-2</v>
      </c>
      <c r="BF33" s="4"/>
    </row>
    <row r="34" spans="2:58" ht="17" thickBot="1">
      <c r="B34">
        <v>0</v>
      </c>
      <c r="C34">
        <v>1</v>
      </c>
      <c r="D34">
        <v>0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28</v>
      </c>
      <c r="N34" s="1">
        <v>1.2986301369863014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23</v>
      </c>
      <c r="AD34" s="1">
        <v>1.595959595959596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25</v>
      </c>
      <c r="AT34" s="1">
        <v>1.1476997578692494</v>
      </c>
      <c r="AV34" s="5" t="s">
        <v>77</v>
      </c>
      <c r="AW34" s="5">
        <v>3.2905267314919255</v>
      </c>
      <c r="AX34" s="5"/>
      <c r="AZ34" s="5" t="s">
        <v>77</v>
      </c>
      <c r="BA34" s="5">
        <v>3.2905267314919255</v>
      </c>
      <c r="BB34" s="5"/>
      <c r="BD34" s="5" t="s">
        <v>77</v>
      </c>
      <c r="BE34" s="5">
        <v>2.5758293035488999</v>
      </c>
      <c r="BF34" s="5"/>
    </row>
    <row r="35" spans="2:58">
      <c r="B35">
        <v>1</v>
      </c>
      <c r="C35">
        <v>1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 s="1">
        <v>1.2091836734693879</v>
      </c>
      <c r="R35">
        <v>1</v>
      </c>
      <c r="S35">
        <v>0</v>
      </c>
      <c r="T35">
        <v>1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25</v>
      </c>
      <c r="AD35" s="1">
        <v>2.4559585492227982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30</v>
      </c>
      <c r="AT35" s="1">
        <v>1.196969696969697</v>
      </c>
    </row>
    <row r="36" spans="2:58"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25</v>
      </c>
      <c r="N36" s="1">
        <v>1.0846681922196797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45</v>
      </c>
      <c r="AD36" s="1">
        <v>1.5592105263157896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30</v>
      </c>
      <c r="AT36" s="1">
        <v>1.3779069767441861</v>
      </c>
    </row>
    <row r="37" spans="2:58">
      <c r="B37">
        <v>1</v>
      </c>
      <c r="C37">
        <v>1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25</v>
      </c>
      <c r="N37" s="1">
        <v>1.2061068702290076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22</v>
      </c>
      <c r="AD37" s="1">
        <v>1.4320241691842901</v>
      </c>
      <c r="AH37">
        <v>1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1</v>
      </c>
      <c r="AS37">
        <v>60</v>
      </c>
      <c r="AT37" s="1">
        <v>0.95372233400402429</v>
      </c>
    </row>
    <row r="38" spans="2:58"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25</v>
      </c>
      <c r="N38" s="1">
        <v>1.196969696969697</v>
      </c>
      <c r="R38">
        <v>1</v>
      </c>
      <c r="S38">
        <v>1</v>
      </c>
      <c r="T38">
        <v>0</v>
      </c>
      <c r="U38">
        <v>0</v>
      </c>
      <c r="V38">
        <v>35</v>
      </c>
      <c r="W38">
        <v>1</v>
      </c>
      <c r="X38">
        <v>0</v>
      </c>
      <c r="Y38">
        <v>0</v>
      </c>
      <c r="Z38">
        <v>0</v>
      </c>
      <c r="AA38">
        <v>0</v>
      </c>
      <c r="AB38">
        <v>1</v>
      </c>
      <c r="AC38">
        <v>40</v>
      </c>
      <c r="AD38" s="1">
        <v>1.2915531335149864</v>
      </c>
      <c r="AH38">
        <v>1</v>
      </c>
      <c r="AI38">
        <v>0</v>
      </c>
      <c r="AJ38">
        <v>0</v>
      </c>
      <c r="AK38">
        <v>0</v>
      </c>
      <c r="AL38">
        <v>8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30</v>
      </c>
      <c r="AT38" s="1">
        <v>1.3542857142857143</v>
      </c>
    </row>
    <row r="39" spans="2:58">
      <c r="B39">
        <v>1</v>
      </c>
      <c r="C39">
        <v>0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25</v>
      </c>
      <c r="N39" s="1">
        <v>1.0556792873051224</v>
      </c>
      <c r="R39">
        <v>1</v>
      </c>
      <c r="S39">
        <v>1</v>
      </c>
      <c r="T39">
        <v>0</v>
      </c>
      <c r="U39">
        <v>0</v>
      </c>
      <c r="V39">
        <v>35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40</v>
      </c>
      <c r="AD39" s="1">
        <v>1.3130193905817176</v>
      </c>
      <c r="AH39">
        <v>1</v>
      </c>
      <c r="AI39">
        <v>0</v>
      </c>
      <c r="AJ39">
        <v>0</v>
      </c>
      <c r="AK39">
        <v>0</v>
      </c>
      <c r="AL39">
        <v>8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30</v>
      </c>
      <c r="AT39" s="1">
        <v>1.3465909090909092</v>
      </c>
    </row>
    <row r="40" spans="2:58"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28</v>
      </c>
      <c r="N40" s="1">
        <v>1.3130193905817176</v>
      </c>
      <c r="R40">
        <v>1</v>
      </c>
      <c r="S40">
        <v>1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25</v>
      </c>
      <c r="AD40" s="1">
        <v>1.4720496894409938</v>
      </c>
      <c r="AH40">
        <v>1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30</v>
      </c>
      <c r="AT40" s="1">
        <v>0.98750000000000004</v>
      </c>
    </row>
    <row r="41" spans="2:58">
      <c r="B41">
        <v>1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25</v>
      </c>
      <c r="N41" s="1">
        <v>1.3941176470588237</v>
      </c>
      <c r="R41">
        <v>1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35</v>
      </c>
      <c r="AD41" s="1">
        <v>1.1179245283018868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50</v>
      </c>
      <c r="AT41" s="1">
        <v>1.234375</v>
      </c>
    </row>
    <row r="42" spans="2:58">
      <c r="B42">
        <v>0</v>
      </c>
      <c r="C42">
        <v>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30</v>
      </c>
      <c r="N42" s="1">
        <v>1.7954545454545454</v>
      </c>
      <c r="R42">
        <v>1</v>
      </c>
      <c r="S42">
        <v>0</v>
      </c>
      <c r="T42">
        <v>0</v>
      </c>
      <c r="U42">
        <v>0</v>
      </c>
      <c r="V42">
        <v>37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25</v>
      </c>
      <c r="AD42" s="1">
        <v>1.1939546599496222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1</v>
      </c>
      <c r="AS42">
        <v>30</v>
      </c>
      <c r="AT42" s="1">
        <v>1.0699774266365689</v>
      </c>
    </row>
    <row r="43" spans="2:58">
      <c r="B43">
        <v>1</v>
      </c>
      <c r="C43">
        <v>1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50</v>
      </c>
      <c r="N43" s="1">
        <v>1.2506596306068603</v>
      </c>
      <c r="R43">
        <v>1</v>
      </c>
      <c r="S43">
        <v>0</v>
      </c>
      <c r="T43">
        <v>0</v>
      </c>
      <c r="U43">
        <v>0</v>
      </c>
      <c r="V43">
        <v>37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25</v>
      </c>
      <c r="AD43" s="1">
        <v>1.1476997578692494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50</v>
      </c>
      <c r="AT43" s="1">
        <v>1.2061068702290076</v>
      </c>
    </row>
    <row r="44" spans="2:58">
      <c r="B44">
        <v>1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30</v>
      </c>
      <c r="N44" s="1">
        <v>1.0106609808102345</v>
      </c>
      <c r="R44">
        <v>1</v>
      </c>
      <c r="S44">
        <v>1</v>
      </c>
      <c r="T44">
        <v>0</v>
      </c>
      <c r="U44">
        <v>0</v>
      </c>
      <c r="V44">
        <v>38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25</v>
      </c>
      <c r="AD44" s="1">
        <v>1.2279792746113991</v>
      </c>
      <c r="AH44">
        <v>0</v>
      </c>
      <c r="AI44">
        <v>0</v>
      </c>
      <c r="AJ44">
        <v>0</v>
      </c>
      <c r="AK44">
        <v>0</v>
      </c>
      <c r="AL44">
        <v>10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15</v>
      </c>
      <c r="AT44" s="1">
        <v>1.1126760563380282</v>
      </c>
    </row>
    <row r="45" spans="2:58">
      <c r="B45">
        <v>0</v>
      </c>
      <c r="C45">
        <v>1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35</v>
      </c>
      <c r="N45" s="1">
        <v>1.1366906474820144</v>
      </c>
      <c r="R45">
        <v>1</v>
      </c>
      <c r="S45">
        <v>1</v>
      </c>
      <c r="T45">
        <v>0</v>
      </c>
      <c r="U45">
        <v>0</v>
      </c>
      <c r="V45">
        <v>38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25</v>
      </c>
      <c r="AD45" s="1">
        <v>1.3021978021978022</v>
      </c>
      <c r="AH45">
        <v>0</v>
      </c>
      <c r="AI45">
        <v>1</v>
      </c>
      <c r="AJ45">
        <v>0</v>
      </c>
      <c r="AK45">
        <v>0</v>
      </c>
      <c r="AL45">
        <v>10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18</v>
      </c>
      <c r="AT45" s="1">
        <v>1.2506596306068603</v>
      </c>
    </row>
    <row r="46" spans="2:58">
      <c r="B46">
        <v>0</v>
      </c>
      <c r="C46">
        <v>0</v>
      </c>
      <c r="D46">
        <v>0</v>
      </c>
      <c r="E46">
        <v>0</v>
      </c>
      <c r="F46">
        <v>54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25</v>
      </c>
      <c r="N46" s="1">
        <v>1.094688221709007</v>
      </c>
      <c r="R46">
        <v>1</v>
      </c>
      <c r="S46">
        <v>1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30</v>
      </c>
      <c r="AD46" s="1">
        <v>1.6989247311827957</v>
      </c>
      <c r="AH46">
        <v>0</v>
      </c>
      <c r="AI46">
        <v>1</v>
      </c>
      <c r="AJ46">
        <v>0</v>
      </c>
      <c r="AK46">
        <v>0</v>
      </c>
      <c r="AL46">
        <v>11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25</v>
      </c>
      <c r="AT46" s="1">
        <v>1.327731092436975</v>
      </c>
    </row>
    <row r="47" spans="2:58">
      <c r="B47">
        <v>1</v>
      </c>
      <c r="C47">
        <v>0</v>
      </c>
      <c r="D47">
        <v>0</v>
      </c>
      <c r="E47">
        <v>0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40</v>
      </c>
      <c r="N47" s="1">
        <v>1.1879699248120301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25</v>
      </c>
      <c r="AD47" s="1">
        <v>1.6122448979591837</v>
      </c>
      <c r="AH47">
        <v>0</v>
      </c>
      <c r="AI47">
        <v>1</v>
      </c>
      <c r="AJ47">
        <v>0</v>
      </c>
      <c r="AK47">
        <v>0</v>
      </c>
      <c r="AL47">
        <v>11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25</v>
      </c>
      <c r="AT47" s="1">
        <v>1.1421686746987951</v>
      </c>
    </row>
    <row r="48" spans="2:58">
      <c r="B48">
        <v>0</v>
      </c>
      <c r="C48">
        <v>0</v>
      </c>
      <c r="D48">
        <v>0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30</v>
      </c>
      <c r="N48" s="1">
        <v>1.3504273504273505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25</v>
      </c>
      <c r="AD48" s="1">
        <v>1.335211267605634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0</v>
      </c>
      <c r="AS48">
        <v>25</v>
      </c>
      <c r="AT48" s="1">
        <v>1.3240223463687151</v>
      </c>
    </row>
    <row r="49" spans="2:46"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25</v>
      </c>
      <c r="N49" s="1">
        <v>0.81724137931034491</v>
      </c>
      <c r="R49">
        <v>1</v>
      </c>
      <c r="S49">
        <v>0</v>
      </c>
      <c r="T49">
        <v>0</v>
      </c>
      <c r="U49">
        <v>0</v>
      </c>
      <c r="V49">
        <v>47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25</v>
      </c>
      <c r="AD49" s="1">
        <v>1.234375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25</v>
      </c>
      <c r="AT49" s="1">
        <v>1.4858934169278997</v>
      </c>
    </row>
    <row r="50" spans="2:46">
      <c r="B50">
        <v>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40</v>
      </c>
      <c r="N50" s="1">
        <v>1.5339805825242721</v>
      </c>
      <c r="R50">
        <v>1</v>
      </c>
      <c r="S50">
        <v>0</v>
      </c>
      <c r="T50">
        <v>0</v>
      </c>
      <c r="U50">
        <v>0</v>
      </c>
      <c r="V50">
        <v>47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25</v>
      </c>
      <c r="AD50" s="1">
        <v>1.2216494845360826</v>
      </c>
      <c r="AH50">
        <v>0</v>
      </c>
      <c r="AI50">
        <v>1</v>
      </c>
      <c r="AJ50">
        <v>0</v>
      </c>
      <c r="AK50">
        <v>0</v>
      </c>
      <c r="AL50">
        <v>12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8</v>
      </c>
      <c r="AT50" s="1">
        <v>0.92741146546664066</v>
      </c>
    </row>
    <row r="51" spans="2:46">
      <c r="B51">
        <v>0</v>
      </c>
      <c r="C51">
        <v>1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40</v>
      </c>
      <c r="N51" s="1">
        <v>1.4065281899109792</v>
      </c>
      <c r="R51">
        <v>1</v>
      </c>
      <c r="S51">
        <v>1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40</v>
      </c>
      <c r="AD51" s="1">
        <v>1.3504273504273505</v>
      </c>
      <c r="AH51">
        <v>0</v>
      </c>
      <c r="AI51">
        <v>0</v>
      </c>
      <c r="AJ51">
        <v>1</v>
      </c>
      <c r="AK51">
        <v>1</v>
      </c>
      <c r="AL51">
        <v>12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30</v>
      </c>
      <c r="AT51" s="1">
        <v>1.1100702576112413</v>
      </c>
    </row>
    <row r="52" spans="2:46">
      <c r="B52">
        <v>0</v>
      </c>
      <c r="C52">
        <v>1</v>
      </c>
      <c r="D52">
        <v>0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35</v>
      </c>
      <c r="N52" s="1">
        <v>1.264</v>
      </c>
      <c r="R52">
        <v>1</v>
      </c>
      <c r="S52">
        <v>1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40</v>
      </c>
      <c r="AD52" s="1">
        <v>1.2408376963350787</v>
      </c>
      <c r="AH52">
        <v>0</v>
      </c>
      <c r="AI52">
        <v>0</v>
      </c>
      <c r="AJ52">
        <v>0</v>
      </c>
      <c r="AK52">
        <v>0</v>
      </c>
      <c r="AL52">
        <v>12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6</v>
      </c>
      <c r="AT52" s="1">
        <v>1.0417582417582418</v>
      </c>
    </row>
    <row r="53" spans="2:46">
      <c r="B53">
        <v>0</v>
      </c>
      <c r="C53">
        <v>1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30</v>
      </c>
      <c r="N53" s="1">
        <v>0.88432835820895517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25</v>
      </c>
      <c r="AD53" s="1">
        <v>1.2539682539682542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30</v>
      </c>
      <c r="AT53" s="1">
        <v>1.0846681922196797</v>
      </c>
    </row>
    <row r="54" spans="2:46">
      <c r="B54">
        <v>0</v>
      </c>
      <c r="C54">
        <v>0</v>
      </c>
      <c r="D54">
        <v>0</v>
      </c>
      <c r="E54">
        <v>0</v>
      </c>
      <c r="F54">
        <v>62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15</v>
      </c>
      <c r="N54" s="1">
        <v>1.1152941176470588</v>
      </c>
      <c r="R54">
        <v>0</v>
      </c>
      <c r="S54">
        <v>0</v>
      </c>
      <c r="T54">
        <v>0</v>
      </c>
      <c r="U54">
        <v>0</v>
      </c>
      <c r="V54">
        <v>62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15</v>
      </c>
      <c r="AD54" s="1">
        <v>1.0326797385620916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25</v>
      </c>
      <c r="AT54" s="1">
        <v>1.234375</v>
      </c>
    </row>
    <row r="55" spans="2:46">
      <c r="B55">
        <v>0</v>
      </c>
      <c r="C55">
        <v>1</v>
      </c>
      <c r="D55">
        <v>0</v>
      </c>
      <c r="E55">
        <v>0</v>
      </c>
      <c r="F55">
        <v>64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25</v>
      </c>
      <c r="N55" s="1">
        <v>0.79</v>
      </c>
      <c r="R55">
        <v>0</v>
      </c>
      <c r="S55">
        <v>0</v>
      </c>
      <c r="T55">
        <v>1</v>
      </c>
      <c r="U55">
        <v>0</v>
      </c>
      <c r="V55">
        <v>63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35</v>
      </c>
      <c r="AD55" s="1">
        <v>1.3389830508474576</v>
      </c>
      <c r="AH55">
        <v>0</v>
      </c>
      <c r="AI55">
        <v>1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30</v>
      </c>
      <c r="AT55" s="1">
        <v>1.6013513513513515</v>
      </c>
    </row>
    <row r="56" spans="2:46">
      <c r="B56">
        <v>0</v>
      </c>
      <c r="C56">
        <v>0</v>
      </c>
      <c r="D56">
        <v>0</v>
      </c>
      <c r="E56">
        <v>0</v>
      </c>
      <c r="F56">
        <v>1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25</v>
      </c>
      <c r="N56" s="1">
        <v>1.2915531335149864</v>
      </c>
      <c r="R56">
        <v>0</v>
      </c>
      <c r="S56">
        <v>0</v>
      </c>
      <c r="T56">
        <v>1</v>
      </c>
      <c r="U56">
        <v>0</v>
      </c>
      <c r="V56">
        <v>63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35</v>
      </c>
      <c r="AD56" s="1">
        <v>1.2810810810810811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40</v>
      </c>
      <c r="AT56" s="1">
        <v>1.0997679814385153</v>
      </c>
    </row>
    <row r="57" spans="2:46"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30</v>
      </c>
      <c r="N57" s="1">
        <v>1.3542857142857143</v>
      </c>
      <c r="R57">
        <v>0</v>
      </c>
      <c r="S57">
        <v>1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35</v>
      </c>
      <c r="AD57" s="1">
        <v>1.0972222222222221</v>
      </c>
      <c r="AH57">
        <v>1</v>
      </c>
      <c r="AI57">
        <v>1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60</v>
      </c>
      <c r="AT57" s="1">
        <v>1.1258907363420427</v>
      </c>
    </row>
    <row r="58" spans="2:46">
      <c r="B58">
        <v>1</v>
      </c>
      <c r="C58">
        <v>1</v>
      </c>
      <c r="D58">
        <v>0</v>
      </c>
      <c r="E58">
        <v>0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 s="1">
        <v>1.4191616766467068</v>
      </c>
      <c r="R58">
        <v>1</v>
      </c>
      <c r="S58">
        <v>1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25</v>
      </c>
      <c r="AD58" s="1">
        <v>1.4363636363636365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25</v>
      </c>
      <c r="AT58" s="1">
        <v>1.2506596306068603</v>
      </c>
    </row>
    <row r="59" spans="2:46">
      <c r="B59">
        <v>1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 s="1">
        <v>1.3240223463687151</v>
      </c>
      <c r="R59">
        <v>1</v>
      </c>
      <c r="S59">
        <v>1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25</v>
      </c>
      <c r="AD59" s="1">
        <v>1.3819241982507289</v>
      </c>
      <c r="AH59">
        <v>0</v>
      </c>
      <c r="AI59">
        <v>1</v>
      </c>
      <c r="AJ59">
        <v>0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0</v>
      </c>
      <c r="AS59">
        <v>30</v>
      </c>
      <c r="AT59" s="1">
        <v>1.5747508305647842</v>
      </c>
    </row>
    <row r="60" spans="2:46">
      <c r="B60">
        <v>0</v>
      </c>
      <c r="C60">
        <v>0</v>
      </c>
      <c r="D60">
        <v>0</v>
      </c>
      <c r="E60">
        <v>0</v>
      </c>
      <c r="F60">
        <v>66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 s="1">
        <v>1.1126760563380282</v>
      </c>
      <c r="R60">
        <v>1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40</v>
      </c>
      <c r="AD60" s="1">
        <v>0.67714285714285716</v>
      </c>
      <c r="AH60">
        <v>0</v>
      </c>
      <c r="AI60">
        <v>1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25</v>
      </c>
      <c r="AT60" s="1">
        <v>1.5852842809364549</v>
      </c>
    </row>
    <row r="61" spans="2:46"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25</v>
      </c>
      <c r="N61" s="1">
        <v>1.5339805825242721</v>
      </c>
      <c r="R61">
        <v>1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40</v>
      </c>
      <c r="AD61" s="1">
        <v>1.2776280323450135</v>
      </c>
      <c r="AH61">
        <v>0</v>
      </c>
      <c r="AI61">
        <v>0</v>
      </c>
      <c r="AJ61">
        <v>0</v>
      </c>
      <c r="AK61">
        <v>0</v>
      </c>
      <c r="AL61">
        <v>13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20</v>
      </c>
      <c r="AT61" s="1">
        <v>1.4766355140186918</v>
      </c>
    </row>
    <row r="62" spans="2:46">
      <c r="B62">
        <v>1</v>
      </c>
      <c r="C62">
        <v>0</v>
      </c>
      <c r="D62">
        <v>0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15</v>
      </c>
      <c r="N62" s="1">
        <v>1.3659942363112392</v>
      </c>
      <c r="R62">
        <v>1</v>
      </c>
      <c r="S62">
        <v>1</v>
      </c>
      <c r="T62">
        <v>0</v>
      </c>
      <c r="U62">
        <v>0</v>
      </c>
      <c r="V62">
        <v>71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25</v>
      </c>
      <c r="AD62" s="1">
        <v>1.1761786600496278</v>
      </c>
      <c r="AH62">
        <v>0</v>
      </c>
      <c r="AI62">
        <v>1</v>
      </c>
      <c r="AJ62">
        <v>0</v>
      </c>
      <c r="AK62">
        <v>0</v>
      </c>
      <c r="AL62">
        <v>13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20</v>
      </c>
      <c r="AT62" s="1">
        <v>1.3941176470588237</v>
      </c>
    </row>
    <row r="63" spans="2:46"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30</v>
      </c>
      <c r="N63" s="1">
        <v>1.0651685393258428</v>
      </c>
      <c r="R63">
        <v>1</v>
      </c>
      <c r="S63">
        <v>0</v>
      </c>
      <c r="T63">
        <v>0</v>
      </c>
      <c r="U63">
        <v>0</v>
      </c>
      <c r="V63">
        <v>71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25</v>
      </c>
      <c r="AD63" s="1">
        <v>1.1939546599496222</v>
      </c>
      <c r="AH63">
        <v>0</v>
      </c>
      <c r="AI63">
        <v>1</v>
      </c>
      <c r="AJ63">
        <v>0</v>
      </c>
      <c r="AK63">
        <v>0</v>
      </c>
      <c r="AL63">
        <v>13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20</v>
      </c>
      <c r="AT63" s="1">
        <v>1.3779069767441861</v>
      </c>
    </row>
    <row r="64" spans="2:46">
      <c r="B64">
        <v>1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25</v>
      </c>
      <c r="N64" s="1">
        <v>1.1850000000000001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25</v>
      </c>
      <c r="AT64" s="1">
        <v>1.4674922600619196</v>
      </c>
    </row>
    <row r="65" spans="2:46">
      <c r="B65">
        <v>0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30</v>
      </c>
      <c r="N65" s="1">
        <v>1.327731092436975</v>
      </c>
      <c r="AH65">
        <v>1</v>
      </c>
      <c r="AI65">
        <v>0</v>
      </c>
      <c r="AJ65">
        <v>0</v>
      </c>
      <c r="AK65">
        <v>0</v>
      </c>
      <c r="AL65">
        <v>14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30</v>
      </c>
      <c r="AT65" s="1">
        <v>0.78737541528239208</v>
      </c>
    </row>
    <row r="66" spans="2:46">
      <c r="AH66">
        <v>1</v>
      </c>
      <c r="AI66">
        <v>1</v>
      </c>
      <c r="AJ66">
        <v>0</v>
      </c>
      <c r="AK66">
        <v>0</v>
      </c>
      <c r="AL66">
        <v>14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1</v>
      </c>
      <c r="AS66">
        <v>30</v>
      </c>
      <c r="AT66" s="1">
        <v>0.79663865546218493</v>
      </c>
    </row>
    <row r="67" spans="2:46"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25</v>
      </c>
      <c r="AT67" s="1">
        <v>1.3620689655172415</v>
      </c>
    </row>
    <row r="68" spans="2:46"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30</v>
      </c>
      <c r="AT68" s="1">
        <v>1.5439739413680784</v>
      </c>
    </row>
    <row r="69" spans="2:46">
      <c r="AH69">
        <v>0</v>
      </c>
      <c r="AI69">
        <v>1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35</v>
      </c>
      <c r="AT69" s="1">
        <v>1.2880434782608696</v>
      </c>
    </row>
    <row r="70" spans="2:46"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1</v>
      </c>
      <c r="AS70">
        <v>30</v>
      </c>
      <c r="AT70" s="1">
        <v>1.2153846153846155</v>
      </c>
    </row>
    <row r="71" spans="2:46">
      <c r="AH71">
        <v>0</v>
      </c>
      <c r="AI71">
        <v>0</v>
      </c>
      <c r="AJ71">
        <v>0</v>
      </c>
      <c r="AK71">
        <v>0</v>
      </c>
      <c r="AL71">
        <v>16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1</v>
      </c>
      <c r="AS71">
        <v>50</v>
      </c>
      <c r="AT71" s="1">
        <v>1.3699421965317919</v>
      </c>
    </row>
    <row r="72" spans="2:46">
      <c r="AH72">
        <v>1</v>
      </c>
      <c r="AI72">
        <v>1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35</v>
      </c>
      <c r="AT72" s="1">
        <v>1.5906040268456376</v>
      </c>
    </row>
    <row r="73" spans="2:46">
      <c r="AH73">
        <v>1</v>
      </c>
      <c r="AI73">
        <v>1</v>
      </c>
      <c r="AJ73">
        <v>0</v>
      </c>
      <c r="AK73">
        <v>0</v>
      </c>
      <c r="AL73">
        <v>1</v>
      </c>
      <c r="AM73">
        <v>1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35</v>
      </c>
      <c r="AT73" s="1">
        <v>1.5592105263157896</v>
      </c>
    </row>
    <row r="74" spans="2:46"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1</v>
      </c>
      <c r="AR74">
        <v>0</v>
      </c>
      <c r="AS74">
        <v>25</v>
      </c>
      <c r="AT74" s="1">
        <v>1.4320241691842901</v>
      </c>
    </row>
    <row r="75" spans="2:46">
      <c r="AH75">
        <v>0</v>
      </c>
      <c r="AI75">
        <v>1</v>
      </c>
      <c r="AJ75">
        <v>0</v>
      </c>
      <c r="AK75">
        <v>1</v>
      </c>
      <c r="AL75">
        <v>1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1</v>
      </c>
      <c r="AS75">
        <v>70</v>
      </c>
      <c r="AT75" s="1">
        <v>1.3021978021978022</v>
      </c>
    </row>
    <row r="76" spans="2:46">
      <c r="AH76">
        <v>0</v>
      </c>
      <c r="AI76">
        <v>1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30</v>
      </c>
      <c r="AT76" s="1">
        <v>1.102325581395349</v>
      </c>
    </row>
    <row r="77" spans="2:46">
      <c r="AH77">
        <v>1</v>
      </c>
      <c r="AI77">
        <v>1</v>
      </c>
      <c r="AJ77">
        <v>0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1</v>
      </c>
      <c r="AS77">
        <v>35</v>
      </c>
      <c r="AT77" s="1">
        <v>1.3900293255131966</v>
      </c>
    </row>
    <row r="78" spans="2:46">
      <c r="AH78">
        <v>1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20</v>
      </c>
      <c r="AT78" s="1">
        <v>1.5592105263157896</v>
      </c>
    </row>
    <row r="79" spans="2:46">
      <c r="AH79">
        <v>1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20</v>
      </c>
      <c r="AT79" s="1">
        <v>1.1366906474820144</v>
      </c>
    </row>
    <row r="80" spans="2:46">
      <c r="AH80">
        <v>0</v>
      </c>
      <c r="AI80">
        <v>0</v>
      </c>
      <c r="AJ80">
        <v>0</v>
      </c>
      <c r="AK80">
        <v>0</v>
      </c>
      <c r="AL80">
        <v>18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1</v>
      </c>
      <c r="AS80">
        <v>20</v>
      </c>
      <c r="AT80" s="1">
        <v>0.92578125</v>
      </c>
    </row>
    <row r="81" spans="34:46">
      <c r="AH81">
        <v>0</v>
      </c>
      <c r="AI81">
        <v>0</v>
      </c>
      <c r="AJ81">
        <v>0</v>
      </c>
      <c r="AK81">
        <v>0</v>
      </c>
      <c r="AL81">
        <v>18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1</v>
      </c>
      <c r="AS81">
        <v>20</v>
      </c>
      <c r="AT81" s="1">
        <v>0.95180722891566261</v>
      </c>
    </row>
    <row r="82" spans="34:46"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30</v>
      </c>
      <c r="AT82" s="1">
        <v>1.0394736842105265</v>
      </c>
    </row>
    <row r="83" spans="34:46"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1</v>
      </c>
      <c r="AO83">
        <v>1</v>
      </c>
      <c r="AP83">
        <v>1</v>
      </c>
      <c r="AQ83">
        <v>0</v>
      </c>
      <c r="AR83">
        <v>0</v>
      </c>
      <c r="AS83">
        <v>25</v>
      </c>
      <c r="AT83" s="1">
        <v>1.4107142857142858</v>
      </c>
    </row>
    <row r="84" spans="34:46">
      <c r="AH84">
        <v>1</v>
      </c>
      <c r="AI84">
        <v>1</v>
      </c>
      <c r="AJ84">
        <v>0</v>
      </c>
      <c r="AK84">
        <v>0</v>
      </c>
      <c r="AL84">
        <v>19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25</v>
      </c>
      <c r="AT84" s="1">
        <v>1.264</v>
      </c>
    </row>
    <row r="85" spans="34:46">
      <c r="AH85">
        <v>1</v>
      </c>
      <c r="AI85">
        <v>0</v>
      </c>
      <c r="AJ85">
        <v>0</v>
      </c>
      <c r="AK85">
        <v>0</v>
      </c>
      <c r="AL85">
        <v>19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25</v>
      </c>
      <c r="AT85" s="1">
        <v>1.2473684210526317</v>
      </c>
    </row>
    <row r="86" spans="34:46">
      <c r="AH86">
        <v>0</v>
      </c>
      <c r="AI86">
        <v>1</v>
      </c>
      <c r="AJ86">
        <v>0</v>
      </c>
      <c r="AK86">
        <v>0</v>
      </c>
      <c r="AL86">
        <v>20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30</v>
      </c>
      <c r="AT86" s="1">
        <v>1.0846681922196797</v>
      </c>
    </row>
    <row r="87" spans="34:46">
      <c r="AH87">
        <v>0</v>
      </c>
      <c r="AI87">
        <v>1</v>
      </c>
      <c r="AJ87">
        <v>0</v>
      </c>
      <c r="AK87">
        <v>0</v>
      </c>
      <c r="AL87">
        <v>20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30</v>
      </c>
      <c r="AT87" s="1">
        <v>1.0997679814385153</v>
      </c>
    </row>
    <row r="88" spans="34:46">
      <c r="AH88">
        <v>0</v>
      </c>
      <c r="AI88">
        <v>1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25</v>
      </c>
      <c r="AT88" s="1">
        <v>1.4451219512195124</v>
      </c>
    </row>
    <row r="89" spans="34:46">
      <c r="AH89">
        <v>0</v>
      </c>
      <c r="AI89">
        <v>1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35</v>
      </c>
      <c r="AT89" s="1">
        <v>1.3203342618384402</v>
      </c>
    </row>
    <row r="90" spans="34:46"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25</v>
      </c>
      <c r="AT90" s="1">
        <v>1.6122448979591837</v>
      </c>
    </row>
    <row r="91" spans="34:46">
      <c r="AH91">
        <v>0</v>
      </c>
      <c r="AI91">
        <v>1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35</v>
      </c>
      <c r="AT91" s="1">
        <v>1.2473684210526317</v>
      </c>
    </row>
    <row r="92" spans="34:46"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25</v>
      </c>
      <c r="AT92" s="1">
        <v>1.3941176470588237</v>
      </c>
    </row>
    <row r="93" spans="34:46">
      <c r="AH93">
        <v>1</v>
      </c>
      <c r="AI93">
        <v>0</v>
      </c>
      <c r="AJ93">
        <v>0</v>
      </c>
      <c r="AK93">
        <v>0</v>
      </c>
      <c r="AL93">
        <v>21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25</v>
      </c>
      <c r="AT93" s="1">
        <v>1.1339712918660287</v>
      </c>
    </row>
    <row r="94" spans="34:46">
      <c r="AH94">
        <v>1</v>
      </c>
      <c r="AI94">
        <v>1</v>
      </c>
      <c r="AJ94">
        <v>0</v>
      </c>
      <c r="AK94">
        <v>0</v>
      </c>
      <c r="AL94">
        <v>21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25</v>
      </c>
      <c r="AT94" s="1">
        <v>1.0748299319727892</v>
      </c>
    </row>
    <row r="95" spans="34:46"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55</v>
      </c>
      <c r="AT95" s="1">
        <v>1.335211267605634</v>
      </c>
    </row>
    <row r="96" spans="34:46">
      <c r="AH96">
        <v>0</v>
      </c>
      <c r="AI96">
        <v>0</v>
      </c>
      <c r="AJ96">
        <v>0</v>
      </c>
      <c r="AK96">
        <v>0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1</v>
      </c>
      <c r="AS96">
        <v>30</v>
      </c>
      <c r="AT96" s="1">
        <v>0.95180722891566261</v>
      </c>
    </row>
    <row r="97" spans="34:46">
      <c r="AH97">
        <v>1</v>
      </c>
      <c r="AI97">
        <v>1</v>
      </c>
      <c r="AJ97">
        <v>0</v>
      </c>
      <c r="AK97">
        <v>0</v>
      </c>
      <c r="AL97">
        <v>22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20</v>
      </c>
      <c r="AT97" s="1">
        <v>1.0821917808219179</v>
      </c>
    </row>
    <row r="98" spans="34:46">
      <c r="AH98">
        <v>1</v>
      </c>
      <c r="AI98">
        <v>1</v>
      </c>
      <c r="AJ98">
        <v>0</v>
      </c>
      <c r="AK98">
        <v>0</v>
      </c>
      <c r="AL98">
        <v>22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20</v>
      </c>
      <c r="AT98" s="1">
        <v>1.123222748815166</v>
      </c>
    </row>
    <row r="99" spans="34:46">
      <c r="AH99">
        <v>1</v>
      </c>
      <c r="AI99">
        <v>0</v>
      </c>
      <c r="AJ99">
        <v>0</v>
      </c>
      <c r="AK99">
        <v>0</v>
      </c>
      <c r="AL99">
        <v>22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20</v>
      </c>
      <c r="AT99" s="1">
        <v>1.1285714285714286</v>
      </c>
    </row>
    <row r="100" spans="34:46">
      <c r="AH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35</v>
      </c>
      <c r="AT100" s="1">
        <v>1.3389830508474576</v>
      </c>
    </row>
    <row r="101" spans="34:46">
      <c r="AH101">
        <v>0</v>
      </c>
      <c r="AI101">
        <v>1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20</v>
      </c>
      <c r="AT101" s="1">
        <v>1.2915531335149864</v>
      </c>
    </row>
    <row r="102" spans="34:46">
      <c r="AH102">
        <v>0</v>
      </c>
      <c r="AI102">
        <v>1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55</v>
      </c>
      <c r="AT102" s="1">
        <v>1.3699421965317919</v>
      </c>
    </row>
    <row r="103" spans="34:46">
      <c r="AH103">
        <v>0</v>
      </c>
      <c r="AI103">
        <v>1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65</v>
      </c>
      <c r="AT103" s="1">
        <v>1.4858934169278997</v>
      </c>
    </row>
    <row r="104" spans="34:46"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35</v>
      </c>
      <c r="AT104" s="1">
        <v>1.4584615384615385</v>
      </c>
    </row>
    <row r="105" spans="34:46">
      <c r="AH105">
        <v>1</v>
      </c>
      <c r="AI105">
        <v>0</v>
      </c>
      <c r="AJ105">
        <v>1</v>
      </c>
      <c r="AK105">
        <v>0</v>
      </c>
      <c r="AL105">
        <v>1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30</v>
      </c>
      <c r="AT105" s="1">
        <v>1.5389610389610391</v>
      </c>
    </row>
    <row r="106" spans="34:46"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55</v>
      </c>
      <c r="AT106" s="1">
        <v>1.234375</v>
      </c>
    </row>
    <row r="107" spans="34:46">
      <c r="AH107">
        <v>0</v>
      </c>
      <c r="AI107">
        <v>0</v>
      </c>
      <c r="AJ107">
        <v>0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25</v>
      </c>
      <c r="AT107" s="1">
        <v>1.1879699248120301</v>
      </c>
    </row>
    <row r="108" spans="34:46">
      <c r="AH108">
        <v>0</v>
      </c>
      <c r="AI108">
        <v>1</v>
      </c>
      <c r="AJ108">
        <v>0</v>
      </c>
      <c r="AK108">
        <v>0</v>
      </c>
      <c r="AL108">
        <v>23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30</v>
      </c>
      <c r="AT108" s="1">
        <v>0.96932515337423319</v>
      </c>
    </row>
    <row r="109" spans="34:46">
      <c r="AH109">
        <v>0</v>
      </c>
      <c r="AI109">
        <v>1</v>
      </c>
      <c r="AJ109">
        <v>0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30</v>
      </c>
      <c r="AT109" s="1">
        <v>1.335211267605634</v>
      </c>
    </row>
    <row r="110" spans="34:46">
      <c r="AH110">
        <v>0</v>
      </c>
      <c r="AI110">
        <v>0</v>
      </c>
      <c r="AJ110">
        <v>0</v>
      </c>
      <c r="AK110">
        <v>0</v>
      </c>
      <c r="AL110">
        <v>23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25</v>
      </c>
      <c r="AT110" s="1">
        <v>0.97530864197530864</v>
      </c>
    </row>
    <row r="111" spans="34:46">
      <c r="AH111">
        <v>0</v>
      </c>
      <c r="AI111">
        <v>1</v>
      </c>
      <c r="AJ111">
        <v>0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25</v>
      </c>
      <c r="AT111" s="1">
        <v>1.5192307692307692</v>
      </c>
    </row>
    <row r="112" spans="34:46">
      <c r="AH112">
        <v>1</v>
      </c>
      <c r="AI112">
        <v>0</v>
      </c>
      <c r="AJ112">
        <v>1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35</v>
      </c>
      <c r="AT112" s="1">
        <v>1.1532846715328466</v>
      </c>
    </row>
    <row r="113" spans="34:46">
      <c r="AH113">
        <v>0</v>
      </c>
      <c r="AI113">
        <v>1</v>
      </c>
      <c r="AJ113">
        <v>0</v>
      </c>
      <c r="AK113">
        <v>0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35</v>
      </c>
      <c r="AT113" s="1">
        <v>1.3240223463687151</v>
      </c>
    </row>
    <row r="114" spans="34:46">
      <c r="AH114">
        <v>1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25</v>
      </c>
      <c r="AT114" s="1">
        <v>2.872727272727273</v>
      </c>
    </row>
    <row r="115" spans="34:46">
      <c r="AH115">
        <v>0</v>
      </c>
      <c r="AI115">
        <v>1</v>
      </c>
      <c r="AJ115">
        <v>0</v>
      </c>
      <c r="AK115">
        <v>0</v>
      </c>
      <c r="AL115">
        <v>1</v>
      </c>
      <c r="AM115">
        <v>1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30</v>
      </c>
      <c r="AT115" s="1">
        <v>1.5592105263157896</v>
      </c>
    </row>
    <row r="116" spans="34:46">
      <c r="AH116">
        <v>0</v>
      </c>
      <c r="AI116">
        <v>0</v>
      </c>
      <c r="AJ116">
        <v>0</v>
      </c>
      <c r="AK116">
        <v>0</v>
      </c>
      <c r="AL116">
        <v>24</v>
      </c>
      <c r="AM116">
        <v>1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30</v>
      </c>
      <c r="AT116" s="1">
        <v>1.1879699248120301</v>
      </c>
    </row>
    <row r="117" spans="34:46">
      <c r="AH117">
        <v>0</v>
      </c>
      <c r="AI117">
        <v>0</v>
      </c>
      <c r="AJ117">
        <v>0</v>
      </c>
      <c r="AK117">
        <v>0</v>
      </c>
      <c r="AL117">
        <v>24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35</v>
      </c>
      <c r="AT117" s="1">
        <v>1.3203342618384402</v>
      </c>
    </row>
    <row r="118" spans="34:46">
      <c r="AH118">
        <v>0</v>
      </c>
      <c r="AI118">
        <v>1</v>
      </c>
      <c r="AJ118">
        <v>0</v>
      </c>
      <c r="AK118">
        <v>1</v>
      </c>
      <c r="AL118">
        <v>1</v>
      </c>
      <c r="AM118">
        <v>0</v>
      </c>
      <c r="AN118">
        <v>1</v>
      </c>
      <c r="AO118">
        <v>0</v>
      </c>
      <c r="AP118">
        <v>0</v>
      </c>
      <c r="AQ118">
        <v>0</v>
      </c>
      <c r="AR118">
        <v>0</v>
      </c>
      <c r="AS118">
        <v>25</v>
      </c>
      <c r="AT118" s="1">
        <v>1.6401384083044983</v>
      </c>
    </row>
    <row r="119" spans="34:46">
      <c r="AH119">
        <v>0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25</v>
      </c>
      <c r="AT119" s="1">
        <v>1.7686567164179103</v>
      </c>
    </row>
    <row r="120" spans="34:46">
      <c r="AH120">
        <v>1</v>
      </c>
      <c r="AI120">
        <v>1</v>
      </c>
      <c r="AJ120">
        <v>0</v>
      </c>
      <c r="AK120">
        <v>0</v>
      </c>
      <c r="AL120">
        <v>25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25</v>
      </c>
      <c r="AT120" s="1">
        <v>1.0281995661605206</v>
      </c>
    </row>
    <row r="121" spans="34:46">
      <c r="AH121">
        <v>0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25</v>
      </c>
      <c r="AT121" s="1">
        <v>1.0972222222222221</v>
      </c>
    </row>
    <row r="122" spans="34:46">
      <c r="AH122">
        <v>0</v>
      </c>
      <c r="AI122">
        <v>1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0</v>
      </c>
      <c r="AP122">
        <v>0</v>
      </c>
      <c r="AQ122">
        <v>1</v>
      </c>
      <c r="AR122">
        <v>0</v>
      </c>
      <c r="AS122">
        <v>35</v>
      </c>
      <c r="AT122" s="1">
        <v>1.4858934169278997</v>
      </c>
    </row>
    <row r="123" spans="34:46">
      <c r="AH123">
        <v>0</v>
      </c>
      <c r="AI123">
        <v>0</v>
      </c>
      <c r="AJ123">
        <v>0</v>
      </c>
      <c r="AK123">
        <v>0</v>
      </c>
      <c r="AL123">
        <v>26</v>
      </c>
      <c r="AM123">
        <v>1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25</v>
      </c>
      <c r="AT123" s="1">
        <v>1.3427762039660058</v>
      </c>
    </row>
    <row r="124" spans="34:46">
      <c r="AH124">
        <v>0</v>
      </c>
      <c r="AI124">
        <v>0</v>
      </c>
      <c r="AJ124">
        <v>0</v>
      </c>
      <c r="AK124">
        <v>0</v>
      </c>
      <c r="AL124">
        <v>26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25</v>
      </c>
      <c r="AT124" s="1">
        <v>1.2311688311688311</v>
      </c>
    </row>
    <row r="125" spans="34:46">
      <c r="AH125">
        <v>1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35</v>
      </c>
      <c r="AT125" s="1">
        <v>1.2216494845360826</v>
      </c>
    </row>
    <row r="126" spans="34:46">
      <c r="AH126">
        <v>1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25</v>
      </c>
      <c r="AT126" s="1">
        <v>1.504761904761905</v>
      </c>
    </row>
    <row r="127" spans="34:46">
      <c r="AH127">
        <v>1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30</v>
      </c>
      <c r="AT127" s="1">
        <v>1.2986301369863014</v>
      </c>
    </row>
    <row r="128" spans="34:46"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25</v>
      </c>
      <c r="AT128" s="1">
        <v>1.2440944881889764</v>
      </c>
    </row>
    <row r="129" spans="34:46">
      <c r="AH129">
        <v>1</v>
      </c>
      <c r="AI129">
        <v>1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>
        <v>55</v>
      </c>
      <c r="AT129" s="1">
        <v>1.2741935483870968</v>
      </c>
    </row>
    <row r="130" spans="34:46">
      <c r="AH130">
        <v>1</v>
      </c>
      <c r="AI130">
        <v>1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45</v>
      </c>
      <c r="AT130" s="1">
        <v>1.4451219512195124</v>
      </c>
    </row>
    <row r="131" spans="34:46">
      <c r="AH131">
        <v>1</v>
      </c>
      <c r="AI131">
        <v>0</v>
      </c>
      <c r="AJ131">
        <v>0</v>
      </c>
      <c r="AK131">
        <v>0</v>
      </c>
      <c r="AL131">
        <v>28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25</v>
      </c>
      <c r="AT131" s="1">
        <v>1.3240223463687151</v>
      </c>
    </row>
    <row r="132" spans="34:46">
      <c r="AH132">
        <v>1</v>
      </c>
      <c r="AI132">
        <v>1</v>
      </c>
      <c r="AJ132">
        <v>0</v>
      </c>
      <c r="AK132">
        <v>0</v>
      </c>
      <c r="AL132">
        <v>28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25</v>
      </c>
      <c r="AT132" s="1">
        <v>1.3166666666666667</v>
      </c>
    </row>
    <row r="133" spans="34:46">
      <c r="AH133">
        <v>1</v>
      </c>
      <c r="AI133">
        <v>1</v>
      </c>
      <c r="AJ133">
        <v>0</v>
      </c>
      <c r="AK133">
        <v>0</v>
      </c>
      <c r="AL133">
        <v>28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25</v>
      </c>
      <c r="AT133" s="1">
        <v>1.3941176470588237</v>
      </c>
    </row>
    <row r="134" spans="34:46"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40</v>
      </c>
      <c r="AT134" s="1">
        <v>1.2408376963350787</v>
      </c>
    </row>
    <row r="135" spans="34:46"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35</v>
      </c>
      <c r="AT135" s="1">
        <v>1.3240223463687151</v>
      </c>
    </row>
    <row r="136" spans="34:46">
      <c r="AH136">
        <v>1</v>
      </c>
      <c r="AI136">
        <v>1</v>
      </c>
      <c r="AJ136">
        <v>0</v>
      </c>
      <c r="AK136">
        <v>0</v>
      </c>
      <c r="AL136">
        <v>29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20</v>
      </c>
      <c r="AT136" s="1">
        <v>1.161764705882353</v>
      </c>
    </row>
    <row r="137" spans="34:46">
      <c r="AH137">
        <v>1</v>
      </c>
      <c r="AI137">
        <v>0</v>
      </c>
      <c r="AJ137">
        <v>0</v>
      </c>
      <c r="AK137">
        <v>0</v>
      </c>
      <c r="AL137">
        <v>29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1</v>
      </c>
      <c r="AS137">
        <v>20</v>
      </c>
      <c r="AT137" s="1">
        <v>1.2122762148337596</v>
      </c>
    </row>
    <row r="138" spans="34:46">
      <c r="AH138">
        <v>1</v>
      </c>
      <c r="AI138">
        <v>0</v>
      </c>
      <c r="AJ138">
        <v>1</v>
      </c>
      <c r="AK138">
        <v>0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1</v>
      </c>
      <c r="AS138">
        <v>30</v>
      </c>
      <c r="AT138" s="1">
        <v>1.1366906474820144</v>
      </c>
    </row>
    <row r="139" spans="34:46">
      <c r="AH139">
        <v>1</v>
      </c>
      <c r="AI139">
        <v>1</v>
      </c>
      <c r="AJ139">
        <v>0</v>
      </c>
      <c r="AK139">
        <v>0</v>
      </c>
      <c r="AL139">
        <v>30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25</v>
      </c>
      <c r="AT139" s="1">
        <v>1.0580357142857142</v>
      </c>
    </row>
    <row r="140" spans="34:46">
      <c r="AH140">
        <v>1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18</v>
      </c>
      <c r="AT140" s="1">
        <v>1.5439739413680784</v>
      </c>
    </row>
    <row r="141" spans="34:46">
      <c r="AH141">
        <v>1</v>
      </c>
      <c r="AI141">
        <v>0</v>
      </c>
      <c r="AJ141">
        <v>0</v>
      </c>
      <c r="AK141">
        <v>0</v>
      </c>
      <c r="AL141">
        <v>30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18</v>
      </c>
      <c r="AT141" s="1">
        <v>1.1504854368932038</v>
      </c>
    </row>
    <row r="142" spans="34:46">
      <c r="AH142">
        <v>1</v>
      </c>
      <c r="AI142">
        <v>0</v>
      </c>
      <c r="AJ142">
        <v>0</v>
      </c>
      <c r="AK142">
        <v>0</v>
      </c>
      <c r="AL142">
        <v>30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18</v>
      </c>
      <c r="AT142" s="1">
        <v>1.0748299319727892</v>
      </c>
    </row>
    <row r="143" spans="34:46">
      <c r="AH143">
        <v>1</v>
      </c>
      <c r="AI143">
        <v>1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30</v>
      </c>
      <c r="AT143" s="1">
        <v>1.2248062015503876</v>
      </c>
    </row>
    <row r="144" spans="34:46">
      <c r="AH144">
        <v>0</v>
      </c>
      <c r="AI144">
        <v>1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50</v>
      </c>
      <c r="AT144" s="1">
        <v>1.196969696969697</v>
      </c>
    </row>
    <row r="145" spans="34:46">
      <c r="AH145">
        <v>1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55</v>
      </c>
      <c r="AT145" s="1">
        <v>1.3021978021978022</v>
      </c>
    </row>
    <row r="146" spans="34:46"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25</v>
      </c>
      <c r="AT146" s="1">
        <v>1.335211267605634</v>
      </c>
    </row>
    <row r="147" spans="34:46">
      <c r="AH147">
        <v>0</v>
      </c>
      <c r="AI147">
        <v>0</v>
      </c>
      <c r="AJ147">
        <v>0</v>
      </c>
      <c r="AK147">
        <v>0</v>
      </c>
      <c r="AL147">
        <v>1</v>
      </c>
      <c r="AM147">
        <v>1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30</v>
      </c>
      <c r="AT147" s="1">
        <v>1.3982300884955752</v>
      </c>
    </row>
    <row r="148" spans="34:46"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35</v>
      </c>
      <c r="AT148" s="1">
        <v>1.2915531335149864</v>
      </c>
    </row>
    <row r="149" spans="34:46">
      <c r="AH149">
        <v>0</v>
      </c>
      <c r="AI149">
        <v>1</v>
      </c>
      <c r="AJ149">
        <v>0</v>
      </c>
      <c r="AK149">
        <v>0</v>
      </c>
      <c r="AL149">
        <v>1</v>
      </c>
      <c r="AM149">
        <v>1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25</v>
      </c>
      <c r="AT149" s="1">
        <v>1.5643564356435646</v>
      </c>
    </row>
    <row r="150" spans="34:46">
      <c r="AH150">
        <v>1</v>
      </c>
      <c r="AI150">
        <v>1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1</v>
      </c>
      <c r="AR150">
        <v>0</v>
      </c>
      <c r="AS150">
        <v>35</v>
      </c>
      <c r="AT150" s="1">
        <v>1.4320241691842901</v>
      </c>
    </row>
    <row r="151" spans="34:46">
      <c r="AH151">
        <v>1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20</v>
      </c>
      <c r="AT151" s="1">
        <v>1.6458333333333335</v>
      </c>
    </row>
    <row r="152" spans="34:46">
      <c r="AH152">
        <v>1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30</v>
      </c>
      <c r="AT152" s="1">
        <v>1.5192307692307692</v>
      </c>
    </row>
    <row r="153" spans="34:46"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40</v>
      </c>
      <c r="AT153" s="1">
        <v>1.5290322580645161</v>
      </c>
    </row>
    <row r="154" spans="34:46">
      <c r="AH154">
        <v>1</v>
      </c>
      <c r="AI154">
        <v>1</v>
      </c>
      <c r="AJ154">
        <v>0</v>
      </c>
      <c r="AK154">
        <v>0</v>
      </c>
      <c r="AL154">
        <v>1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25</v>
      </c>
      <c r="AT154" s="1">
        <v>1.4234234234234235</v>
      </c>
    </row>
    <row r="155" spans="34:46"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35</v>
      </c>
      <c r="AT155" s="1">
        <v>1.237597911227154</v>
      </c>
    </row>
    <row r="156" spans="34:46">
      <c r="AH156">
        <v>0</v>
      </c>
      <c r="AI156">
        <v>0</v>
      </c>
      <c r="AJ156">
        <v>1</v>
      </c>
      <c r="AK156">
        <v>0</v>
      </c>
      <c r="AL156">
        <v>1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25</v>
      </c>
      <c r="AT156" s="1">
        <v>1.1761786600496278</v>
      </c>
    </row>
    <row r="157" spans="34:46">
      <c r="AH157">
        <v>0</v>
      </c>
      <c r="AI157">
        <v>1</v>
      </c>
      <c r="AJ157">
        <v>0</v>
      </c>
      <c r="AK157">
        <v>0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0</v>
      </c>
      <c r="AR157">
        <v>1</v>
      </c>
      <c r="AS157">
        <v>20</v>
      </c>
      <c r="AT157" s="1">
        <v>1.2915531335149864</v>
      </c>
    </row>
    <row r="158" spans="34:46"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35</v>
      </c>
      <c r="AT158" s="1">
        <v>1.3465909090909092</v>
      </c>
    </row>
    <row r="159" spans="34:46">
      <c r="AH159">
        <v>0</v>
      </c>
      <c r="AI159">
        <v>0</v>
      </c>
      <c r="AJ159">
        <v>0</v>
      </c>
      <c r="AK159">
        <v>0</v>
      </c>
      <c r="AL159">
        <v>33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25</v>
      </c>
      <c r="AT159" s="1">
        <v>1.3779069767441861</v>
      </c>
    </row>
    <row r="160" spans="34:46">
      <c r="AH160">
        <v>0</v>
      </c>
      <c r="AI160">
        <v>0</v>
      </c>
      <c r="AJ160">
        <v>0</v>
      </c>
      <c r="AK160">
        <v>0</v>
      </c>
      <c r="AL160">
        <v>33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25</v>
      </c>
      <c r="AT160" s="1">
        <v>1.5290322580645161</v>
      </c>
    </row>
    <row r="161" spans="34:46">
      <c r="AH161">
        <v>1</v>
      </c>
      <c r="AI161">
        <v>1</v>
      </c>
      <c r="AJ161">
        <v>0</v>
      </c>
      <c r="AK161">
        <v>0</v>
      </c>
      <c r="AL161">
        <v>34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25</v>
      </c>
      <c r="AT161" s="1">
        <v>1.5290322580645161</v>
      </c>
    </row>
    <row r="162" spans="34:46">
      <c r="AH162">
        <v>1</v>
      </c>
      <c r="AI162">
        <v>0</v>
      </c>
      <c r="AJ162">
        <v>0</v>
      </c>
      <c r="AK162">
        <v>0</v>
      </c>
      <c r="AL162">
        <v>34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25</v>
      </c>
      <c r="AT162" s="1">
        <v>1.5540983606557379</v>
      </c>
    </row>
    <row r="163" spans="34:46">
      <c r="AH163">
        <v>1</v>
      </c>
      <c r="AI163">
        <v>1</v>
      </c>
      <c r="AJ163">
        <v>0</v>
      </c>
      <c r="AK163">
        <v>0</v>
      </c>
      <c r="AL163">
        <v>1</v>
      </c>
      <c r="AM163">
        <v>1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25</v>
      </c>
      <c r="AT163" s="1">
        <v>1.514376996805112</v>
      </c>
    </row>
    <row r="164" spans="34:46">
      <c r="AH164">
        <v>1</v>
      </c>
      <c r="AI164">
        <v>1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25</v>
      </c>
      <c r="AT164" s="1">
        <v>1.4320241691842901</v>
      </c>
    </row>
    <row r="165" spans="34:46">
      <c r="AH165">
        <v>0</v>
      </c>
      <c r="AI165">
        <v>0</v>
      </c>
      <c r="AJ165">
        <v>0</v>
      </c>
      <c r="AK165">
        <v>0</v>
      </c>
      <c r="AL165">
        <v>1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25</v>
      </c>
      <c r="AT165" s="1">
        <v>1.7490774907749078</v>
      </c>
    </row>
    <row r="166" spans="34:46">
      <c r="AH166">
        <v>0</v>
      </c>
      <c r="AI166">
        <v>0</v>
      </c>
      <c r="AJ166">
        <v>0</v>
      </c>
      <c r="AK166">
        <v>0</v>
      </c>
      <c r="AL166">
        <v>36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27</v>
      </c>
      <c r="AT166" s="1">
        <v>1.2311688311688311</v>
      </c>
    </row>
    <row r="167" spans="34:46">
      <c r="AH167">
        <v>0</v>
      </c>
      <c r="AI167">
        <v>0</v>
      </c>
      <c r="AJ167">
        <v>0</v>
      </c>
      <c r="AK167">
        <v>0</v>
      </c>
      <c r="AL167">
        <v>36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27</v>
      </c>
      <c r="AT167" s="1">
        <v>1.2061068702290076</v>
      </c>
    </row>
    <row r="168" spans="34:46">
      <c r="AH168">
        <v>0</v>
      </c>
      <c r="AI168">
        <v>1</v>
      </c>
      <c r="AJ168">
        <v>0</v>
      </c>
      <c r="AK168">
        <v>0</v>
      </c>
      <c r="AL168">
        <v>40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60</v>
      </c>
      <c r="AT168" s="1">
        <v>0.87777777777777777</v>
      </c>
    </row>
    <row r="169" spans="34:46">
      <c r="AH169">
        <v>1</v>
      </c>
      <c r="AI169">
        <v>1</v>
      </c>
      <c r="AJ169">
        <v>0</v>
      </c>
      <c r="AK169">
        <v>0</v>
      </c>
      <c r="AL169">
        <v>39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0</v>
      </c>
      <c r="AS169">
        <v>30</v>
      </c>
      <c r="AT169" s="1">
        <v>1.0675675675675675</v>
      </c>
    </row>
    <row r="170" spans="34:46">
      <c r="AH170">
        <v>1</v>
      </c>
      <c r="AI170">
        <v>1</v>
      </c>
      <c r="AJ170">
        <v>0</v>
      </c>
      <c r="AK170">
        <v>1</v>
      </c>
      <c r="AL170">
        <v>39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30</v>
      </c>
      <c r="AT170" s="1">
        <v>1.0281995661605206</v>
      </c>
    </row>
    <row r="171" spans="34:46">
      <c r="AH171">
        <v>0</v>
      </c>
      <c r="AI171">
        <v>0</v>
      </c>
      <c r="AJ171">
        <v>0</v>
      </c>
      <c r="AK171">
        <v>1</v>
      </c>
      <c r="AL171">
        <v>40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60</v>
      </c>
      <c r="AT171" s="1">
        <v>0.84191829484902314</v>
      </c>
    </row>
    <row r="172" spans="34:46">
      <c r="AH172">
        <v>0</v>
      </c>
      <c r="AI172">
        <v>1</v>
      </c>
      <c r="AJ172">
        <v>0</v>
      </c>
      <c r="AK172">
        <v>0</v>
      </c>
      <c r="AL172">
        <v>1</v>
      </c>
      <c r="AM172">
        <v>1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25</v>
      </c>
      <c r="AT172" s="1">
        <v>0.89603024574669188</v>
      </c>
    </row>
    <row r="173" spans="34:46">
      <c r="AH173">
        <v>1</v>
      </c>
      <c r="AI173">
        <v>1</v>
      </c>
      <c r="AJ173">
        <v>0</v>
      </c>
      <c r="AK173">
        <v>0</v>
      </c>
      <c r="AL173">
        <v>1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30</v>
      </c>
      <c r="AT173" s="1">
        <v>1.3819241982507289</v>
      </c>
    </row>
    <row r="174" spans="34:46">
      <c r="AH174">
        <v>1</v>
      </c>
      <c r="AI174">
        <v>1</v>
      </c>
      <c r="AJ174">
        <v>0</v>
      </c>
      <c r="AK174">
        <v>0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25</v>
      </c>
      <c r="AT174" s="1">
        <v>1.1674876847290643</v>
      </c>
    </row>
    <row r="175" spans="34:46">
      <c r="AH175">
        <v>0</v>
      </c>
      <c r="AI175">
        <v>1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30</v>
      </c>
      <c r="AT175" s="1">
        <v>1.3819241982507289</v>
      </c>
    </row>
    <row r="176" spans="34:46">
      <c r="AH176">
        <v>1</v>
      </c>
      <c r="AI176">
        <v>1</v>
      </c>
      <c r="AJ176">
        <v>0</v>
      </c>
      <c r="AK176">
        <v>0</v>
      </c>
      <c r="AL176">
        <v>41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35</v>
      </c>
      <c r="AT176" s="1">
        <v>1.1674876847290643</v>
      </c>
    </row>
    <row r="177" spans="34:46"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1</v>
      </c>
      <c r="AO177">
        <v>0</v>
      </c>
      <c r="AP177">
        <v>1</v>
      </c>
      <c r="AQ177">
        <v>0</v>
      </c>
      <c r="AR177">
        <v>0</v>
      </c>
      <c r="AS177">
        <v>30</v>
      </c>
      <c r="AT177" s="1">
        <v>1.5490196078431373</v>
      </c>
    </row>
    <row r="178" spans="34:46">
      <c r="AH178">
        <v>0</v>
      </c>
      <c r="AI178">
        <v>1</v>
      </c>
      <c r="AJ178">
        <v>0</v>
      </c>
      <c r="AK178">
        <v>0</v>
      </c>
      <c r="AL178">
        <v>1</v>
      </c>
      <c r="AM178">
        <v>1</v>
      </c>
      <c r="AN178">
        <v>1</v>
      </c>
      <c r="AO178">
        <v>0</v>
      </c>
      <c r="AP178">
        <v>0</v>
      </c>
      <c r="AQ178">
        <v>1</v>
      </c>
      <c r="AR178">
        <v>0</v>
      </c>
      <c r="AS178">
        <v>30</v>
      </c>
      <c r="AT178" s="1">
        <v>1.58</v>
      </c>
    </row>
    <row r="179" spans="34:46">
      <c r="AH179">
        <v>0</v>
      </c>
      <c r="AI179">
        <v>1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40</v>
      </c>
      <c r="AT179" s="1">
        <v>1.4584615384615385</v>
      </c>
    </row>
    <row r="180" spans="34:46">
      <c r="AH180">
        <v>0</v>
      </c>
      <c r="AI180">
        <v>0</v>
      </c>
      <c r="AJ180">
        <v>0</v>
      </c>
      <c r="AK180">
        <v>0</v>
      </c>
      <c r="AL180">
        <v>1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32</v>
      </c>
      <c r="AT180" s="1">
        <v>1.2741935483870968</v>
      </c>
    </row>
    <row r="181" spans="34:46">
      <c r="AH181">
        <v>0</v>
      </c>
      <c r="AI181">
        <v>0</v>
      </c>
      <c r="AJ181">
        <v>0</v>
      </c>
      <c r="AK181">
        <v>0</v>
      </c>
      <c r="AL181">
        <v>1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30</v>
      </c>
      <c r="AT181" s="1">
        <v>1.5389610389610391</v>
      </c>
    </row>
    <row r="182" spans="34:46">
      <c r="AH182">
        <v>1</v>
      </c>
      <c r="AI182">
        <v>1</v>
      </c>
      <c r="AJ182">
        <v>0</v>
      </c>
      <c r="AK182">
        <v>1</v>
      </c>
      <c r="AL182">
        <v>1</v>
      </c>
      <c r="AM182">
        <v>1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25</v>
      </c>
      <c r="AT182" s="1">
        <v>1.5</v>
      </c>
    </row>
    <row r="183" spans="34:46">
      <c r="AH183">
        <v>0</v>
      </c>
      <c r="AI183">
        <v>1</v>
      </c>
      <c r="AJ183">
        <v>0</v>
      </c>
      <c r="AK183">
        <v>0</v>
      </c>
      <c r="AL183">
        <v>1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25</v>
      </c>
      <c r="AT183" s="1">
        <v>1.6232876712328768</v>
      </c>
    </row>
    <row r="184" spans="34:46">
      <c r="AH184">
        <v>0</v>
      </c>
      <c r="AI184">
        <v>0</v>
      </c>
      <c r="AJ184">
        <v>0</v>
      </c>
      <c r="AK184">
        <v>0</v>
      </c>
      <c r="AL184">
        <v>42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28</v>
      </c>
      <c r="AT184" s="1">
        <v>1.5095541401273886</v>
      </c>
    </row>
    <row r="185" spans="34:46">
      <c r="AH185">
        <v>0</v>
      </c>
      <c r="AI185">
        <v>0</v>
      </c>
      <c r="AJ185">
        <v>0</v>
      </c>
      <c r="AK185">
        <v>0</v>
      </c>
      <c r="AL185">
        <v>42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28</v>
      </c>
      <c r="AT185" s="1">
        <v>1.5592105263157896</v>
      </c>
    </row>
    <row r="186" spans="34:46">
      <c r="AH186">
        <v>0</v>
      </c>
      <c r="AI186">
        <v>1</v>
      </c>
      <c r="AJ186">
        <v>0</v>
      </c>
      <c r="AK186">
        <v>0</v>
      </c>
      <c r="AL186">
        <v>43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40</v>
      </c>
      <c r="AT186" s="1">
        <v>1.5290322580645161</v>
      </c>
    </row>
    <row r="187" spans="34:46">
      <c r="AH187">
        <v>0</v>
      </c>
      <c r="AI187">
        <v>0</v>
      </c>
      <c r="AJ187">
        <v>0</v>
      </c>
      <c r="AK187">
        <v>0</v>
      </c>
      <c r="AL187">
        <v>43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35</v>
      </c>
      <c r="AT187" s="1">
        <v>1.4149253731343283</v>
      </c>
    </row>
    <row r="188" spans="34:46">
      <c r="AH188">
        <v>1</v>
      </c>
      <c r="AI188">
        <v>1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50</v>
      </c>
      <c r="AT188" s="1">
        <v>1.3240223463687151</v>
      </c>
    </row>
    <row r="189" spans="34:46">
      <c r="AH189">
        <v>0</v>
      </c>
      <c r="AI189">
        <v>1</v>
      </c>
      <c r="AJ189">
        <v>0</v>
      </c>
      <c r="AK189">
        <v>0</v>
      </c>
      <c r="AL189">
        <v>44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50</v>
      </c>
      <c r="AT189" s="1">
        <v>1.4451219512195124</v>
      </c>
    </row>
    <row r="190" spans="34:46">
      <c r="AH190">
        <v>0</v>
      </c>
      <c r="AI190">
        <v>1</v>
      </c>
      <c r="AJ190">
        <v>0</v>
      </c>
      <c r="AK190">
        <v>0</v>
      </c>
      <c r="AL190">
        <v>44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35</v>
      </c>
      <c r="AT190" s="1">
        <v>1.3941176470588237</v>
      </c>
    </row>
    <row r="191" spans="34:46">
      <c r="AH191">
        <v>1</v>
      </c>
      <c r="AI191">
        <v>0</v>
      </c>
      <c r="AJ191">
        <v>1</v>
      </c>
      <c r="AK191">
        <v>0</v>
      </c>
      <c r="AL191">
        <v>1</v>
      </c>
      <c r="AM191">
        <v>1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35</v>
      </c>
      <c r="AT191" s="1">
        <v>1.6232876712328768</v>
      </c>
    </row>
    <row r="192" spans="34:46">
      <c r="AH192">
        <v>0</v>
      </c>
      <c r="AI192">
        <v>0</v>
      </c>
      <c r="AJ192">
        <v>0</v>
      </c>
      <c r="AK192">
        <v>1</v>
      </c>
      <c r="AL192">
        <v>1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1</v>
      </c>
      <c r="AS192">
        <v>25</v>
      </c>
      <c r="AT192" s="1">
        <v>1.2061068702290076</v>
      </c>
    </row>
    <row r="193" spans="34:46">
      <c r="AH193">
        <v>0</v>
      </c>
      <c r="AI193">
        <v>1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30</v>
      </c>
      <c r="AT193" s="1">
        <v>1.6122448979591837</v>
      </c>
    </row>
    <row r="194" spans="34:46">
      <c r="AH194">
        <v>1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25</v>
      </c>
      <c r="AT194" s="1">
        <v>1.2122762148337596</v>
      </c>
    </row>
    <row r="195" spans="34:46">
      <c r="AH195">
        <v>0</v>
      </c>
      <c r="AI195">
        <v>0</v>
      </c>
      <c r="AJ195">
        <v>0</v>
      </c>
      <c r="AK195">
        <v>0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25</v>
      </c>
      <c r="AT195" s="1">
        <v>1.3739130434782609</v>
      </c>
    </row>
    <row r="196" spans="34:46">
      <c r="AH196">
        <v>0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30</v>
      </c>
      <c r="AT196" s="1">
        <v>1.7555555555555555</v>
      </c>
    </row>
    <row r="197" spans="34:46">
      <c r="AH197">
        <v>0</v>
      </c>
      <c r="AI197">
        <v>0</v>
      </c>
      <c r="AJ197">
        <v>0</v>
      </c>
      <c r="AK197">
        <v>0</v>
      </c>
      <c r="AL197">
        <v>1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30</v>
      </c>
      <c r="AT197" s="1">
        <v>1.2776280323450135</v>
      </c>
    </row>
    <row r="198" spans="34:46">
      <c r="AH198">
        <v>0</v>
      </c>
      <c r="AI198">
        <v>1</v>
      </c>
      <c r="AJ198">
        <v>0</v>
      </c>
      <c r="AK198">
        <v>1</v>
      </c>
      <c r="AL198">
        <v>1</v>
      </c>
      <c r="AM198">
        <v>0</v>
      </c>
      <c r="AN198">
        <v>1</v>
      </c>
      <c r="AO198">
        <v>0</v>
      </c>
      <c r="AP198">
        <v>0</v>
      </c>
      <c r="AQ198">
        <v>1</v>
      </c>
      <c r="AR198">
        <v>0</v>
      </c>
      <c r="AS198">
        <v>28</v>
      </c>
      <c r="AT198" s="1">
        <v>1.8301158301158302</v>
      </c>
    </row>
    <row r="199" spans="34:46">
      <c r="AH199">
        <v>0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35</v>
      </c>
      <c r="AT199" s="1">
        <v>1.7111913357400723</v>
      </c>
    </row>
    <row r="200" spans="34:46">
      <c r="AH200">
        <v>0</v>
      </c>
      <c r="AI200">
        <v>1</v>
      </c>
      <c r="AJ200">
        <v>0</v>
      </c>
      <c r="AK200">
        <v>0</v>
      </c>
      <c r="AL200">
        <v>45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35</v>
      </c>
      <c r="AT200" s="1">
        <v>1.4584615384615385</v>
      </c>
    </row>
    <row r="201" spans="34:46">
      <c r="AH201">
        <v>0</v>
      </c>
      <c r="AI201">
        <v>0</v>
      </c>
      <c r="AJ201">
        <v>0</v>
      </c>
      <c r="AK201">
        <v>0</v>
      </c>
      <c r="AL201">
        <v>45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35</v>
      </c>
      <c r="AT201" s="1">
        <v>1.4858934169278997</v>
      </c>
    </row>
    <row r="202" spans="34:46">
      <c r="AH202">
        <v>1</v>
      </c>
      <c r="AI202">
        <v>1</v>
      </c>
      <c r="AJ202">
        <v>0</v>
      </c>
      <c r="AK202">
        <v>0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30</v>
      </c>
      <c r="AT202" s="1">
        <v>1.267379679144385</v>
      </c>
    </row>
    <row r="203" spans="34:46">
      <c r="AH203">
        <v>1</v>
      </c>
      <c r="AI203">
        <v>0</v>
      </c>
      <c r="AJ203">
        <v>0</v>
      </c>
      <c r="AK203">
        <v>0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30</v>
      </c>
      <c r="AT203" s="1">
        <v>1.3130193905817176</v>
      </c>
    </row>
    <row r="204" spans="34:46">
      <c r="AH204">
        <v>1</v>
      </c>
      <c r="AI204">
        <v>1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30</v>
      </c>
      <c r="AT204" s="1">
        <v>1.3819241982507289</v>
      </c>
    </row>
    <row r="205" spans="34:46">
      <c r="AH205">
        <v>1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25</v>
      </c>
      <c r="AT205" s="1">
        <v>1.4363636363636365</v>
      </c>
    </row>
    <row r="206" spans="34:46">
      <c r="AH206">
        <v>1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50</v>
      </c>
      <c r="AT206" s="1">
        <v>1.2606382978723405</v>
      </c>
    </row>
    <row r="207" spans="34:46">
      <c r="AH207">
        <v>0</v>
      </c>
      <c r="AI207">
        <v>1</v>
      </c>
      <c r="AJ207">
        <v>0</v>
      </c>
      <c r="AK207">
        <v>0</v>
      </c>
      <c r="AL207">
        <v>46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60</v>
      </c>
      <c r="AT207" s="1">
        <v>0.86338797814207646</v>
      </c>
    </row>
    <row r="208" spans="34:46">
      <c r="AH208">
        <v>0</v>
      </c>
      <c r="AI208">
        <v>0</v>
      </c>
      <c r="AJ208">
        <v>0</v>
      </c>
      <c r="AK208">
        <v>0</v>
      </c>
      <c r="AL208">
        <v>46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60</v>
      </c>
      <c r="AT208" s="1">
        <v>0.83597883597883604</v>
      </c>
    </row>
    <row r="209" spans="34:46">
      <c r="AH209">
        <v>1</v>
      </c>
      <c r="AI209">
        <v>1</v>
      </c>
      <c r="AJ209">
        <v>0</v>
      </c>
      <c r="AK209">
        <v>0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25</v>
      </c>
      <c r="AT209" s="1">
        <v>1.8301158301158302</v>
      </c>
    </row>
    <row r="210" spans="34:46">
      <c r="AH210">
        <v>1</v>
      </c>
      <c r="AI210">
        <v>0</v>
      </c>
      <c r="AJ210">
        <v>0</v>
      </c>
      <c r="AK210">
        <v>0</v>
      </c>
      <c r="AL210">
        <v>1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25</v>
      </c>
      <c r="AT210" s="1">
        <v>1.4107142857142858</v>
      </c>
    </row>
    <row r="211" spans="34:46">
      <c r="AH211">
        <v>1</v>
      </c>
      <c r="AI211">
        <v>0</v>
      </c>
      <c r="AJ211">
        <v>1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35</v>
      </c>
      <c r="AT211" s="1">
        <v>1.327731092436975</v>
      </c>
    </row>
    <row r="212" spans="34:46">
      <c r="AH212">
        <v>1</v>
      </c>
      <c r="AI212">
        <v>1</v>
      </c>
      <c r="AJ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30</v>
      </c>
      <c r="AT212" s="1">
        <v>1.1674876847290643</v>
      </c>
    </row>
    <row r="213" spans="34:46">
      <c r="AH213">
        <v>1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60</v>
      </c>
      <c r="AT213" s="1">
        <v>0.88104089219330861</v>
      </c>
    </row>
    <row r="214" spans="34:46">
      <c r="AH214">
        <v>0</v>
      </c>
      <c r="AI214">
        <v>0</v>
      </c>
      <c r="AJ214">
        <v>1</v>
      </c>
      <c r="AK214">
        <v>0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30</v>
      </c>
      <c r="AT214" s="1">
        <v>1.2741935483870968</v>
      </c>
    </row>
    <row r="215" spans="34:46">
      <c r="AH215">
        <v>0</v>
      </c>
      <c r="AI215">
        <v>1</v>
      </c>
      <c r="AJ215">
        <v>0</v>
      </c>
      <c r="AK215">
        <v>0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30</v>
      </c>
      <c r="AT215" s="1">
        <v>1.2950819672131149</v>
      </c>
    </row>
    <row r="216" spans="34:46">
      <c r="AH216">
        <v>0</v>
      </c>
      <c r="AI216">
        <v>1</v>
      </c>
      <c r="AJ216">
        <v>0</v>
      </c>
      <c r="AK216">
        <v>0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30</v>
      </c>
      <c r="AT216" s="1">
        <v>1.4191616766467068</v>
      </c>
    </row>
    <row r="217" spans="34:46">
      <c r="AH217">
        <v>0</v>
      </c>
      <c r="AI217">
        <v>1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50</v>
      </c>
      <c r="AT217" s="1">
        <v>1.3389830508474576</v>
      </c>
    </row>
    <row r="218" spans="34:46">
      <c r="AH218">
        <v>0</v>
      </c>
      <c r="AI218">
        <v>0</v>
      </c>
      <c r="AJ218">
        <v>0</v>
      </c>
      <c r="AK218">
        <v>0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25</v>
      </c>
      <c r="AT218" s="1">
        <v>1.514376996805112</v>
      </c>
    </row>
    <row r="219" spans="34:46">
      <c r="AH219">
        <v>0</v>
      </c>
      <c r="AI219">
        <v>1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45</v>
      </c>
      <c r="AT219" s="1">
        <v>1.4720496894409938</v>
      </c>
    </row>
    <row r="220" spans="34:46">
      <c r="AH220">
        <v>0</v>
      </c>
      <c r="AI220">
        <v>1</v>
      </c>
      <c r="AJ220">
        <v>0</v>
      </c>
      <c r="AK220">
        <v>0</v>
      </c>
      <c r="AL220">
        <v>1</v>
      </c>
      <c r="AM220">
        <v>1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25</v>
      </c>
      <c r="AT220" s="1">
        <v>1.2539682539682542</v>
      </c>
    </row>
    <row r="221" spans="34:46">
      <c r="AH221">
        <v>1</v>
      </c>
      <c r="AI221">
        <v>1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25</v>
      </c>
      <c r="AT221" s="1">
        <v>1.3739130434782609</v>
      </c>
    </row>
    <row r="222" spans="34:46">
      <c r="AH222">
        <v>1</v>
      </c>
      <c r="AI222">
        <v>1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25</v>
      </c>
      <c r="AT222" s="1">
        <v>1.6122448979591837</v>
      </c>
    </row>
    <row r="223" spans="34:46">
      <c r="AH223">
        <v>1</v>
      </c>
      <c r="AI223">
        <v>0</v>
      </c>
      <c r="AJ223">
        <v>0</v>
      </c>
      <c r="AK223">
        <v>0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28</v>
      </c>
      <c r="AT223" s="1">
        <v>0.94610778443113785</v>
      </c>
    </row>
    <row r="224" spans="34:46">
      <c r="AH224">
        <v>1</v>
      </c>
      <c r="AI224">
        <v>1</v>
      </c>
      <c r="AJ224">
        <v>0</v>
      </c>
      <c r="AK224">
        <v>0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30</v>
      </c>
      <c r="AT224" s="1">
        <v>1.6573426573426575</v>
      </c>
    </row>
    <row r="225" spans="34:46"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20</v>
      </c>
      <c r="AT225" s="1">
        <v>1.3465909090909092</v>
      </c>
    </row>
    <row r="226" spans="34:46">
      <c r="AH226">
        <v>1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25</v>
      </c>
      <c r="AT226" s="1">
        <v>1.4451219512195124</v>
      </c>
    </row>
    <row r="227" spans="34:46">
      <c r="AH227">
        <v>1</v>
      </c>
      <c r="AI227">
        <v>1</v>
      </c>
      <c r="AJ227">
        <v>0</v>
      </c>
      <c r="AK227">
        <v>0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40</v>
      </c>
      <c r="AT227" s="1">
        <v>1.3859649122807018</v>
      </c>
    </row>
    <row r="228" spans="34:46"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60</v>
      </c>
      <c r="AT228" s="1">
        <v>0.96341463414634154</v>
      </c>
    </row>
    <row r="229" spans="34:46">
      <c r="AH229">
        <v>1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50</v>
      </c>
      <c r="AT229" s="1">
        <v>1.3389830508474576</v>
      </c>
    </row>
    <row r="230" spans="34:46"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35</v>
      </c>
      <c r="AT230" s="1">
        <v>1.2741935483870968</v>
      </c>
    </row>
    <row r="231" spans="34:46">
      <c r="AH231">
        <v>1</v>
      </c>
      <c r="AI231">
        <v>0</v>
      </c>
      <c r="AJ231">
        <v>0</v>
      </c>
      <c r="AK231">
        <v>0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35</v>
      </c>
      <c r="AT231" s="1">
        <v>1.4858934169278997</v>
      </c>
    </row>
    <row r="232" spans="34:46">
      <c r="AH232">
        <v>0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25</v>
      </c>
      <c r="AT232" s="1">
        <v>1.504761904761905</v>
      </c>
    </row>
    <row r="233" spans="34:46">
      <c r="AH233">
        <v>0</v>
      </c>
      <c r="AI233">
        <v>1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25</v>
      </c>
      <c r="AT233" s="1">
        <v>1.161764705882353</v>
      </c>
    </row>
    <row r="234" spans="34:46">
      <c r="AH234">
        <v>1</v>
      </c>
      <c r="AI234">
        <v>1</v>
      </c>
      <c r="AJ234">
        <v>0</v>
      </c>
      <c r="AK234">
        <v>0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25</v>
      </c>
      <c r="AT234" s="1">
        <v>1.4720496894409938</v>
      </c>
    </row>
    <row r="235" spans="34:46">
      <c r="AH235">
        <v>1</v>
      </c>
      <c r="AI235">
        <v>1</v>
      </c>
      <c r="AJ235">
        <v>0</v>
      </c>
      <c r="AK235">
        <v>0</v>
      </c>
      <c r="AL235">
        <v>48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25</v>
      </c>
      <c r="AT235" s="1">
        <v>1.4451219512195124</v>
      </c>
    </row>
    <row r="236" spans="34:46">
      <c r="AH236">
        <v>1</v>
      </c>
      <c r="AI236">
        <v>1</v>
      </c>
      <c r="AJ236">
        <v>0</v>
      </c>
      <c r="AK236">
        <v>0</v>
      </c>
      <c r="AL236">
        <v>48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25</v>
      </c>
      <c r="AT236" s="1">
        <v>1.514376996805112</v>
      </c>
    </row>
    <row r="237" spans="34:46">
      <c r="AH237">
        <v>1</v>
      </c>
      <c r="AI237">
        <v>1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40</v>
      </c>
      <c r="AT237" s="1">
        <v>1.4905660377358489</v>
      </c>
    </row>
    <row r="238" spans="34:46">
      <c r="AH238">
        <v>0</v>
      </c>
      <c r="AI238">
        <v>0</v>
      </c>
      <c r="AJ238">
        <v>0</v>
      </c>
      <c r="AK238">
        <v>0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40</v>
      </c>
      <c r="AT238" s="1">
        <v>1.4191616766467068</v>
      </c>
    </row>
    <row r="239" spans="34:46">
      <c r="AH239">
        <v>1</v>
      </c>
      <c r="AI239">
        <v>1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50</v>
      </c>
      <c r="AT239" s="1">
        <v>1.6067796610169491</v>
      </c>
    </row>
    <row r="240" spans="34:46">
      <c r="AH240">
        <v>1</v>
      </c>
      <c r="AI240">
        <v>0</v>
      </c>
      <c r="AJ240">
        <v>0</v>
      </c>
      <c r="AK240">
        <v>0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25</v>
      </c>
      <c r="AT240" s="1">
        <v>1.5339805825242721</v>
      </c>
    </row>
    <row r="241" spans="34:46">
      <c r="AH241">
        <v>1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25</v>
      </c>
      <c r="AT241" s="1">
        <v>1.4320241691842901</v>
      </c>
    </row>
    <row r="242" spans="34:46">
      <c r="AH242">
        <v>1</v>
      </c>
      <c r="AI242">
        <v>0</v>
      </c>
      <c r="AJ242">
        <v>1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50</v>
      </c>
      <c r="AT242" s="1">
        <v>1.104895104895105</v>
      </c>
    </row>
    <row r="243" spans="34:46">
      <c r="AH243">
        <v>1</v>
      </c>
      <c r="AI243">
        <v>1</v>
      </c>
      <c r="AJ243">
        <v>0</v>
      </c>
      <c r="AK243">
        <v>0</v>
      </c>
      <c r="AL243">
        <v>49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25</v>
      </c>
      <c r="AT243" s="1">
        <v>0.89265536723163852</v>
      </c>
    </row>
    <row r="244" spans="34:46">
      <c r="AH244">
        <v>1</v>
      </c>
      <c r="AI244">
        <v>1</v>
      </c>
      <c r="AJ244">
        <v>0</v>
      </c>
      <c r="AK244">
        <v>0</v>
      </c>
      <c r="AL244">
        <v>49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25</v>
      </c>
      <c r="AT244" s="1">
        <v>0.95757575757575764</v>
      </c>
    </row>
    <row r="245" spans="34:46">
      <c r="AH245">
        <v>1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30</v>
      </c>
      <c r="AT245" s="1">
        <v>1.1421686746987951</v>
      </c>
    </row>
    <row r="246" spans="34:46">
      <c r="AH246">
        <v>1</v>
      </c>
      <c r="AI246">
        <v>0</v>
      </c>
      <c r="AJ246">
        <v>0</v>
      </c>
      <c r="AK246">
        <v>0</v>
      </c>
      <c r="AL246">
        <v>50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35</v>
      </c>
      <c r="AT246" s="1">
        <v>1.2440944881889764</v>
      </c>
    </row>
    <row r="247" spans="34:46">
      <c r="AH247">
        <v>1</v>
      </c>
      <c r="AI247">
        <v>0</v>
      </c>
      <c r="AJ247">
        <v>0</v>
      </c>
      <c r="AK247">
        <v>0</v>
      </c>
      <c r="AL247">
        <v>51</v>
      </c>
      <c r="AM247">
        <v>1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25</v>
      </c>
      <c r="AT247" s="1">
        <v>1.161764705882353</v>
      </c>
    </row>
    <row r="248" spans="34:46">
      <c r="AH248">
        <v>1</v>
      </c>
      <c r="AI248">
        <v>0</v>
      </c>
      <c r="AJ248">
        <v>1</v>
      </c>
      <c r="AK248">
        <v>0</v>
      </c>
      <c r="AL248">
        <v>51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25</v>
      </c>
      <c r="AT248" s="1">
        <v>1.1850000000000001</v>
      </c>
    </row>
    <row r="249" spans="34:46">
      <c r="AH249">
        <v>0</v>
      </c>
      <c r="AI249">
        <v>1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0</v>
      </c>
      <c r="AS249">
        <v>30</v>
      </c>
      <c r="AT249" s="1">
        <v>1.5747508305647842</v>
      </c>
    </row>
    <row r="250" spans="34:46">
      <c r="AH250">
        <v>0</v>
      </c>
      <c r="AI250">
        <v>1</v>
      </c>
      <c r="AJ250">
        <v>0</v>
      </c>
      <c r="AK250">
        <v>0</v>
      </c>
      <c r="AL250">
        <v>1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30</v>
      </c>
      <c r="AT250" s="1">
        <v>1.5241157556270097</v>
      </c>
    </row>
    <row r="251" spans="34:46">
      <c r="AH251">
        <v>1</v>
      </c>
      <c r="AI251">
        <v>1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30</v>
      </c>
      <c r="AT251" s="1">
        <v>1.7490774907749078</v>
      </c>
    </row>
    <row r="252" spans="34:46">
      <c r="AH252">
        <v>0</v>
      </c>
      <c r="AI252">
        <v>1</v>
      </c>
      <c r="AJ252">
        <v>0</v>
      </c>
      <c r="AK252">
        <v>0</v>
      </c>
      <c r="AL252">
        <v>1</v>
      </c>
      <c r="AM252">
        <v>1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30</v>
      </c>
      <c r="AT252" s="1">
        <v>1.58</v>
      </c>
    </row>
    <row r="253" spans="34:46">
      <c r="AH253">
        <v>0</v>
      </c>
      <c r="AI253">
        <v>1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30</v>
      </c>
      <c r="AT253" s="1">
        <v>1.48125</v>
      </c>
    </row>
    <row r="254" spans="34:46">
      <c r="AH254">
        <v>1</v>
      </c>
      <c r="AI254">
        <v>1</v>
      </c>
      <c r="AJ254">
        <v>0</v>
      </c>
      <c r="AK254">
        <v>0</v>
      </c>
      <c r="AL254">
        <v>1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30</v>
      </c>
      <c r="AT254" s="1">
        <v>1.1703703703703705</v>
      </c>
    </row>
    <row r="255" spans="34:46">
      <c r="AH255">
        <v>1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25</v>
      </c>
      <c r="AT255" s="1">
        <v>1.203045685279188</v>
      </c>
    </row>
    <row r="256" spans="34:46">
      <c r="AH256">
        <v>0</v>
      </c>
      <c r="AI256">
        <v>0</v>
      </c>
      <c r="AJ256">
        <v>0</v>
      </c>
      <c r="AK256">
        <v>0</v>
      </c>
      <c r="AL256">
        <v>52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40</v>
      </c>
      <c r="AT256" s="1">
        <v>1.234375</v>
      </c>
    </row>
    <row r="257" spans="34:46">
      <c r="AH257">
        <v>0</v>
      </c>
      <c r="AI257">
        <v>1</v>
      </c>
      <c r="AJ257">
        <v>0</v>
      </c>
      <c r="AK257">
        <v>0</v>
      </c>
      <c r="AL257">
        <v>52</v>
      </c>
      <c r="AM257">
        <v>0</v>
      </c>
      <c r="AN257">
        <v>1</v>
      </c>
      <c r="AO257">
        <v>0</v>
      </c>
      <c r="AP257">
        <v>0</v>
      </c>
      <c r="AQ257">
        <v>0</v>
      </c>
      <c r="AR257">
        <v>0</v>
      </c>
      <c r="AS257">
        <v>10</v>
      </c>
      <c r="AT257" s="1">
        <v>1.3166666666666667</v>
      </c>
    </row>
    <row r="258" spans="34:46"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30</v>
      </c>
      <c r="AT258" s="1">
        <v>2.521276595744681</v>
      </c>
    </row>
    <row r="259" spans="34:46">
      <c r="AH259">
        <v>1</v>
      </c>
      <c r="AI259">
        <v>1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40</v>
      </c>
      <c r="AT259" s="1">
        <v>1.5592105263157896</v>
      </c>
    </row>
    <row r="260" spans="34:46">
      <c r="AH260">
        <v>1</v>
      </c>
      <c r="AI260">
        <v>1</v>
      </c>
      <c r="AJ260">
        <v>0</v>
      </c>
      <c r="AK260">
        <v>0</v>
      </c>
      <c r="AL260">
        <v>1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40</v>
      </c>
      <c r="AT260" s="1">
        <v>1.4720496894409938</v>
      </c>
    </row>
    <row r="261" spans="34:46">
      <c r="AH261">
        <v>0</v>
      </c>
      <c r="AI261">
        <v>1</v>
      </c>
      <c r="AJ261">
        <v>0</v>
      </c>
      <c r="AK261">
        <v>0</v>
      </c>
      <c r="AL261">
        <v>1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40</v>
      </c>
      <c r="AT261" s="1">
        <v>1.4234234234234235</v>
      </c>
    </row>
    <row r="262" spans="34:46">
      <c r="AH262">
        <v>0</v>
      </c>
      <c r="AI262">
        <v>1</v>
      </c>
      <c r="AJ262">
        <v>0</v>
      </c>
      <c r="AK262">
        <v>0</v>
      </c>
      <c r="AL262">
        <v>53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7</v>
      </c>
      <c r="AT262" s="1">
        <v>1.1421686746987951</v>
      </c>
    </row>
    <row r="263" spans="34:46">
      <c r="AH263">
        <v>0</v>
      </c>
      <c r="AI263">
        <v>0</v>
      </c>
      <c r="AJ263">
        <v>0</v>
      </c>
      <c r="AK263">
        <v>0</v>
      </c>
      <c r="AL263">
        <v>53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30</v>
      </c>
      <c r="AT263" s="1">
        <v>1.2473684210526317</v>
      </c>
    </row>
    <row r="264" spans="34:46">
      <c r="AH264">
        <v>0</v>
      </c>
      <c r="AI264">
        <v>0</v>
      </c>
      <c r="AJ264">
        <v>0</v>
      </c>
      <c r="AK264">
        <v>0</v>
      </c>
      <c r="AL264">
        <v>53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30</v>
      </c>
      <c r="AT264" s="1">
        <v>1.2539682539682542</v>
      </c>
    </row>
    <row r="265" spans="34:46">
      <c r="AH265">
        <v>0</v>
      </c>
      <c r="AI265">
        <v>1</v>
      </c>
      <c r="AJ265">
        <v>0</v>
      </c>
      <c r="AK265">
        <v>0</v>
      </c>
      <c r="AL265">
        <v>1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50</v>
      </c>
      <c r="AT265" s="1">
        <v>1.7490774907749078</v>
      </c>
    </row>
    <row r="266" spans="34:46">
      <c r="AH266">
        <v>0</v>
      </c>
      <c r="AI266">
        <v>1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0</v>
      </c>
      <c r="AP266">
        <v>0</v>
      </c>
      <c r="AQ266">
        <v>1</v>
      </c>
      <c r="AR266">
        <v>0</v>
      </c>
      <c r="AS266">
        <v>25</v>
      </c>
      <c r="AT266" s="1">
        <v>1.3166666666666667</v>
      </c>
    </row>
    <row r="267" spans="34:46">
      <c r="AH267">
        <v>0</v>
      </c>
      <c r="AI267">
        <v>0</v>
      </c>
      <c r="AJ267">
        <v>0</v>
      </c>
      <c r="AK267">
        <v>0</v>
      </c>
      <c r="AL267">
        <v>54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25</v>
      </c>
      <c r="AT267" s="1">
        <v>1.0171673819742491</v>
      </c>
    </row>
    <row r="268" spans="34:46">
      <c r="AH268">
        <v>0</v>
      </c>
      <c r="AI268">
        <v>1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30</v>
      </c>
      <c r="AT268" s="1">
        <v>1.6288659793814433</v>
      </c>
    </row>
    <row r="269" spans="34:46">
      <c r="AH269">
        <v>1</v>
      </c>
      <c r="AI269">
        <v>0</v>
      </c>
      <c r="AJ269">
        <v>0</v>
      </c>
      <c r="AK269">
        <v>0</v>
      </c>
      <c r="AL269">
        <v>55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25</v>
      </c>
      <c r="AT269" s="1">
        <v>1.3699421965317919</v>
      </c>
    </row>
    <row r="270" spans="34:46">
      <c r="AH270">
        <v>1</v>
      </c>
      <c r="AI270">
        <v>1</v>
      </c>
      <c r="AJ270">
        <v>0</v>
      </c>
      <c r="AK270">
        <v>0</v>
      </c>
      <c r="AL270">
        <v>55</v>
      </c>
      <c r="AM270">
        <v>0</v>
      </c>
      <c r="AN270">
        <v>0</v>
      </c>
      <c r="AO270">
        <v>0</v>
      </c>
      <c r="AP270">
        <v>0</v>
      </c>
      <c r="AQ270">
        <v>1</v>
      </c>
      <c r="AR270">
        <v>0</v>
      </c>
      <c r="AS270">
        <v>25</v>
      </c>
      <c r="AT270" s="1">
        <v>1.4766355140186918</v>
      </c>
    </row>
    <row r="271" spans="34:46">
      <c r="AH271">
        <v>0</v>
      </c>
      <c r="AI271">
        <v>0</v>
      </c>
      <c r="AJ271">
        <v>0</v>
      </c>
      <c r="AK271">
        <v>1</v>
      </c>
      <c r="AL271">
        <v>56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35</v>
      </c>
      <c r="AT271" s="1">
        <v>1.1879699248120301</v>
      </c>
    </row>
    <row r="272" spans="34:46">
      <c r="AH272">
        <v>0</v>
      </c>
      <c r="AI272">
        <v>1</v>
      </c>
      <c r="AJ272">
        <v>0</v>
      </c>
      <c r="AK272">
        <v>1</v>
      </c>
      <c r="AL272">
        <v>56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35</v>
      </c>
      <c r="AT272" s="1">
        <v>1.1285714285714286</v>
      </c>
    </row>
    <row r="273" spans="34:46">
      <c r="AH273">
        <v>0</v>
      </c>
      <c r="AI273">
        <v>1</v>
      </c>
      <c r="AJ273">
        <v>0</v>
      </c>
      <c r="AK273">
        <v>0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25</v>
      </c>
      <c r="AT273" s="1">
        <v>1.7362637362637363</v>
      </c>
    </row>
    <row r="274" spans="34:46">
      <c r="AH274">
        <v>0</v>
      </c>
      <c r="AI274">
        <v>0</v>
      </c>
      <c r="AJ274">
        <v>1</v>
      </c>
      <c r="AK274">
        <v>0</v>
      </c>
      <c r="AL274">
        <v>1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0</v>
      </c>
      <c r="AS274">
        <v>25</v>
      </c>
      <c r="AT274" s="1">
        <v>1.3504273504273505</v>
      </c>
    </row>
    <row r="275" spans="34:46">
      <c r="AH275">
        <v>0</v>
      </c>
      <c r="AI275">
        <v>1</v>
      </c>
      <c r="AJ275">
        <v>0</v>
      </c>
      <c r="AK275">
        <v>0</v>
      </c>
      <c r="AL275">
        <v>57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25</v>
      </c>
      <c r="AT275" s="1">
        <v>2.8554216867469884</v>
      </c>
    </row>
    <row r="276" spans="34:46">
      <c r="AH276">
        <v>0</v>
      </c>
      <c r="AI276">
        <v>0</v>
      </c>
      <c r="AJ276">
        <v>0</v>
      </c>
      <c r="AK276">
        <v>0</v>
      </c>
      <c r="AL276">
        <v>57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25</v>
      </c>
      <c r="AT276" s="1">
        <v>2.6333333333333333</v>
      </c>
    </row>
    <row r="277" spans="34:46">
      <c r="AH277">
        <v>0</v>
      </c>
      <c r="AI277">
        <v>0</v>
      </c>
      <c r="AJ277">
        <v>0</v>
      </c>
      <c r="AK277">
        <v>0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30</v>
      </c>
      <c r="AT277" s="1">
        <v>1.4766355140186918</v>
      </c>
    </row>
    <row r="278" spans="34:46">
      <c r="AH278">
        <v>0</v>
      </c>
      <c r="AI278">
        <v>1</v>
      </c>
      <c r="AJ278">
        <v>0</v>
      </c>
      <c r="AK278">
        <v>0</v>
      </c>
      <c r="AL278">
        <v>1</v>
      </c>
      <c r="AM278">
        <v>1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30</v>
      </c>
      <c r="AT278" s="1">
        <v>1.5439739413680784</v>
      </c>
    </row>
    <row r="279" spans="34:46">
      <c r="AH279">
        <v>1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30</v>
      </c>
      <c r="AT279" s="1">
        <v>1.58</v>
      </c>
    </row>
    <row r="280" spans="34:46"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30</v>
      </c>
      <c r="AT280" s="1">
        <v>1.5</v>
      </c>
    </row>
    <row r="281" spans="34:46">
      <c r="AH281">
        <v>1</v>
      </c>
      <c r="AI281">
        <v>1</v>
      </c>
      <c r="AJ281">
        <v>0</v>
      </c>
      <c r="AK281">
        <v>0</v>
      </c>
      <c r="AL281">
        <v>1</v>
      </c>
      <c r="AM281">
        <v>1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50</v>
      </c>
      <c r="AT281" s="1">
        <v>1.3057851239669422</v>
      </c>
    </row>
    <row r="282" spans="34:46">
      <c r="AH282">
        <v>1</v>
      </c>
      <c r="AI282">
        <v>0</v>
      </c>
      <c r="AJ282">
        <v>0</v>
      </c>
      <c r="AK282">
        <v>0</v>
      </c>
      <c r="AL282">
        <v>1</v>
      </c>
      <c r="AM282">
        <v>1</v>
      </c>
      <c r="AN282">
        <v>1</v>
      </c>
      <c r="AO282">
        <v>0</v>
      </c>
      <c r="AP282">
        <v>0</v>
      </c>
      <c r="AQ282">
        <v>0</v>
      </c>
      <c r="AR282">
        <v>0</v>
      </c>
      <c r="AS282">
        <v>50</v>
      </c>
      <c r="AT282" s="1">
        <v>1.3941176470588237</v>
      </c>
    </row>
    <row r="283" spans="34:46"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50</v>
      </c>
      <c r="AT283" s="1">
        <v>1.3240223463687151</v>
      </c>
    </row>
    <row r="284" spans="34:46">
      <c r="AH284">
        <v>0</v>
      </c>
      <c r="AI284">
        <v>1</v>
      </c>
      <c r="AJ284">
        <v>0</v>
      </c>
      <c r="AK284">
        <v>0</v>
      </c>
      <c r="AL284">
        <v>58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60</v>
      </c>
      <c r="AT284" s="1">
        <v>1.2741935483870968</v>
      </c>
    </row>
    <row r="285" spans="34:46">
      <c r="AH285">
        <v>0</v>
      </c>
      <c r="AI285">
        <v>0</v>
      </c>
      <c r="AJ285">
        <v>0</v>
      </c>
      <c r="AK285">
        <v>0</v>
      </c>
      <c r="AL285">
        <v>58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60</v>
      </c>
      <c r="AT285" s="1">
        <v>1.264</v>
      </c>
    </row>
    <row r="286" spans="34:46">
      <c r="AH286">
        <v>1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30</v>
      </c>
      <c r="AT286" s="1">
        <v>1.4234234234234235</v>
      </c>
    </row>
    <row r="287" spans="34:46">
      <c r="AH287">
        <v>1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0</v>
      </c>
      <c r="AS287">
        <v>30</v>
      </c>
      <c r="AT287" s="1">
        <v>1.2606382978723405</v>
      </c>
    </row>
    <row r="288" spans="34:46"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35</v>
      </c>
      <c r="AT288" s="1">
        <v>1.3982300884955752</v>
      </c>
    </row>
    <row r="289" spans="34:46">
      <c r="AH289">
        <v>1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30</v>
      </c>
      <c r="AT289" s="1">
        <v>1.4584615384615385</v>
      </c>
    </row>
    <row r="290" spans="34:46">
      <c r="AH290">
        <v>1</v>
      </c>
      <c r="AI290">
        <v>0</v>
      </c>
      <c r="AJ290">
        <v>0</v>
      </c>
      <c r="AK290">
        <v>0</v>
      </c>
      <c r="AL290">
        <v>1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30</v>
      </c>
      <c r="AT290" s="1">
        <v>1.3779069767441861</v>
      </c>
    </row>
    <row r="291" spans="34:46">
      <c r="AH291">
        <v>1</v>
      </c>
      <c r="AI291">
        <v>0</v>
      </c>
      <c r="AJ291">
        <v>0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30</v>
      </c>
      <c r="AT291" s="1">
        <v>1.3982300884955752</v>
      </c>
    </row>
    <row r="292" spans="34:46">
      <c r="AH292">
        <v>0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40</v>
      </c>
      <c r="AT292" s="1">
        <v>1.3620689655172415</v>
      </c>
    </row>
    <row r="293" spans="34:46">
      <c r="AH293">
        <v>1</v>
      </c>
      <c r="AI293">
        <v>1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50</v>
      </c>
      <c r="AT293" s="1">
        <v>1.327731092436975</v>
      </c>
    </row>
    <row r="294" spans="34:46">
      <c r="AH294">
        <v>1</v>
      </c>
      <c r="AI294">
        <v>0</v>
      </c>
      <c r="AJ294">
        <v>0</v>
      </c>
      <c r="AK294">
        <v>0</v>
      </c>
      <c r="AL294">
        <v>59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60</v>
      </c>
      <c r="AT294" s="1">
        <v>1.094688221709007</v>
      </c>
    </row>
    <row r="295" spans="34:46">
      <c r="AH295">
        <v>1</v>
      </c>
      <c r="AI295">
        <v>0</v>
      </c>
      <c r="AJ295">
        <v>0</v>
      </c>
      <c r="AK295">
        <v>0</v>
      </c>
      <c r="AL295">
        <v>59</v>
      </c>
      <c r="AM295">
        <v>1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60</v>
      </c>
      <c r="AT295" s="1">
        <v>1.2311688311688311</v>
      </c>
    </row>
    <row r="296" spans="34:46">
      <c r="AH296">
        <v>1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35</v>
      </c>
      <c r="AT296" s="1">
        <v>1.6067796610169491</v>
      </c>
    </row>
    <row r="297" spans="34:46">
      <c r="AH297">
        <v>0</v>
      </c>
      <c r="AI297">
        <v>0</v>
      </c>
      <c r="AJ297">
        <v>0</v>
      </c>
      <c r="AK297">
        <v>0</v>
      </c>
      <c r="AL297">
        <v>1</v>
      </c>
      <c r="AM297">
        <v>1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35</v>
      </c>
      <c r="AT297" s="1">
        <v>1.6928571428571431</v>
      </c>
    </row>
    <row r="298" spans="34:46">
      <c r="AH298">
        <v>1</v>
      </c>
      <c r="AI298">
        <v>1</v>
      </c>
      <c r="AJ298">
        <v>0</v>
      </c>
      <c r="AK298">
        <v>0</v>
      </c>
      <c r="AL298">
        <v>1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30</v>
      </c>
      <c r="AT298" s="1">
        <v>1.2539682539682542</v>
      </c>
    </row>
    <row r="299" spans="34:46">
      <c r="AH299">
        <v>1</v>
      </c>
      <c r="AI299">
        <v>0</v>
      </c>
      <c r="AJ299">
        <v>0</v>
      </c>
      <c r="AK299">
        <v>0</v>
      </c>
      <c r="AL299">
        <v>60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40</v>
      </c>
      <c r="AT299" s="1">
        <v>1.021551724137931</v>
      </c>
    </row>
    <row r="300" spans="34:46">
      <c r="AH300">
        <v>1</v>
      </c>
      <c r="AI300">
        <v>1</v>
      </c>
      <c r="AJ300">
        <v>0</v>
      </c>
      <c r="AK300">
        <v>0</v>
      </c>
      <c r="AL300">
        <v>60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10</v>
      </c>
      <c r="AT300" s="1">
        <v>1.0063694267515924</v>
      </c>
    </row>
    <row r="301" spans="34:46">
      <c r="AH301">
        <v>1</v>
      </c>
      <c r="AI301">
        <v>0</v>
      </c>
      <c r="AJ301">
        <v>0</v>
      </c>
      <c r="AK301">
        <v>0</v>
      </c>
      <c r="AL301">
        <v>61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40</v>
      </c>
      <c r="AT301" s="1">
        <v>1.0797266514806378</v>
      </c>
    </row>
    <row r="302" spans="34:46">
      <c r="AH302">
        <v>1</v>
      </c>
      <c r="AI302">
        <v>1</v>
      </c>
      <c r="AJ302">
        <v>0</v>
      </c>
      <c r="AK302">
        <v>0</v>
      </c>
      <c r="AL302">
        <v>61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40</v>
      </c>
      <c r="AT302" s="1">
        <v>1.1421686746987951</v>
      </c>
    </row>
    <row r="303" spans="34:46">
      <c r="AH303">
        <v>1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30</v>
      </c>
      <c r="AT303" s="1">
        <v>1.2408376963350787</v>
      </c>
    </row>
    <row r="304" spans="34:46">
      <c r="AH304">
        <v>0</v>
      </c>
      <c r="AI304">
        <v>1</v>
      </c>
      <c r="AJ304">
        <v>0</v>
      </c>
      <c r="AK304">
        <v>0</v>
      </c>
      <c r="AL304">
        <v>1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30</v>
      </c>
      <c r="AT304" s="1">
        <v>1.4065281899109792</v>
      </c>
    </row>
    <row r="305" spans="34:46">
      <c r="AH305">
        <v>0</v>
      </c>
      <c r="AI305">
        <v>0</v>
      </c>
      <c r="AJ305">
        <v>1</v>
      </c>
      <c r="AK305">
        <v>0</v>
      </c>
      <c r="AL305">
        <v>1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35</v>
      </c>
      <c r="AT305" s="1">
        <v>1.2707774798927614</v>
      </c>
    </row>
    <row r="306" spans="34:46">
      <c r="AH306">
        <v>0</v>
      </c>
      <c r="AI306">
        <v>0</v>
      </c>
      <c r="AJ306">
        <v>0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35</v>
      </c>
      <c r="AT306" s="1">
        <v>1.3581661891117478</v>
      </c>
    </row>
    <row r="307" spans="34:46">
      <c r="AH307">
        <v>0</v>
      </c>
      <c r="AI307">
        <v>1</v>
      </c>
      <c r="AJ307">
        <v>0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35</v>
      </c>
      <c r="AT307" s="1">
        <v>1.3581661891117478</v>
      </c>
    </row>
    <row r="308" spans="34:46">
      <c r="AH308">
        <v>0</v>
      </c>
      <c r="AI308">
        <v>0</v>
      </c>
      <c r="AJ308">
        <v>0</v>
      </c>
      <c r="AK308">
        <v>0</v>
      </c>
      <c r="AL308">
        <v>64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25</v>
      </c>
      <c r="AT308" s="1">
        <v>0.67714285714285716</v>
      </c>
    </row>
    <row r="309" spans="34:46">
      <c r="AH309">
        <v>1</v>
      </c>
      <c r="AI309">
        <v>1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30</v>
      </c>
      <c r="AT309" s="1">
        <v>1.8960000000000001</v>
      </c>
    </row>
    <row r="310" spans="34:46">
      <c r="AH310">
        <v>0</v>
      </c>
      <c r="AI310">
        <v>1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30</v>
      </c>
      <c r="AT310" s="1">
        <v>1.6808510638297873</v>
      </c>
    </row>
    <row r="311" spans="34:46">
      <c r="AH311">
        <v>1</v>
      </c>
      <c r="AI311">
        <v>0</v>
      </c>
      <c r="AJ311">
        <v>0</v>
      </c>
      <c r="AK311">
        <v>0</v>
      </c>
      <c r="AL311">
        <v>1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30</v>
      </c>
      <c r="AT311" s="1">
        <v>1.4149253731343283</v>
      </c>
    </row>
    <row r="312" spans="34:46">
      <c r="AH312">
        <v>1</v>
      </c>
      <c r="AI312">
        <v>0</v>
      </c>
      <c r="AJ312">
        <v>0</v>
      </c>
      <c r="AK312">
        <v>0</v>
      </c>
      <c r="AL312">
        <v>1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25</v>
      </c>
      <c r="AT312" s="1">
        <v>1.2572944297082229</v>
      </c>
    </row>
    <row r="313" spans="34:46">
      <c r="AH313">
        <v>0</v>
      </c>
      <c r="AI313">
        <v>1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0</v>
      </c>
      <c r="AQ313">
        <v>0</v>
      </c>
      <c r="AR313">
        <v>0</v>
      </c>
      <c r="AS313">
        <v>40</v>
      </c>
      <c r="AT313" s="1">
        <v>1.2311688311688311</v>
      </c>
    </row>
    <row r="314" spans="34:46">
      <c r="AH314">
        <v>0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50</v>
      </c>
      <c r="AT314" s="1">
        <v>1.3659942363112392</v>
      </c>
    </row>
    <row r="315" spans="34:46">
      <c r="AH315">
        <v>0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25</v>
      </c>
      <c r="AT315" s="1">
        <v>1.4065281899109792</v>
      </c>
    </row>
    <row r="316" spans="34:46">
      <c r="AH316">
        <v>0</v>
      </c>
      <c r="AI316">
        <v>0</v>
      </c>
      <c r="AJ316">
        <v>0</v>
      </c>
      <c r="AK316">
        <v>0</v>
      </c>
      <c r="AL316">
        <v>1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20</v>
      </c>
      <c r="AT316" s="1">
        <v>1.2061068702290076</v>
      </c>
    </row>
    <row r="317" spans="34:46">
      <c r="AH317">
        <v>0</v>
      </c>
      <c r="AI317">
        <v>1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45</v>
      </c>
      <c r="AT317" s="1">
        <v>1.3021978021978022</v>
      </c>
    </row>
    <row r="318" spans="34:46">
      <c r="AH318">
        <v>1</v>
      </c>
      <c r="AI318">
        <v>1</v>
      </c>
      <c r="AJ318">
        <v>0</v>
      </c>
      <c r="AK318">
        <v>0</v>
      </c>
      <c r="AL318">
        <v>65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40</v>
      </c>
      <c r="AT318" s="1">
        <v>1.2311688311688311</v>
      </c>
    </row>
    <row r="319" spans="34:46">
      <c r="AH319">
        <v>1</v>
      </c>
      <c r="AI319">
        <v>1</v>
      </c>
      <c r="AJ319">
        <v>0</v>
      </c>
      <c r="AK319">
        <v>0</v>
      </c>
      <c r="AL319">
        <v>65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10</v>
      </c>
      <c r="AT319" s="1">
        <v>1.1791044776119404</v>
      </c>
    </row>
    <row r="320" spans="34:46">
      <c r="AH320">
        <v>1</v>
      </c>
      <c r="AI320">
        <v>1</v>
      </c>
      <c r="AJ320">
        <v>0</v>
      </c>
      <c r="AK320">
        <v>0</v>
      </c>
      <c r="AL320">
        <v>65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10</v>
      </c>
      <c r="AT320" s="1">
        <v>1.1791044776119404</v>
      </c>
    </row>
    <row r="321" spans="34:46">
      <c r="AH321">
        <v>1</v>
      </c>
      <c r="AI321">
        <v>0</v>
      </c>
      <c r="AJ321">
        <v>0</v>
      </c>
      <c r="AK321">
        <v>0</v>
      </c>
      <c r="AL321">
        <v>1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40</v>
      </c>
      <c r="AT321" s="1">
        <v>1.0972222222222221</v>
      </c>
    </row>
    <row r="322" spans="34:46">
      <c r="AH322">
        <v>1</v>
      </c>
      <c r="AI322">
        <v>1</v>
      </c>
      <c r="AJ322">
        <v>0</v>
      </c>
      <c r="AK322">
        <v>0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30</v>
      </c>
      <c r="AT322" s="1">
        <v>1.3739130434782609</v>
      </c>
    </row>
    <row r="323" spans="34:46">
      <c r="AH323">
        <v>0</v>
      </c>
      <c r="AI323">
        <v>0</v>
      </c>
      <c r="AJ323">
        <v>0</v>
      </c>
      <c r="AK323">
        <v>0</v>
      </c>
      <c r="AL323">
        <v>1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30</v>
      </c>
      <c r="AT323" s="1">
        <v>1.6232876712328768</v>
      </c>
    </row>
    <row r="324" spans="34:46">
      <c r="AH324">
        <v>0</v>
      </c>
      <c r="AI324">
        <v>0</v>
      </c>
      <c r="AJ324">
        <v>0</v>
      </c>
      <c r="AK324">
        <v>0</v>
      </c>
      <c r="AL324">
        <v>66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25</v>
      </c>
      <c r="AT324" s="1">
        <v>1.1504854368932038</v>
      </c>
    </row>
    <row r="325" spans="34:46">
      <c r="AH325">
        <v>0</v>
      </c>
      <c r="AI325">
        <v>0</v>
      </c>
      <c r="AJ325">
        <v>0</v>
      </c>
      <c r="AK325">
        <v>0</v>
      </c>
      <c r="AL325">
        <v>1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25</v>
      </c>
      <c r="AT325" s="1">
        <v>1.5643564356435646</v>
      </c>
    </row>
    <row r="326" spans="34:46">
      <c r="AH326">
        <v>1</v>
      </c>
      <c r="AI326">
        <v>0</v>
      </c>
      <c r="AJ326">
        <v>0</v>
      </c>
      <c r="AK326">
        <v>0</v>
      </c>
      <c r="AL326">
        <v>1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20</v>
      </c>
      <c r="AT326" s="1">
        <v>1.327731092436975</v>
      </c>
    </row>
    <row r="327" spans="34:46">
      <c r="AH327">
        <v>1</v>
      </c>
      <c r="AI327">
        <v>0</v>
      </c>
      <c r="AJ327">
        <v>0</v>
      </c>
      <c r="AK327">
        <v>0</v>
      </c>
      <c r="AL327">
        <v>67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12</v>
      </c>
      <c r="AT327" s="1">
        <v>1.5747508305647842</v>
      </c>
    </row>
    <row r="328" spans="34:46">
      <c r="AH328">
        <v>1</v>
      </c>
      <c r="AI328">
        <v>0</v>
      </c>
      <c r="AJ328">
        <v>0</v>
      </c>
      <c r="AK328">
        <v>0</v>
      </c>
      <c r="AL328">
        <v>67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12</v>
      </c>
      <c r="AT328" s="1">
        <v>1.5339805825242721</v>
      </c>
    </row>
    <row r="329" spans="34:46">
      <c r="AH329">
        <v>1</v>
      </c>
      <c r="AI329">
        <v>0</v>
      </c>
      <c r="AJ329">
        <v>0</v>
      </c>
      <c r="AK329">
        <v>0</v>
      </c>
      <c r="AL329">
        <v>67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12</v>
      </c>
      <c r="AT329" s="1">
        <v>1.6067796610169491</v>
      </c>
    </row>
    <row r="330" spans="34:46">
      <c r="AH330">
        <v>1</v>
      </c>
      <c r="AI330">
        <v>0</v>
      </c>
      <c r="AJ330">
        <v>0</v>
      </c>
      <c r="AK330">
        <v>0</v>
      </c>
      <c r="AL330">
        <v>67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12</v>
      </c>
      <c r="AT330" s="1">
        <v>1.5389610389610391</v>
      </c>
    </row>
    <row r="331" spans="34:46">
      <c r="AH331">
        <v>1</v>
      </c>
      <c r="AI331">
        <v>0</v>
      </c>
      <c r="AJ331">
        <v>0</v>
      </c>
      <c r="AK331">
        <v>0</v>
      </c>
      <c r="AL331">
        <v>67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12</v>
      </c>
      <c r="AT331" s="1">
        <v>1.3699421965317919</v>
      </c>
    </row>
    <row r="332" spans="34:46">
      <c r="AH332">
        <v>1</v>
      </c>
      <c r="AI332">
        <v>0</v>
      </c>
      <c r="AJ332">
        <v>0</v>
      </c>
      <c r="AK332">
        <v>0</v>
      </c>
      <c r="AL332">
        <v>67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12</v>
      </c>
      <c r="AT332" s="1">
        <v>1.4149253731343283</v>
      </c>
    </row>
    <row r="333" spans="34:46">
      <c r="AH333">
        <v>1</v>
      </c>
      <c r="AI333">
        <v>0</v>
      </c>
      <c r="AJ333">
        <v>0</v>
      </c>
      <c r="AK333">
        <v>0</v>
      </c>
      <c r="AL333">
        <v>67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12</v>
      </c>
      <c r="AT333" s="1">
        <v>1.3021978021978022</v>
      </c>
    </row>
    <row r="334" spans="34:46">
      <c r="AH334">
        <v>1</v>
      </c>
      <c r="AI334">
        <v>0</v>
      </c>
      <c r="AJ334">
        <v>0</v>
      </c>
      <c r="AK334">
        <v>0</v>
      </c>
      <c r="AL334">
        <v>67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12</v>
      </c>
      <c r="AT334" s="1">
        <v>1.3941176470588237</v>
      </c>
    </row>
    <row r="335" spans="34:46">
      <c r="AH335">
        <v>1</v>
      </c>
      <c r="AI335">
        <v>0</v>
      </c>
      <c r="AJ335">
        <v>0</v>
      </c>
      <c r="AK335">
        <v>0</v>
      </c>
      <c r="AL335">
        <v>67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12</v>
      </c>
      <c r="AT335" s="1">
        <v>1.4234234234234235</v>
      </c>
    </row>
    <row r="336" spans="34:46">
      <c r="AH336">
        <v>1</v>
      </c>
      <c r="AI336">
        <v>0</v>
      </c>
      <c r="AJ336">
        <v>0</v>
      </c>
      <c r="AK336">
        <v>0</v>
      </c>
      <c r="AL336">
        <v>67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12</v>
      </c>
      <c r="AT336" s="1">
        <v>1.45398773006135</v>
      </c>
    </row>
    <row r="337" spans="34:46">
      <c r="AH337">
        <v>0</v>
      </c>
      <c r="AI337">
        <v>0</v>
      </c>
      <c r="AJ337">
        <v>0</v>
      </c>
      <c r="AK337">
        <v>0</v>
      </c>
      <c r="AL337">
        <v>68</v>
      </c>
      <c r="AM337">
        <v>1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25</v>
      </c>
      <c r="AT337" s="1">
        <v>1.0604026845637584</v>
      </c>
    </row>
    <row r="338" spans="34:46">
      <c r="AH338">
        <v>0</v>
      </c>
      <c r="AI338">
        <v>0</v>
      </c>
      <c r="AJ338">
        <v>0</v>
      </c>
      <c r="AK338">
        <v>0</v>
      </c>
      <c r="AL338">
        <v>68</v>
      </c>
      <c r="AM338">
        <v>1</v>
      </c>
      <c r="AN338">
        <v>1</v>
      </c>
      <c r="AO338">
        <v>0</v>
      </c>
      <c r="AP338">
        <v>0</v>
      </c>
      <c r="AQ338">
        <v>0</v>
      </c>
      <c r="AR338">
        <v>0</v>
      </c>
      <c r="AS338">
        <v>25</v>
      </c>
      <c r="AT338" s="1">
        <v>1.0821917808219179</v>
      </c>
    </row>
    <row r="339" spans="34:46">
      <c r="AH339">
        <v>0</v>
      </c>
      <c r="AI339">
        <v>0</v>
      </c>
      <c r="AJ339">
        <v>0</v>
      </c>
      <c r="AK339">
        <v>0</v>
      </c>
      <c r="AL339">
        <v>1</v>
      </c>
      <c r="AM339">
        <v>1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25</v>
      </c>
      <c r="AT339" s="1">
        <v>1.3982300884955752</v>
      </c>
    </row>
    <row r="340" spans="34:46">
      <c r="AH340">
        <v>1</v>
      </c>
      <c r="AI340">
        <v>0</v>
      </c>
      <c r="AJ340">
        <v>0</v>
      </c>
      <c r="AK340">
        <v>0</v>
      </c>
      <c r="AL340">
        <v>69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30</v>
      </c>
      <c r="AT340" s="1">
        <v>1.3130193905817176</v>
      </c>
    </row>
    <row r="341" spans="34:46">
      <c r="AH341">
        <v>1</v>
      </c>
      <c r="AI341">
        <v>0</v>
      </c>
      <c r="AJ341">
        <v>0</v>
      </c>
      <c r="AK341">
        <v>0</v>
      </c>
      <c r="AL341">
        <v>69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30</v>
      </c>
      <c r="AT341" s="1">
        <v>1.2776280323450135</v>
      </c>
    </row>
    <row r="342" spans="34:46">
      <c r="AH342">
        <v>1</v>
      </c>
      <c r="AI342">
        <v>1</v>
      </c>
      <c r="AJ342">
        <v>0</v>
      </c>
      <c r="AK342">
        <v>0</v>
      </c>
      <c r="AL342">
        <v>1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30</v>
      </c>
      <c r="AT342" s="1">
        <v>1.3021978021978022</v>
      </c>
    </row>
    <row r="343" spans="34:46">
      <c r="AH343">
        <v>0</v>
      </c>
      <c r="AI343">
        <v>1</v>
      </c>
      <c r="AJ343">
        <v>0</v>
      </c>
      <c r="AK343">
        <v>0</v>
      </c>
      <c r="AL343">
        <v>1</v>
      </c>
      <c r="AM343">
        <v>1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30</v>
      </c>
      <c r="AT343" s="1">
        <v>1.595959595959596</v>
      </c>
    </row>
    <row r="344" spans="34:46"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35</v>
      </c>
      <c r="AT344" s="1">
        <v>1.8515625</v>
      </c>
    </row>
    <row r="345" spans="34:46">
      <c r="AH345">
        <v>0</v>
      </c>
      <c r="AI345">
        <v>1</v>
      </c>
      <c r="AJ345">
        <v>0</v>
      </c>
      <c r="AK345">
        <v>0</v>
      </c>
      <c r="AL345">
        <v>70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30</v>
      </c>
      <c r="AT345" s="1">
        <v>1.3739130434782609</v>
      </c>
    </row>
    <row r="346" spans="34:46">
      <c r="AH346">
        <v>0</v>
      </c>
      <c r="AI346">
        <v>0</v>
      </c>
      <c r="AJ346">
        <v>0</v>
      </c>
      <c r="AK346">
        <v>0</v>
      </c>
      <c r="AL346">
        <v>70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25</v>
      </c>
      <c r="AT346" s="1">
        <v>1.3859649122807018</v>
      </c>
    </row>
    <row r="347" spans="34:46">
      <c r="AH347">
        <v>0</v>
      </c>
      <c r="AI347">
        <v>0</v>
      </c>
      <c r="AJ347">
        <v>0</v>
      </c>
      <c r="AK347">
        <v>0</v>
      </c>
      <c r="AL347">
        <v>1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25</v>
      </c>
      <c r="AT347" s="1">
        <v>1.1850000000000001</v>
      </c>
    </row>
    <row r="348" spans="34:46">
      <c r="AH348">
        <v>1</v>
      </c>
      <c r="AI348">
        <v>1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25</v>
      </c>
      <c r="AT348" s="1">
        <v>1.462962962962963</v>
      </c>
    </row>
    <row r="349" spans="34:46">
      <c r="AH349">
        <v>0</v>
      </c>
      <c r="AI349">
        <v>1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30</v>
      </c>
      <c r="AT349" s="1">
        <v>1.1674876847290643</v>
      </c>
    </row>
    <row r="350" spans="34:46">
      <c r="AH350">
        <v>1</v>
      </c>
      <c r="AI350">
        <v>0</v>
      </c>
      <c r="AJ350">
        <v>0</v>
      </c>
      <c r="AK350">
        <v>0</v>
      </c>
      <c r="AL350">
        <v>1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30</v>
      </c>
      <c r="AT350" s="1">
        <v>1.2915531335149864</v>
      </c>
    </row>
    <row r="351" spans="34:46">
      <c r="AH351">
        <v>1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25</v>
      </c>
      <c r="AT351" s="1">
        <v>1.4320241691842901</v>
      </c>
    </row>
    <row r="352" spans="34:46">
      <c r="AH352">
        <v>0</v>
      </c>
      <c r="AI352">
        <v>1</v>
      </c>
      <c r="AJ352">
        <v>0</v>
      </c>
      <c r="AK352">
        <v>0</v>
      </c>
      <c r="AL352">
        <v>1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30</v>
      </c>
      <c r="AT352" s="1">
        <v>1.5290322580645161</v>
      </c>
    </row>
    <row r="353" spans="34:46">
      <c r="AH353">
        <v>0</v>
      </c>
      <c r="AI353">
        <v>0</v>
      </c>
      <c r="AJ353">
        <v>0</v>
      </c>
      <c r="AK353">
        <v>0</v>
      </c>
      <c r="AL353">
        <v>1</v>
      </c>
      <c r="AM353">
        <v>1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30</v>
      </c>
      <c r="AT353" s="1">
        <v>1.2408376963350787</v>
      </c>
    </row>
    <row r="354" spans="34:46">
      <c r="AH354">
        <v>1</v>
      </c>
      <c r="AI354">
        <v>1</v>
      </c>
      <c r="AJ354">
        <v>0</v>
      </c>
      <c r="AK354">
        <v>0</v>
      </c>
      <c r="AL354">
        <v>1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25</v>
      </c>
      <c r="AT354" s="1">
        <v>1.2153846153846155</v>
      </c>
    </row>
    <row r="355" spans="34:46"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25</v>
      </c>
      <c r="AT355" s="1">
        <v>1.3465909090909092</v>
      </c>
    </row>
    <row r="356" spans="34:46">
      <c r="AH356">
        <v>1</v>
      </c>
      <c r="AI356">
        <v>0</v>
      </c>
      <c r="AJ356">
        <v>0</v>
      </c>
      <c r="AK356">
        <v>0</v>
      </c>
      <c r="AL356">
        <v>1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25</v>
      </c>
      <c r="AT356" s="1">
        <v>1.1589242053789732</v>
      </c>
    </row>
    <row r="357" spans="34:46">
      <c r="AH357">
        <v>1</v>
      </c>
      <c r="AI357">
        <v>0</v>
      </c>
      <c r="AJ357">
        <v>0</v>
      </c>
      <c r="AK357">
        <v>0</v>
      </c>
      <c r="AL357">
        <v>72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25</v>
      </c>
      <c r="AT357" s="1">
        <v>1.3465909090909092</v>
      </c>
    </row>
    <row r="358" spans="34:46">
      <c r="AH358">
        <v>1</v>
      </c>
      <c r="AI358">
        <v>1</v>
      </c>
      <c r="AJ358">
        <v>0</v>
      </c>
      <c r="AK358">
        <v>0</v>
      </c>
      <c r="AL358">
        <v>72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25</v>
      </c>
      <c r="AT358" s="1">
        <v>1.2473684210526317</v>
      </c>
    </row>
    <row r="359" spans="34:46">
      <c r="AH359">
        <v>1</v>
      </c>
      <c r="AI359">
        <v>0</v>
      </c>
      <c r="AJ359">
        <v>0</v>
      </c>
      <c r="AK359">
        <v>0</v>
      </c>
      <c r="AL359">
        <v>1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30</v>
      </c>
      <c r="AT359" s="1">
        <v>1.203045685279188</v>
      </c>
    </row>
    <row r="360" spans="34:46">
      <c r="AH360">
        <v>1</v>
      </c>
      <c r="AI360">
        <v>0</v>
      </c>
      <c r="AJ360">
        <v>0</v>
      </c>
      <c r="AK360">
        <v>0</v>
      </c>
      <c r="AL360">
        <v>73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25</v>
      </c>
      <c r="AT360" s="1">
        <v>1.1504854368932038</v>
      </c>
    </row>
    <row r="361" spans="34:46">
      <c r="AH361">
        <v>1</v>
      </c>
      <c r="AI361">
        <v>0</v>
      </c>
      <c r="AJ361">
        <v>0</v>
      </c>
      <c r="AK361">
        <v>0</v>
      </c>
      <c r="AL361">
        <v>73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25</v>
      </c>
      <c r="AT361" s="1">
        <v>1.2216494845360826</v>
      </c>
    </row>
    <row r="362" spans="34:46">
      <c r="AH362">
        <v>0</v>
      </c>
      <c r="AI362">
        <v>1</v>
      </c>
      <c r="AJ362">
        <v>0</v>
      </c>
      <c r="AK362">
        <v>0</v>
      </c>
      <c r="AL362">
        <v>1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30</v>
      </c>
      <c r="AT362" s="1">
        <v>1.504761904761905</v>
      </c>
    </row>
    <row r="363" spans="34:46">
      <c r="AH363">
        <v>1</v>
      </c>
      <c r="AI363">
        <v>0</v>
      </c>
      <c r="AJ363">
        <v>0</v>
      </c>
      <c r="AK363">
        <v>0</v>
      </c>
      <c r="AL363">
        <v>1</v>
      </c>
      <c r="AM363">
        <v>1</v>
      </c>
      <c r="AN363">
        <v>0</v>
      </c>
      <c r="AO363">
        <v>0</v>
      </c>
      <c r="AP363">
        <v>1</v>
      </c>
      <c r="AQ363">
        <v>0</v>
      </c>
      <c r="AR363">
        <v>0</v>
      </c>
      <c r="AS363">
        <v>25</v>
      </c>
      <c r="AT363" s="1">
        <v>0.95180722891566261</v>
      </c>
    </row>
    <row r="364" spans="34:46">
      <c r="AH364">
        <v>0</v>
      </c>
      <c r="AI364">
        <v>0</v>
      </c>
      <c r="AJ364">
        <v>0</v>
      </c>
      <c r="AK364">
        <v>0</v>
      </c>
      <c r="AL364">
        <v>1</v>
      </c>
      <c r="AM364">
        <v>1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35</v>
      </c>
      <c r="AT364" s="1">
        <v>1.7819548872180451</v>
      </c>
    </row>
    <row r="365" spans="34:46"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40</v>
      </c>
      <c r="AT365" s="1">
        <v>1.2248062015503876</v>
      </c>
    </row>
    <row r="366" spans="34:46">
      <c r="AH366">
        <v>0</v>
      </c>
      <c r="AI366">
        <v>1</v>
      </c>
      <c r="AJ366">
        <v>0</v>
      </c>
      <c r="AK366">
        <v>0</v>
      </c>
      <c r="AL366">
        <v>74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30</v>
      </c>
      <c r="AT366" s="1">
        <v>1.0651685393258428</v>
      </c>
    </row>
    <row r="367" spans="34:46">
      <c r="AH367">
        <v>0</v>
      </c>
      <c r="AI367">
        <v>0</v>
      </c>
      <c r="AJ367">
        <v>0</v>
      </c>
      <c r="AK367">
        <v>0</v>
      </c>
      <c r="AL367">
        <v>74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25</v>
      </c>
      <c r="AT367" s="1">
        <v>0.98956158663883098</v>
      </c>
    </row>
  </sheetData>
  <conditionalFormatting sqref="C41:M65 C10:L40 L7 C7:J9 B7:B65">
    <cfRule type="cellIs" dxfId="452" priority="39" operator="equal">
      <formula>1</formula>
    </cfRule>
    <cfRule type="cellIs" dxfId="451" priority="40" operator="equal">
      <formula>0</formula>
    </cfRule>
  </conditionalFormatting>
  <conditionalFormatting sqref="C41:M65 C15:L40 C10:M14 C8:K9 C7:L7 B7:B65">
    <cfRule type="cellIs" dxfId="450" priority="37" operator="equal">
      <formula>0</formula>
    </cfRule>
    <cfRule type="cellIs" dxfId="449" priority="38" operator="equal">
      <formula>1</formula>
    </cfRule>
  </conditionalFormatting>
  <conditionalFormatting sqref="B7:N65">
    <cfRule type="cellIs" dxfId="448" priority="35" operator="equal">
      <formula>"CM"</formula>
    </cfRule>
    <cfRule type="containsText" dxfId="447" priority="36" operator="containsText" text="DK">
      <formula>NOT(ISERROR(SEARCH("DK",B7)))</formula>
    </cfRule>
  </conditionalFormatting>
  <conditionalFormatting sqref="C41:M65 M10:M14 C8:L40 B8:B65">
    <cfRule type="cellIs" dxfId="446" priority="32" operator="equal">
      <formula>1</formula>
    </cfRule>
    <cfRule type="cellIs" dxfId="445" priority="33" operator="equal">
      <formula>0</formula>
    </cfRule>
  </conditionalFormatting>
  <conditionalFormatting sqref="S49:AC63 S14:AB48 R7:R63 S7:Z13">
    <cfRule type="cellIs" dxfId="444" priority="24" operator="equal">
      <formula>1</formula>
    </cfRule>
    <cfRule type="cellIs" dxfId="443" priority="25" operator="equal">
      <formula>0</formula>
    </cfRule>
  </conditionalFormatting>
  <conditionalFormatting sqref="S49:AC63 S14:AB48 AC8:AC23 R7:R63 S7:AA13">
    <cfRule type="cellIs" dxfId="442" priority="22" operator="equal">
      <formula>0</formula>
    </cfRule>
    <cfRule type="cellIs" dxfId="441" priority="23" operator="equal">
      <formula>1</formula>
    </cfRule>
  </conditionalFormatting>
  <conditionalFormatting sqref="S49:AC63 AC8:AC23 R7:R63 S7:AB48">
    <cfRule type="cellIs" dxfId="440" priority="20" operator="equal">
      <formula>1</formula>
    </cfRule>
    <cfRule type="cellIs" dxfId="439" priority="21" operator="equal">
      <formula>0</formula>
    </cfRule>
  </conditionalFormatting>
  <conditionalFormatting sqref="R7:AD63">
    <cfRule type="cellIs" dxfId="438" priority="18" operator="equal">
      <formula>"CM"</formula>
    </cfRule>
    <cfRule type="containsText" dxfId="437" priority="19" operator="containsText" text="DK">
      <formula>NOT(ISERROR(SEARCH("DK",R7)))</formula>
    </cfRule>
  </conditionalFormatting>
  <conditionalFormatting sqref="AI205:AS367 AH9:AH367 AI37:AR204 AR7 AI9:AP36 AH7:AP7">
    <cfRule type="cellIs" dxfId="436" priority="9" operator="equal">
      <formula>1</formula>
    </cfRule>
    <cfRule type="cellIs" dxfId="435" priority="10" operator="equal">
      <formula>0</formula>
    </cfRule>
  </conditionalFormatting>
  <conditionalFormatting sqref="AI205:AS367 AH9:AH367 AI37:AR204 AS36:AS76 AI9:AQ36 AH7:AR7">
    <cfRule type="cellIs" dxfId="434" priority="7" operator="equal">
      <formula>0</formula>
    </cfRule>
    <cfRule type="cellIs" dxfId="433" priority="8" operator="equal">
      <formula>1</formula>
    </cfRule>
  </conditionalFormatting>
  <conditionalFormatting sqref="AI205:AS367 AH8:AH367 AS36:AS76 AI8:AR204">
    <cfRule type="cellIs" dxfId="432" priority="5" operator="equal">
      <formula>1</formula>
    </cfRule>
    <cfRule type="cellIs" dxfId="431" priority="6" operator="equal">
      <formula>0</formula>
    </cfRule>
  </conditionalFormatting>
  <conditionalFormatting sqref="AH7:AT367">
    <cfRule type="cellIs" dxfId="430" priority="3" operator="equal">
      <formula>"CM"</formula>
    </cfRule>
    <cfRule type="containsText" dxfId="429" priority="4" operator="containsText" text="DK">
      <formula>NOT(ISERROR(SEARCH("DK",AH7)))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D8E8-7CB0-CB44-B48F-F9AF2F526053}">
  <sheetPr filterMode="1"/>
  <dimension ref="A1:AJ275"/>
  <sheetViews>
    <sheetView topLeftCell="R1" zoomScale="85" workbookViewId="0">
      <selection activeCell="AC2" sqref="AC2:AC271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26</v>
      </c>
      <c r="C2">
        <v>2.6</v>
      </c>
      <c r="D2">
        <v>3.51</v>
      </c>
      <c r="E2">
        <v>6.1099999999999994</v>
      </c>
      <c r="F2">
        <v>7</v>
      </c>
      <c r="G2">
        <v>3.23</v>
      </c>
      <c r="H2">
        <v>6</v>
      </c>
      <c r="I2">
        <v>0</v>
      </c>
      <c r="J2">
        <v>6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35</v>
      </c>
      <c r="AB2">
        <v>1</v>
      </c>
      <c r="AC2" s="1">
        <v>1.3504273504273505</v>
      </c>
      <c r="AD2" s="1">
        <v>161.80000000000001</v>
      </c>
      <c r="AE2" s="1">
        <v>10</v>
      </c>
      <c r="AF2" s="1">
        <v>171.8</v>
      </c>
      <c r="AG2" s="1">
        <v>0.709534</v>
      </c>
      <c r="AH2" s="1">
        <v>0.67714285714285716</v>
      </c>
      <c r="AI2" s="1">
        <v>1.3180198142414861</v>
      </c>
    </row>
    <row r="3" spans="1:36">
      <c r="A3">
        <v>1</v>
      </c>
      <c r="B3">
        <v>24</v>
      </c>
      <c r="C3">
        <v>8.4</v>
      </c>
      <c r="D3">
        <v>4.4000000000000004</v>
      </c>
      <c r="E3">
        <v>12.8</v>
      </c>
      <c r="F3">
        <v>8</v>
      </c>
      <c r="G3">
        <v>3.35</v>
      </c>
      <c r="H3">
        <v>8</v>
      </c>
      <c r="I3">
        <v>3</v>
      </c>
      <c r="J3">
        <v>5</v>
      </c>
      <c r="K3">
        <v>0</v>
      </c>
      <c r="L3">
        <v>0</v>
      </c>
      <c r="M3">
        <v>0</v>
      </c>
      <c r="N3">
        <v>0</v>
      </c>
      <c r="O3">
        <v>6.9</v>
      </c>
      <c r="P3" s="1">
        <v>-0.17338690333413309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20</v>
      </c>
      <c r="AB3">
        <v>1</v>
      </c>
      <c r="AC3" s="1">
        <v>1.0772727272727272</v>
      </c>
      <c r="AD3" s="1">
        <v>161.80000000000001</v>
      </c>
      <c r="AE3" s="1">
        <v>-10</v>
      </c>
      <c r="AF3" s="1">
        <v>151.80000000000001</v>
      </c>
      <c r="AG3" s="1">
        <v>0.6269340000000001</v>
      </c>
      <c r="AH3" s="1">
        <v>0.59250000000000003</v>
      </c>
      <c r="AI3" s="1">
        <v>1.1228668656716418</v>
      </c>
    </row>
    <row r="4" spans="1:36">
      <c r="A4">
        <v>3</v>
      </c>
      <c r="B4">
        <v>49</v>
      </c>
      <c r="C4">
        <v>22.9</v>
      </c>
      <c r="D4">
        <v>3.45</v>
      </c>
      <c r="E4">
        <v>26.349999999999998</v>
      </c>
      <c r="F4">
        <v>7</v>
      </c>
      <c r="G4">
        <v>3.3</v>
      </c>
      <c r="H4">
        <v>10</v>
      </c>
      <c r="I4">
        <v>5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20</v>
      </c>
      <c r="AB4">
        <v>1</v>
      </c>
      <c r="AC4" s="1">
        <v>1.3739130434782609</v>
      </c>
      <c r="AD4" s="1">
        <v>161.80000000000001</v>
      </c>
      <c r="AE4" s="1">
        <v>0</v>
      </c>
      <c r="AF4" s="1">
        <v>161.80000000000001</v>
      </c>
      <c r="AG4" s="1">
        <v>0.66823400000000011</v>
      </c>
      <c r="AH4" s="1">
        <v>0.67714285714285716</v>
      </c>
      <c r="AI4" s="1">
        <v>1.2149709090909093</v>
      </c>
    </row>
    <row r="5" spans="1:36">
      <c r="A5">
        <v>4</v>
      </c>
      <c r="B5">
        <v>8</v>
      </c>
      <c r="C5">
        <v>24.8</v>
      </c>
      <c r="D5">
        <v>3.75</v>
      </c>
      <c r="E5">
        <v>28.55</v>
      </c>
      <c r="F5">
        <v>8</v>
      </c>
      <c r="G5">
        <v>2.83</v>
      </c>
      <c r="H5">
        <v>12</v>
      </c>
      <c r="I5">
        <v>5</v>
      </c>
      <c r="J5">
        <v>7</v>
      </c>
      <c r="K5">
        <v>0</v>
      </c>
      <c r="L5">
        <v>1</v>
      </c>
      <c r="M5">
        <v>0</v>
      </c>
      <c r="N5">
        <v>0</v>
      </c>
      <c r="O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25</v>
      </c>
      <c r="AB5">
        <v>1</v>
      </c>
      <c r="AC5" s="1">
        <v>1.264</v>
      </c>
      <c r="AD5" s="1">
        <v>161.80000000000001</v>
      </c>
      <c r="AE5" s="1">
        <v>-10</v>
      </c>
      <c r="AF5" s="1">
        <v>151.80000000000001</v>
      </c>
      <c r="AG5" s="1">
        <v>0.6269340000000001</v>
      </c>
      <c r="AH5" s="1">
        <v>0.59250000000000003</v>
      </c>
      <c r="AI5" s="1">
        <v>1.3291886925795056</v>
      </c>
    </row>
    <row r="6" spans="1:36">
      <c r="A6">
        <v>4</v>
      </c>
      <c r="B6">
        <v>20</v>
      </c>
      <c r="C6">
        <v>26</v>
      </c>
      <c r="D6">
        <v>3.73</v>
      </c>
      <c r="E6">
        <v>29.73</v>
      </c>
      <c r="F6">
        <v>7</v>
      </c>
      <c r="G6">
        <v>3.31</v>
      </c>
      <c r="H6">
        <v>13</v>
      </c>
      <c r="I6">
        <v>5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35</v>
      </c>
      <c r="AB6">
        <v>1</v>
      </c>
      <c r="AC6" s="1">
        <v>1.2707774798927614</v>
      </c>
      <c r="AD6" s="1">
        <v>161.80000000000001</v>
      </c>
      <c r="AE6" s="1">
        <v>0</v>
      </c>
      <c r="AF6" s="1">
        <v>161.80000000000001</v>
      </c>
      <c r="AG6" s="1">
        <v>0.66823400000000011</v>
      </c>
      <c r="AH6" s="1">
        <v>0.67714285714285716</v>
      </c>
      <c r="AI6" s="1">
        <v>1.2113003021148039</v>
      </c>
    </row>
    <row r="7" spans="1:36">
      <c r="A7">
        <v>4</v>
      </c>
      <c r="B7">
        <v>41</v>
      </c>
      <c r="C7">
        <v>28.1</v>
      </c>
      <c r="D7">
        <v>3.05</v>
      </c>
      <c r="E7">
        <v>31.150000000000002</v>
      </c>
      <c r="F7">
        <v>7</v>
      </c>
      <c r="G7">
        <v>2.96</v>
      </c>
      <c r="H7">
        <v>15</v>
      </c>
      <c r="I7">
        <v>7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25</v>
      </c>
      <c r="AB7">
        <v>1</v>
      </c>
      <c r="AC7" s="1">
        <v>1.5540983606557379</v>
      </c>
      <c r="AD7" s="1">
        <v>161.80000000000001</v>
      </c>
      <c r="AE7" s="1">
        <v>10</v>
      </c>
      <c r="AF7" s="1">
        <v>171.8</v>
      </c>
      <c r="AG7" s="1">
        <v>0.709534</v>
      </c>
      <c r="AH7" s="1">
        <v>0.67714285714285716</v>
      </c>
      <c r="AI7" s="1">
        <v>1.4382445945945945</v>
      </c>
    </row>
    <row r="8" spans="1:36">
      <c r="A8">
        <v>5</v>
      </c>
      <c r="B8">
        <v>26</v>
      </c>
      <c r="C8">
        <v>32.6</v>
      </c>
      <c r="D8">
        <v>3.42</v>
      </c>
      <c r="E8">
        <v>36.020000000000003</v>
      </c>
      <c r="F8">
        <v>6</v>
      </c>
      <c r="G8">
        <v>3.15</v>
      </c>
      <c r="H8">
        <v>17</v>
      </c>
      <c r="I8">
        <v>11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30</v>
      </c>
      <c r="AB8">
        <v>1</v>
      </c>
      <c r="AC8" s="1">
        <v>1.3859649122807018</v>
      </c>
      <c r="AD8" s="1">
        <v>161.80000000000001</v>
      </c>
      <c r="AE8" s="1">
        <v>10</v>
      </c>
      <c r="AF8" s="1">
        <v>171.8</v>
      </c>
      <c r="AG8" s="1">
        <v>0.709534</v>
      </c>
      <c r="AH8" s="1">
        <v>0.79</v>
      </c>
      <c r="AI8" s="1">
        <v>1.3514933333333332</v>
      </c>
    </row>
    <row r="9" spans="1:36">
      <c r="A9">
        <v>5</v>
      </c>
      <c r="B9">
        <v>31</v>
      </c>
      <c r="C9">
        <v>33.1</v>
      </c>
      <c r="D9">
        <v>5.68</v>
      </c>
      <c r="E9">
        <v>38.78</v>
      </c>
      <c r="F9">
        <v>11</v>
      </c>
      <c r="G9">
        <v>3.61</v>
      </c>
      <c r="H9">
        <v>18</v>
      </c>
      <c r="I9">
        <v>11</v>
      </c>
      <c r="J9">
        <v>7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4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80</v>
      </c>
      <c r="AB9">
        <v>1</v>
      </c>
      <c r="AC9" s="1">
        <v>0.83450704225352124</v>
      </c>
      <c r="AD9" s="1">
        <v>161.80000000000001</v>
      </c>
      <c r="AE9" s="1">
        <v>-10</v>
      </c>
      <c r="AF9" s="1">
        <v>151.80000000000001</v>
      </c>
      <c r="AG9" s="1">
        <v>0.6269340000000001</v>
      </c>
      <c r="AH9" s="1">
        <v>0.43090909090909091</v>
      </c>
      <c r="AI9" s="1">
        <v>1.0419955678670363</v>
      </c>
    </row>
    <row r="10" spans="1:36">
      <c r="A10">
        <v>5</v>
      </c>
      <c r="B10">
        <v>49</v>
      </c>
      <c r="C10">
        <v>34.9</v>
      </c>
      <c r="D10">
        <v>5.77</v>
      </c>
      <c r="E10">
        <v>40.67</v>
      </c>
      <c r="F10">
        <v>10</v>
      </c>
      <c r="G10">
        <v>3.74</v>
      </c>
      <c r="H10">
        <v>21</v>
      </c>
      <c r="I10">
        <v>11</v>
      </c>
      <c r="J10">
        <v>10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35</v>
      </c>
      <c r="AB10">
        <v>1</v>
      </c>
      <c r="AC10" s="1">
        <v>0.82149046793760838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0.47400000000000003</v>
      </c>
      <c r="AI10" s="1">
        <v>1.072033155080214</v>
      </c>
      <c r="AJ10" t="s">
        <v>44</v>
      </c>
    </row>
    <row r="11" spans="1:36" hidden="1">
      <c r="A11">
        <v>6</v>
      </c>
      <c r="B11">
        <v>7</v>
      </c>
      <c r="C11">
        <v>36.700000000000003</v>
      </c>
      <c r="D11">
        <v>5.68</v>
      </c>
      <c r="E11">
        <v>42.38</v>
      </c>
      <c r="F11">
        <v>8</v>
      </c>
      <c r="G11">
        <v>4.13</v>
      </c>
      <c r="H11">
        <v>22</v>
      </c>
      <c r="I11">
        <v>14</v>
      </c>
      <c r="J11">
        <v>8</v>
      </c>
      <c r="K11">
        <v>0</v>
      </c>
      <c r="L11">
        <v>0</v>
      </c>
      <c r="M11">
        <v>1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25</v>
      </c>
      <c r="AB11">
        <v>3</v>
      </c>
      <c r="AC11" s="1">
        <v>0.83450704225352124</v>
      </c>
      <c r="AD11" s="1">
        <v>161.80000000000001</v>
      </c>
      <c r="AE11" s="1">
        <v>-10</v>
      </c>
      <c r="AF11" s="1">
        <v>151.80000000000001</v>
      </c>
      <c r="AG11" s="1">
        <v>0.6269340000000001</v>
      </c>
      <c r="AH11" s="1">
        <v>0.59250000000000003</v>
      </c>
      <c r="AI11" s="1">
        <v>0.91080000000000017</v>
      </c>
    </row>
    <row r="12" spans="1:36" hidden="1">
      <c r="A12">
        <v>6</v>
      </c>
      <c r="B12">
        <v>9</v>
      </c>
      <c r="C12">
        <v>36.9</v>
      </c>
      <c r="D12">
        <v>3.67</v>
      </c>
      <c r="E12">
        <v>40.57</v>
      </c>
      <c r="F12">
        <v>6</v>
      </c>
      <c r="G12">
        <v>3.07</v>
      </c>
      <c r="H12">
        <v>23</v>
      </c>
      <c r="I12">
        <v>14</v>
      </c>
      <c r="J12">
        <v>9</v>
      </c>
      <c r="K12">
        <v>0</v>
      </c>
      <c r="L12">
        <v>0</v>
      </c>
      <c r="M12">
        <v>0</v>
      </c>
      <c r="N12">
        <v>0</v>
      </c>
      <c r="O12">
        <v>0.19999999999999574</v>
      </c>
      <c r="P12" s="1">
        <v>0.45704609126146511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25</v>
      </c>
      <c r="AB12">
        <v>2</v>
      </c>
      <c r="AC12" s="1">
        <v>1.2915531335149864</v>
      </c>
      <c r="AD12" s="1">
        <v>161.80000000000001</v>
      </c>
      <c r="AE12" s="1">
        <v>0</v>
      </c>
      <c r="AF12" s="1">
        <v>161.80000000000001</v>
      </c>
      <c r="AG12" s="1">
        <v>0.66823400000000011</v>
      </c>
      <c r="AH12" s="1">
        <v>0.79</v>
      </c>
      <c r="AI12" s="1">
        <v>1.305994788273616</v>
      </c>
    </row>
    <row r="13" spans="1:36">
      <c r="A13">
        <v>8</v>
      </c>
      <c r="B13">
        <v>48</v>
      </c>
      <c r="C13">
        <v>52.8</v>
      </c>
      <c r="D13">
        <v>3.41</v>
      </c>
      <c r="E13">
        <v>56.209999999999994</v>
      </c>
      <c r="F13">
        <v>7</v>
      </c>
      <c r="G13">
        <v>2.97</v>
      </c>
      <c r="H13">
        <v>25</v>
      </c>
      <c r="I13">
        <v>20</v>
      </c>
      <c r="J13">
        <v>5</v>
      </c>
      <c r="K13">
        <v>0</v>
      </c>
      <c r="L13">
        <v>1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15</v>
      </c>
      <c r="AB13">
        <v>1</v>
      </c>
      <c r="AC13" s="1">
        <v>1.3900293255131966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0.67714285714285716</v>
      </c>
      <c r="AI13" s="1">
        <v>1.3499676767676769</v>
      </c>
    </row>
    <row r="14" spans="1:36">
      <c r="A14">
        <v>9</v>
      </c>
      <c r="B14">
        <v>4</v>
      </c>
      <c r="C14">
        <v>54.4</v>
      </c>
      <c r="D14">
        <v>3.5</v>
      </c>
      <c r="E14">
        <v>57.9</v>
      </c>
      <c r="F14">
        <v>8</v>
      </c>
      <c r="G14">
        <v>2.63</v>
      </c>
      <c r="H14">
        <v>27</v>
      </c>
      <c r="I14">
        <v>20</v>
      </c>
      <c r="J14">
        <v>7</v>
      </c>
      <c r="K14">
        <v>0</v>
      </c>
      <c r="L14">
        <v>1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30</v>
      </c>
      <c r="AB14">
        <v>1</v>
      </c>
      <c r="AC14" s="1">
        <v>1.3542857142857143</v>
      </c>
      <c r="AD14" s="1">
        <v>161.80000000000001</v>
      </c>
      <c r="AE14" s="1">
        <v>-10</v>
      </c>
      <c r="AF14" s="1">
        <v>151.80000000000001</v>
      </c>
      <c r="AG14" s="1">
        <v>0.6269340000000001</v>
      </c>
      <c r="AH14" s="1">
        <v>0.59250000000000003</v>
      </c>
      <c r="AI14" s="1">
        <v>1.4302676806083654</v>
      </c>
    </row>
    <row r="15" spans="1:36">
      <c r="A15">
        <v>9</v>
      </c>
      <c r="B15">
        <v>19</v>
      </c>
      <c r="C15">
        <v>55.9</v>
      </c>
      <c r="D15">
        <v>3.42</v>
      </c>
      <c r="E15">
        <v>59.32</v>
      </c>
      <c r="F15">
        <v>7</v>
      </c>
      <c r="G15">
        <v>3.04</v>
      </c>
      <c r="H15">
        <v>29</v>
      </c>
      <c r="I15">
        <v>20</v>
      </c>
      <c r="J15">
        <v>9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40</v>
      </c>
      <c r="AB15">
        <v>1</v>
      </c>
      <c r="AC15" s="1">
        <v>1.3859649122807018</v>
      </c>
      <c r="AD15" s="1">
        <v>161.80000000000001</v>
      </c>
      <c r="AE15" s="1">
        <v>0</v>
      </c>
      <c r="AF15" s="1">
        <v>161.80000000000001</v>
      </c>
      <c r="AG15" s="1">
        <v>0.66823400000000011</v>
      </c>
      <c r="AH15" s="1">
        <v>0.67714285714285716</v>
      </c>
      <c r="AI15" s="1">
        <v>1.3188828947368423</v>
      </c>
    </row>
    <row r="16" spans="1:36">
      <c r="A16">
        <v>9</v>
      </c>
      <c r="B16">
        <v>19</v>
      </c>
      <c r="C16">
        <v>55.9</v>
      </c>
      <c r="D16">
        <v>3.68</v>
      </c>
      <c r="E16">
        <v>59.58</v>
      </c>
      <c r="F16">
        <v>7</v>
      </c>
      <c r="G16">
        <v>3.17</v>
      </c>
      <c r="H16">
        <v>30</v>
      </c>
      <c r="I16">
        <v>20</v>
      </c>
      <c r="J16">
        <v>10</v>
      </c>
      <c r="K16">
        <v>0</v>
      </c>
      <c r="L16">
        <v>1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20</v>
      </c>
      <c r="AB16">
        <v>1</v>
      </c>
      <c r="AC16" s="1">
        <v>1.2880434782608696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0.67714285714285716</v>
      </c>
      <c r="AI16" s="1">
        <v>1.2647962145110414</v>
      </c>
    </row>
    <row r="17" spans="1:35">
      <c r="A17">
        <v>9</v>
      </c>
      <c r="B17">
        <v>30</v>
      </c>
      <c r="C17">
        <v>57</v>
      </c>
      <c r="D17">
        <v>3.92</v>
      </c>
      <c r="E17">
        <v>60.92</v>
      </c>
      <c r="F17">
        <v>7</v>
      </c>
      <c r="G17">
        <v>3.13</v>
      </c>
      <c r="H17">
        <v>31</v>
      </c>
      <c r="I17">
        <v>22</v>
      </c>
      <c r="J17">
        <v>9</v>
      </c>
      <c r="K17">
        <v>0</v>
      </c>
      <c r="L17">
        <v>1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30</v>
      </c>
      <c r="AB17">
        <v>1</v>
      </c>
      <c r="AC17" s="1">
        <v>1.2091836734693879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0.67714285714285716</v>
      </c>
      <c r="AI17" s="1">
        <v>1.280959744408946</v>
      </c>
    </row>
    <row r="18" spans="1:35">
      <c r="A18">
        <v>9</v>
      </c>
      <c r="B18">
        <v>43</v>
      </c>
      <c r="C18">
        <v>58.3</v>
      </c>
      <c r="D18">
        <v>4.03</v>
      </c>
      <c r="E18">
        <v>62.33</v>
      </c>
      <c r="F18">
        <v>7</v>
      </c>
      <c r="G18">
        <v>3.04</v>
      </c>
      <c r="H18">
        <v>32</v>
      </c>
      <c r="I18">
        <v>23</v>
      </c>
      <c r="J18">
        <v>9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50</v>
      </c>
      <c r="AB18">
        <v>1</v>
      </c>
      <c r="AC18" s="1">
        <v>1.1761786600496278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0.67714285714285716</v>
      </c>
      <c r="AI18" s="1">
        <v>1.2373697368421055</v>
      </c>
    </row>
    <row r="19" spans="1:35">
      <c r="A19">
        <v>9</v>
      </c>
      <c r="B19">
        <v>52</v>
      </c>
      <c r="C19">
        <v>59.2</v>
      </c>
      <c r="D19">
        <v>3.48</v>
      </c>
      <c r="E19">
        <v>62.68</v>
      </c>
      <c r="F19">
        <v>7</v>
      </c>
      <c r="G19">
        <v>3.02</v>
      </c>
      <c r="H19">
        <v>34</v>
      </c>
      <c r="I19">
        <v>24</v>
      </c>
      <c r="J19">
        <v>10</v>
      </c>
      <c r="K19">
        <v>0</v>
      </c>
      <c r="L19">
        <v>1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5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25</v>
      </c>
      <c r="AB19">
        <v>1</v>
      </c>
      <c r="AC19" s="1">
        <v>1.3620689655172415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0.67714285714285716</v>
      </c>
      <c r="AI19" s="1">
        <v>1.3276172185430466</v>
      </c>
    </row>
    <row r="20" spans="1:35">
      <c r="A20">
        <v>10</v>
      </c>
      <c r="B20">
        <v>22</v>
      </c>
      <c r="C20">
        <v>62.2</v>
      </c>
      <c r="D20">
        <v>3.96</v>
      </c>
      <c r="E20">
        <v>66.16</v>
      </c>
      <c r="F20">
        <v>9</v>
      </c>
      <c r="G20">
        <v>2.71</v>
      </c>
      <c r="H20">
        <v>37</v>
      </c>
      <c r="I20">
        <v>27</v>
      </c>
      <c r="J20">
        <v>10</v>
      </c>
      <c r="K20">
        <v>0</v>
      </c>
      <c r="L20">
        <v>1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30</v>
      </c>
      <c r="AB20">
        <v>1</v>
      </c>
      <c r="AC20" s="1">
        <v>1.196969696969697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0.52666666666666673</v>
      </c>
      <c r="AI20" s="1">
        <v>1.3880457564575648</v>
      </c>
    </row>
    <row r="21" spans="1:35" hidden="1">
      <c r="A21">
        <v>10</v>
      </c>
      <c r="B21">
        <v>34</v>
      </c>
      <c r="C21">
        <v>63.4</v>
      </c>
      <c r="D21">
        <v>3.85</v>
      </c>
      <c r="E21">
        <v>67.25</v>
      </c>
      <c r="F21">
        <v>7</v>
      </c>
      <c r="G21">
        <v>3.13</v>
      </c>
      <c r="H21">
        <v>38</v>
      </c>
      <c r="I21">
        <v>30</v>
      </c>
      <c r="J21">
        <v>8</v>
      </c>
      <c r="K21">
        <v>0</v>
      </c>
      <c r="L21">
        <v>1</v>
      </c>
      <c r="M21">
        <v>1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30</v>
      </c>
      <c r="AB21">
        <v>3</v>
      </c>
      <c r="AC21" s="1">
        <v>1.2311688311688311</v>
      </c>
      <c r="AD21" s="1">
        <v>161.80000000000001</v>
      </c>
      <c r="AE21" s="1">
        <v>-10</v>
      </c>
      <c r="AF21" s="1">
        <v>151.80000000000001</v>
      </c>
      <c r="AG21" s="1">
        <v>0.6269340000000001</v>
      </c>
      <c r="AH21" s="1">
        <v>0.67714285714285716</v>
      </c>
      <c r="AI21" s="1">
        <v>1.2017904153354635</v>
      </c>
    </row>
    <row r="22" spans="1:35">
      <c r="A22">
        <v>10</v>
      </c>
      <c r="B22">
        <v>43</v>
      </c>
      <c r="C22">
        <v>64.3</v>
      </c>
      <c r="D22">
        <v>3.44</v>
      </c>
      <c r="E22">
        <v>67.739999999999995</v>
      </c>
      <c r="F22">
        <v>7</v>
      </c>
      <c r="G22">
        <v>2.89</v>
      </c>
      <c r="H22">
        <v>39</v>
      </c>
      <c r="I22">
        <v>31</v>
      </c>
      <c r="J22">
        <v>8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30</v>
      </c>
      <c r="AB22">
        <v>1</v>
      </c>
      <c r="AC22" s="1">
        <v>1.3779069767441861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0.67714285714285716</v>
      </c>
      <c r="AI22" s="1">
        <v>1.3873370242214536</v>
      </c>
    </row>
    <row r="23" spans="1:35" hidden="1">
      <c r="A23">
        <v>10</v>
      </c>
      <c r="B23">
        <v>52</v>
      </c>
      <c r="C23">
        <v>65.2</v>
      </c>
      <c r="D23">
        <v>5</v>
      </c>
      <c r="E23">
        <v>70.2</v>
      </c>
      <c r="F23">
        <v>10</v>
      </c>
      <c r="G23">
        <v>3.07</v>
      </c>
      <c r="H23">
        <v>40</v>
      </c>
      <c r="I23">
        <v>32</v>
      </c>
      <c r="J23">
        <v>8</v>
      </c>
      <c r="K23">
        <v>0</v>
      </c>
      <c r="L23">
        <v>1</v>
      </c>
      <c r="M23">
        <v>0</v>
      </c>
      <c r="N23">
        <v>0</v>
      </c>
      <c r="O23">
        <v>1.8000000000000043</v>
      </c>
      <c r="P23" s="1">
        <v>-0.28316883116883107</v>
      </c>
      <c r="Q23">
        <v>0</v>
      </c>
      <c r="R23">
        <v>0</v>
      </c>
      <c r="S23">
        <v>0</v>
      </c>
      <c r="T23">
        <v>6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60</v>
      </c>
      <c r="AB23">
        <v>2</v>
      </c>
      <c r="AC23" s="1">
        <v>0.94800000000000006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0.47400000000000003</v>
      </c>
      <c r="AI23" s="1">
        <v>1.305994788273616</v>
      </c>
    </row>
    <row r="24" spans="1:35" hidden="1">
      <c r="A24">
        <v>10</v>
      </c>
      <c r="B24">
        <v>56</v>
      </c>
      <c r="C24">
        <v>65.599999999999994</v>
      </c>
      <c r="D24">
        <v>3.97</v>
      </c>
      <c r="E24">
        <v>69.569999999999993</v>
      </c>
      <c r="F24">
        <v>8</v>
      </c>
      <c r="G24">
        <v>3.12</v>
      </c>
      <c r="H24">
        <v>41</v>
      </c>
      <c r="I24">
        <v>32</v>
      </c>
      <c r="J24">
        <v>9</v>
      </c>
      <c r="K24">
        <v>0</v>
      </c>
      <c r="L24">
        <v>1</v>
      </c>
      <c r="M24">
        <v>0</v>
      </c>
      <c r="N24">
        <v>0</v>
      </c>
      <c r="O24">
        <v>2.1999999999999957</v>
      </c>
      <c r="P24" s="1">
        <v>-3.7214171219208891E-2</v>
      </c>
      <c r="Q24">
        <v>0</v>
      </c>
      <c r="R24">
        <v>0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25</v>
      </c>
      <c r="AB24">
        <v>2</v>
      </c>
      <c r="AC24" s="1">
        <v>1.1939546599496222</v>
      </c>
      <c r="AD24" s="1">
        <v>161.80000000000001</v>
      </c>
      <c r="AE24" s="1">
        <v>-10</v>
      </c>
      <c r="AF24" s="1">
        <v>151.80000000000001</v>
      </c>
      <c r="AG24" s="1">
        <v>0.6269340000000001</v>
      </c>
      <c r="AH24" s="1">
        <v>0.59250000000000003</v>
      </c>
      <c r="AI24" s="1">
        <v>1.205642307692308</v>
      </c>
    </row>
    <row r="25" spans="1:35" hidden="1">
      <c r="A25">
        <v>11</v>
      </c>
      <c r="B25">
        <v>5</v>
      </c>
      <c r="C25">
        <v>66.5</v>
      </c>
      <c r="D25">
        <v>4.96</v>
      </c>
      <c r="E25">
        <v>71.459999999999994</v>
      </c>
      <c r="F25">
        <v>9</v>
      </c>
      <c r="G25">
        <v>3.3</v>
      </c>
      <c r="H25">
        <v>43</v>
      </c>
      <c r="I25">
        <v>33</v>
      </c>
      <c r="J25">
        <v>10</v>
      </c>
      <c r="K25">
        <v>0</v>
      </c>
      <c r="L25">
        <v>1</v>
      </c>
      <c r="M25">
        <v>0</v>
      </c>
      <c r="N25">
        <v>0</v>
      </c>
      <c r="O25">
        <v>3.1000000000000014</v>
      </c>
      <c r="P25" s="1">
        <v>-0.27552366987850851</v>
      </c>
      <c r="Q25">
        <v>0</v>
      </c>
      <c r="R25">
        <v>0</v>
      </c>
      <c r="S25">
        <v>0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25</v>
      </c>
      <c r="AB25">
        <v>2</v>
      </c>
      <c r="AC25" s="1">
        <v>0.95564516129032262</v>
      </c>
      <c r="AD25" s="1">
        <v>161.80000000000001</v>
      </c>
      <c r="AE25" s="1">
        <v>-10</v>
      </c>
      <c r="AF25" s="1">
        <v>151.80000000000001</v>
      </c>
      <c r="AG25" s="1">
        <v>0.6269340000000001</v>
      </c>
      <c r="AH25" s="1">
        <v>0.52666666666666673</v>
      </c>
      <c r="AI25" s="1">
        <v>1.1398800000000002</v>
      </c>
    </row>
    <row r="26" spans="1:35" hidden="1">
      <c r="A26">
        <v>11</v>
      </c>
      <c r="B26">
        <v>5</v>
      </c>
      <c r="C26">
        <v>66.5</v>
      </c>
      <c r="D26">
        <v>4.96</v>
      </c>
      <c r="E26">
        <v>71.459999999999994</v>
      </c>
      <c r="F26">
        <v>9</v>
      </c>
      <c r="G26">
        <v>3.3</v>
      </c>
      <c r="H26">
        <v>44</v>
      </c>
      <c r="I26">
        <v>33</v>
      </c>
      <c r="J26">
        <v>11</v>
      </c>
      <c r="K26">
        <v>0</v>
      </c>
      <c r="L26">
        <v>1</v>
      </c>
      <c r="M26">
        <v>0</v>
      </c>
      <c r="N26">
        <v>0</v>
      </c>
      <c r="O26">
        <v>3.1000000000000014</v>
      </c>
      <c r="P26" s="1">
        <v>-0.27552366987850851</v>
      </c>
      <c r="Q26">
        <v>0</v>
      </c>
      <c r="R26">
        <v>0</v>
      </c>
      <c r="S26">
        <v>0</v>
      </c>
      <c r="T26">
        <v>7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25</v>
      </c>
      <c r="AB26">
        <v>2</v>
      </c>
      <c r="AC26" s="1">
        <v>0.95564516129032262</v>
      </c>
      <c r="AD26" s="1">
        <v>161.80000000000001</v>
      </c>
      <c r="AE26" s="1">
        <v>-10</v>
      </c>
      <c r="AF26" s="1">
        <v>151.80000000000001</v>
      </c>
      <c r="AG26" s="1">
        <v>0.6269340000000001</v>
      </c>
      <c r="AH26" s="1">
        <v>0.52666666666666673</v>
      </c>
      <c r="AI26" s="1">
        <v>1.1398800000000002</v>
      </c>
    </row>
    <row r="27" spans="1:35">
      <c r="A27">
        <v>11</v>
      </c>
      <c r="B27">
        <v>34</v>
      </c>
      <c r="C27">
        <v>69.400000000000006</v>
      </c>
      <c r="D27">
        <v>4.97</v>
      </c>
      <c r="E27">
        <v>74.37</v>
      </c>
      <c r="F27">
        <v>9</v>
      </c>
      <c r="G27">
        <v>2.94</v>
      </c>
      <c r="H27">
        <v>46</v>
      </c>
      <c r="I27">
        <v>35</v>
      </c>
      <c r="J27">
        <v>11</v>
      </c>
      <c r="K27">
        <v>0</v>
      </c>
      <c r="L27">
        <v>1</v>
      </c>
      <c r="M27">
        <v>0</v>
      </c>
      <c r="N27">
        <v>0</v>
      </c>
      <c r="O27">
        <v>6.0000000000000071</v>
      </c>
      <c r="P27" s="1">
        <v>-0.27744649716480685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60</v>
      </c>
      <c r="AB27">
        <v>1</v>
      </c>
      <c r="AC27" s="1">
        <v>0.95372233400402429</v>
      </c>
      <c r="AD27" s="1">
        <v>161.80000000000001</v>
      </c>
      <c r="AE27" s="1">
        <v>-10</v>
      </c>
      <c r="AF27" s="1">
        <v>151.80000000000001</v>
      </c>
      <c r="AG27" s="1">
        <v>0.6269340000000001</v>
      </c>
      <c r="AH27" s="1">
        <v>0.52666666666666673</v>
      </c>
      <c r="AI27" s="1">
        <v>1.2794571428571431</v>
      </c>
    </row>
    <row r="28" spans="1:35">
      <c r="A28">
        <v>11</v>
      </c>
      <c r="B28">
        <v>35</v>
      </c>
      <c r="C28">
        <v>69.5</v>
      </c>
      <c r="D28">
        <v>3.5</v>
      </c>
      <c r="E28">
        <v>73</v>
      </c>
      <c r="F28">
        <v>8</v>
      </c>
      <c r="G28">
        <v>2.84</v>
      </c>
      <c r="H28">
        <v>47</v>
      </c>
      <c r="I28">
        <v>35</v>
      </c>
      <c r="J28">
        <v>12</v>
      </c>
      <c r="K28">
        <v>0</v>
      </c>
      <c r="L28">
        <v>1</v>
      </c>
      <c r="M28">
        <v>0</v>
      </c>
      <c r="N28">
        <v>0</v>
      </c>
      <c r="O28">
        <v>6.1000000000000014</v>
      </c>
      <c r="P28" s="1">
        <v>0.12311688311688318</v>
      </c>
      <c r="Q28">
        <v>0</v>
      </c>
      <c r="R28">
        <v>0</v>
      </c>
      <c r="S28">
        <v>0</v>
      </c>
      <c r="T28">
        <v>8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30</v>
      </c>
      <c r="AB28">
        <v>1</v>
      </c>
      <c r="AC28" s="1">
        <v>1.3542857142857143</v>
      </c>
      <c r="AD28" s="1">
        <v>161.80000000000001</v>
      </c>
      <c r="AE28" s="1">
        <v>0</v>
      </c>
      <c r="AF28" s="1">
        <v>161.80000000000001</v>
      </c>
      <c r="AG28" s="1">
        <v>0.66823400000000011</v>
      </c>
      <c r="AH28" s="1">
        <v>0.59250000000000003</v>
      </c>
      <c r="AI28" s="1">
        <v>1.4117619718309864</v>
      </c>
    </row>
    <row r="29" spans="1:35">
      <c r="A29">
        <v>11</v>
      </c>
      <c r="B29">
        <v>35</v>
      </c>
      <c r="C29">
        <v>69.5</v>
      </c>
      <c r="D29">
        <v>3.52</v>
      </c>
      <c r="E29">
        <v>73.02</v>
      </c>
      <c r="F29">
        <v>8</v>
      </c>
      <c r="G29">
        <v>2.89</v>
      </c>
      <c r="H29">
        <v>48</v>
      </c>
      <c r="I29">
        <v>35</v>
      </c>
      <c r="J29">
        <v>13</v>
      </c>
      <c r="K29">
        <v>0</v>
      </c>
      <c r="L29">
        <v>1</v>
      </c>
      <c r="M29">
        <v>0</v>
      </c>
      <c r="N29">
        <v>0</v>
      </c>
      <c r="O29">
        <v>6.1000000000000014</v>
      </c>
      <c r="P29" s="1">
        <v>0.11542207792207804</v>
      </c>
      <c r="Q29">
        <v>0</v>
      </c>
      <c r="R29">
        <v>0</v>
      </c>
      <c r="S29">
        <v>0</v>
      </c>
      <c r="T29">
        <v>8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30</v>
      </c>
      <c r="AB29">
        <v>1</v>
      </c>
      <c r="AC29" s="1">
        <v>1.3465909090909092</v>
      </c>
      <c r="AD29" s="1">
        <v>161.80000000000001</v>
      </c>
      <c r="AE29" s="1">
        <v>0</v>
      </c>
      <c r="AF29" s="1">
        <v>161.80000000000001</v>
      </c>
      <c r="AG29" s="1">
        <v>0.66823400000000011</v>
      </c>
      <c r="AH29" s="1">
        <v>0.59250000000000003</v>
      </c>
      <c r="AI29" s="1">
        <v>1.3873370242214536</v>
      </c>
    </row>
    <row r="30" spans="1:35">
      <c r="A30">
        <v>11</v>
      </c>
      <c r="B30">
        <v>47</v>
      </c>
      <c r="C30">
        <v>70.7</v>
      </c>
      <c r="D30">
        <v>4.8</v>
      </c>
      <c r="E30">
        <v>75.5</v>
      </c>
      <c r="F30">
        <v>8</v>
      </c>
      <c r="G30">
        <v>3.64</v>
      </c>
      <c r="H30">
        <v>49</v>
      </c>
      <c r="I30">
        <v>38</v>
      </c>
      <c r="J30">
        <v>11</v>
      </c>
      <c r="K30">
        <v>0</v>
      </c>
      <c r="L30">
        <v>1</v>
      </c>
      <c r="M30">
        <v>0</v>
      </c>
      <c r="N30">
        <v>0</v>
      </c>
      <c r="O30">
        <v>7.3000000000000043</v>
      </c>
      <c r="P30" s="1">
        <v>-0.24366883116883109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30</v>
      </c>
      <c r="AB30">
        <v>1</v>
      </c>
      <c r="AC30" s="1">
        <v>0.98750000000000004</v>
      </c>
      <c r="AD30" s="1">
        <v>161.80000000000001</v>
      </c>
      <c r="AE30" s="1">
        <v>-10</v>
      </c>
      <c r="AF30" s="1">
        <v>151.80000000000001</v>
      </c>
      <c r="AG30" s="1">
        <v>0.6269340000000001</v>
      </c>
      <c r="AH30" s="1">
        <v>0.59250000000000003</v>
      </c>
      <c r="AI30" s="1">
        <v>1.0334076923076925</v>
      </c>
    </row>
    <row r="31" spans="1:35" hidden="1">
      <c r="A31">
        <v>12</v>
      </c>
      <c r="B31">
        <v>8</v>
      </c>
      <c r="C31">
        <v>72.8</v>
      </c>
      <c r="D31">
        <v>4.7699999999999996</v>
      </c>
      <c r="E31">
        <v>77.569999999999993</v>
      </c>
      <c r="F31">
        <v>8</v>
      </c>
      <c r="G31">
        <v>3.52</v>
      </c>
      <c r="H31">
        <v>51</v>
      </c>
      <c r="I31">
        <v>41</v>
      </c>
      <c r="J31">
        <v>10</v>
      </c>
      <c r="K31">
        <v>0</v>
      </c>
      <c r="L31">
        <v>0</v>
      </c>
      <c r="M31">
        <v>1</v>
      </c>
      <c r="N31">
        <v>0</v>
      </c>
      <c r="O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1</v>
      </c>
      <c r="AA31">
        <v>20</v>
      </c>
      <c r="AB31">
        <v>3</v>
      </c>
      <c r="AC31" s="1">
        <v>0.99371069182389948</v>
      </c>
      <c r="AD31" s="1">
        <v>161.80000000000001</v>
      </c>
      <c r="AE31" s="1">
        <v>-10</v>
      </c>
      <c r="AF31" s="1">
        <v>151.80000000000001</v>
      </c>
      <c r="AG31" s="1">
        <v>0.6269340000000001</v>
      </c>
      <c r="AH31" s="1">
        <v>0.59250000000000003</v>
      </c>
      <c r="AI31" s="1">
        <v>1.0686375000000001</v>
      </c>
    </row>
    <row r="32" spans="1:35" hidden="1">
      <c r="A32">
        <v>12</v>
      </c>
      <c r="B32">
        <v>45</v>
      </c>
      <c r="C32">
        <v>76.5</v>
      </c>
      <c r="D32">
        <v>4.8</v>
      </c>
      <c r="E32">
        <v>81.3</v>
      </c>
      <c r="F32">
        <v>9</v>
      </c>
      <c r="G32">
        <v>3.32</v>
      </c>
      <c r="H32">
        <v>53</v>
      </c>
      <c r="I32">
        <v>45</v>
      </c>
      <c r="J32">
        <v>8</v>
      </c>
      <c r="K32">
        <v>0</v>
      </c>
      <c r="L32">
        <v>0</v>
      </c>
      <c r="M32">
        <v>0</v>
      </c>
      <c r="N32">
        <v>0</v>
      </c>
      <c r="O32">
        <v>3.7000000000000028</v>
      </c>
      <c r="P32" s="1">
        <v>-6.2106918238994391E-3</v>
      </c>
      <c r="Q32">
        <v>0</v>
      </c>
      <c r="R32">
        <v>0</v>
      </c>
      <c r="S32">
        <v>0</v>
      </c>
      <c r="T32">
        <v>9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55</v>
      </c>
      <c r="AB32">
        <v>2</v>
      </c>
      <c r="AC32" s="1">
        <v>0.98750000000000004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0.52666666666666673</v>
      </c>
      <c r="AI32" s="1">
        <v>1.1330132530120485</v>
      </c>
    </row>
    <row r="33" spans="1:36" hidden="1">
      <c r="A33">
        <v>12</v>
      </c>
      <c r="B33">
        <v>49</v>
      </c>
      <c r="C33">
        <v>76.900000000000006</v>
      </c>
      <c r="D33">
        <v>4.54</v>
      </c>
      <c r="E33">
        <v>81.440000000000012</v>
      </c>
      <c r="F33">
        <v>10</v>
      </c>
      <c r="G33">
        <v>3.29</v>
      </c>
      <c r="H33">
        <v>54</v>
      </c>
      <c r="I33">
        <v>46</v>
      </c>
      <c r="J33">
        <v>8</v>
      </c>
      <c r="K33">
        <v>0</v>
      </c>
      <c r="L33">
        <v>0</v>
      </c>
      <c r="M33">
        <v>0</v>
      </c>
      <c r="N33">
        <v>0</v>
      </c>
      <c r="O33">
        <v>4.1000000000000085</v>
      </c>
      <c r="P33" s="1">
        <v>5.0342171612223985E-2</v>
      </c>
      <c r="Q33">
        <v>0</v>
      </c>
      <c r="R33">
        <v>0</v>
      </c>
      <c r="S33">
        <v>1</v>
      </c>
      <c r="T33">
        <v>9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55</v>
      </c>
      <c r="AB33">
        <v>2</v>
      </c>
      <c r="AC33" s="1">
        <v>1.0440528634361235</v>
      </c>
      <c r="AD33" s="1">
        <v>161.80000000000001</v>
      </c>
      <c r="AE33" s="1">
        <v>-10</v>
      </c>
      <c r="AF33" s="1">
        <v>151.80000000000001</v>
      </c>
      <c r="AG33" s="1">
        <v>0.6269340000000001</v>
      </c>
      <c r="AH33" s="1">
        <v>0.47400000000000003</v>
      </c>
      <c r="AI33" s="1">
        <v>1.1433446808510641</v>
      </c>
    </row>
    <row r="34" spans="1:36" hidden="1">
      <c r="A34">
        <v>13</v>
      </c>
      <c r="B34">
        <v>2</v>
      </c>
      <c r="C34">
        <v>78.2</v>
      </c>
      <c r="D34">
        <v>4.42</v>
      </c>
      <c r="E34">
        <v>82.62</v>
      </c>
      <c r="F34">
        <v>8</v>
      </c>
      <c r="G34">
        <v>3.19</v>
      </c>
      <c r="H34">
        <v>56</v>
      </c>
      <c r="I34">
        <v>48</v>
      </c>
      <c r="J34">
        <v>8</v>
      </c>
      <c r="K34">
        <v>0</v>
      </c>
      <c r="L34">
        <v>0</v>
      </c>
      <c r="M34">
        <v>1</v>
      </c>
      <c r="N34">
        <v>0</v>
      </c>
      <c r="O34">
        <v>5.4000000000000057</v>
      </c>
      <c r="P34" s="1">
        <v>7.868749822134935E-2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1</v>
      </c>
      <c r="AA34">
        <v>20</v>
      </c>
      <c r="AB34">
        <v>3</v>
      </c>
      <c r="AC34" s="1">
        <v>1.0723981900452488</v>
      </c>
      <c r="AD34" s="1">
        <v>161.80000000000001</v>
      </c>
      <c r="AE34" s="1">
        <v>-10</v>
      </c>
      <c r="AF34" s="1">
        <v>151.80000000000001</v>
      </c>
      <c r="AG34" s="1">
        <v>0.6269340000000001</v>
      </c>
      <c r="AH34" s="1">
        <v>0.59250000000000003</v>
      </c>
      <c r="AI34" s="1">
        <v>1.179186206896552</v>
      </c>
    </row>
    <row r="35" spans="1:36">
      <c r="A35">
        <v>13</v>
      </c>
      <c r="B35">
        <v>41</v>
      </c>
      <c r="C35">
        <v>82.1</v>
      </c>
      <c r="D35">
        <v>4.43</v>
      </c>
      <c r="E35">
        <v>86.53</v>
      </c>
      <c r="F35">
        <v>9</v>
      </c>
      <c r="G35">
        <v>3</v>
      </c>
      <c r="H35">
        <v>58</v>
      </c>
      <c r="I35">
        <v>51</v>
      </c>
      <c r="J35">
        <v>7</v>
      </c>
      <c r="K35">
        <v>0</v>
      </c>
      <c r="L35">
        <v>1</v>
      </c>
      <c r="M35">
        <v>0</v>
      </c>
      <c r="N35">
        <v>0</v>
      </c>
      <c r="O35">
        <v>0</v>
      </c>
      <c r="P35" s="1"/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30</v>
      </c>
      <c r="AB35">
        <v>1</v>
      </c>
      <c r="AC35" s="1">
        <v>1.0699774266365689</v>
      </c>
      <c r="AD35" s="1">
        <v>161.80000000000001</v>
      </c>
      <c r="AE35" s="1">
        <v>-10</v>
      </c>
      <c r="AF35" s="1">
        <v>151.80000000000001</v>
      </c>
      <c r="AG35" s="1">
        <v>0.6269340000000001</v>
      </c>
      <c r="AH35" s="1">
        <v>0.52666666666666673</v>
      </c>
      <c r="AI35" s="1">
        <v>1.2538680000000002</v>
      </c>
      <c r="AJ35" t="s">
        <v>45</v>
      </c>
    </row>
    <row r="36" spans="1:36">
      <c r="A36">
        <v>13</v>
      </c>
      <c r="B36">
        <v>52</v>
      </c>
      <c r="C36">
        <v>83.2</v>
      </c>
      <c r="D36">
        <v>3.93</v>
      </c>
      <c r="E36">
        <v>87.13000000000001</v>
      </c>
      <c r="F36">
        <v>7</v>
      </c>
      <c r="G36">
        <v>3.28</v>
      </c>
      <c r="H36">
        <v>60</v>
      </c>
      <c r="I36">
        <v>52</v>
      </c>
      <c r="J36">
        <v>8</v>
      </c>
      <c r="K36">
        <v>0</v>
      </c>
      <c r="L36">
        <v>1</v>
      </c>
      <c r="M36">
        <v>0</v>
      </c>
      <c r="N36">
        <v>0</v>
      </c>
      <c r="O36">
        <v>0</v>
      </c>
      <c r="P36" s="1"/>
      <c r="Q36">
        <v>0</v>
      </c>
      <c r="R36">
        <v>0</v>
      </c>
      <c r="S36">
        <v>0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50</v>
      </c>
      <c r="AB36">
        <v>1</v>
      </c>
      <c r="AC36" s="1">
        <v>1.2061068702290076</v>
      </c>
      <c r="AD36" s="1">
        <v>161.80000000000001</v>
      </c>
      <c r="AE36" s="1">
        <v>0</v>
      </c>
      <c r="AF36" s="1">
        <v>161.80000000000001</v>
      </c>
      <c r="AG36" s="1">
        <v>0.66823400000000011</v>
      </c>
      <c r="AH36" s="1">
        <v>0.67714285714285716</v>
      </c>
      <c r="AI36" s="1">
        <v>1.2223792682926833</v>
      </c>
    </row>
    <row r="37" spans="1:36">
      <c r="A37">
        <v>14</v>
      </c>
      <c r="B37">
        <v>21</v>
      </c>
      <c r="C37">
        <v>86.1</v>
      </c>
      <c r="D37">
        <v>4.26</v>
      </c>
      <c r="E37">
        <v>90.36</v>
      </c>
      <c r="F37">
        <v>7</v>
      </c>
      <c r="G37">
        <v>3.64</v>
      </c>
      <c r="H37">
        <v>61</v>
      </c>
      <c r="I37">
        <v>54</v>
      </c>
      <c r="J37">
        <v>7</v>
      </c>
      <c r="K37">
        <v>0</v>
      </c>
      <c r="L37">
        <v>0</v>
      </c>
      <c r="M37">
        <v>0</v>
      </c>
      <c r="N37">
        <v>0</v>
      </c>
      <c r="O37">
        <v>7.8999999999999915</v>
      </c>
      <c r="P37" s="1">
        <v>4.0277866292779407E-2</v>
      </c>
      <c r="Q37">
        <v>0</v>
      </c>
      <c r="R37">
        <v>0</v>
      </c>
      <c r="S37">
        <v>0</v>
      </c>
      <c r="T37">
        <v>10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15</v>
      </c>
      <c r="AB37">
        <v>1</v>
      </c>
      <c r="AC37" s="1">
        <v>1.1126760563380282</v>
      </c>
      <c r="AD37" s="1">
        <v>161.80000000000001</v>
      </c>
      <c r="AE37" s="1">
        <v>0</v>
      </c>
      <c r="AF37" s="1">
        <v>161.80000000000001</v>
      </c>
      <c r="AG37" s="1">
        <v>0.66823400000000011</v>
      </c>
      <c r="AH37" s="1">
        <v>0.67714285714285716</v>
      </c>
      <c r="AI37" s="1">
        <v>1.1014846153846156</v>
      </c>
    </row>
    <row r="38" spans="1:36">
      <c r="A38">
        <v>15</v>
      </c>
      <c r="B38">
        <v>3</v>
      </c>
      <c r="C38">
        <v>90.3</v>
      </c>
      <c r="D38">
        <v>3.58</v>
      </c>
      <c r="E38">
        <v>93.88</v>
      </c>
      <c r="F38">
        <v>5</v>
      </c>
      <c r="G38">
        <v>3.56</v>
      </c>
      <c r="H38">
        <v>65</v>
      </c>
      <c r="I38">
        <v>57</v>
      </c>
      <c r="J38">
        <v>8</v>
      </c>
      <c r="K38">
        <v>0</v>
      </c>
      <c r="L38">
        <v>0</v>
      </c>
      <c r="M38">
        <v>0</v>
      </c>
      <c r="N38">
        <v>1</v>
      </c>
      <c r="O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0</v>
      </c>
      <c r="Y38">
        <v>1</v>
      </c>
      <c r="Z38">
        <v>0</v>
      </c>
      <c r="AA38">
        <v>25</v>
      </c>
      <c r="AB38">
        <v>1</v>
      </c>
      <c r="AC38" s="1">
        <v>1.3240223463687151</v>
      </c>
      <c r="AD38" s="1">
        <v>161.80000000000001</v>
      </c>
      <c r="AE38" s="1">
        <v>10</v>
      </c>
      <c r="AF38" s="1">
        <v>171.8</v>
      </c>
      <c r="AG38" s="1">
        <v>0.709534</v>
      </c>
      <c r="AH38" s="1">
        <v>0.94800000000000006</v>
      </c>
      <c r="AI38" s="1">
        <v>1.195843820224719</v>
      </c>
    </row>
    <row r="39" spans="1:36">
      <c r="A39">
        <v>15</v>
      </c>
      <c r="B39">
        <v>28</v>
      </c>
      <c r="C39">
        <v>92.8</v>
      </c>
      <c r="D39">
        <v>3.19</v>
      </c>
      <c r="E39">
        <v>95.99</v>
      </c>
      <c r="F39">
        <v>6</v>
      </c>
      <c r="G39">
        <v>3.19</v>
      </c>
      <c r="H39">
        <v>66</v>
      </c>
      <c r="I39">
        <v>60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25</v>
      </c>
      <c r="AB39">
        <v>1</v>
      </c>
      <c r="AC39" s="1">
        <v>1.4858934169278997</v>
      </c>
      <c r="AD39" s="1">
        <v>161.80000000000001</v>
      </c>
      <c r="AE39" s="1">
        <v>0</v>
      </c>
      <c r="AF39" s="1">
        <v>161.80000000000001</v>
      </c>
      <c r="AG39" s="1">
        <v>0.66823400000000011</v>
      </c>
      <c r="AH39" s="1">
        <v>0.79</v>
      </c>
      <c r="AI39" s="1">
        <v>1.2568664576802511</v>
      </c>
    </row>
    <row r="40" spans="1:36">
      <c r="A40">
        <v>16</v>
      </c>
      <c r="B40">
        <v>20</v>
      </c>
      <c r="C40">
        <v>98</v>
      </c>
      <c r="D40">
        <v>4.2699999999999996</v>
      </c>
      <c r="E40">
        <v>102.27</v>
      </c>
      <c r="F40">
        <v>8</v>
      </c>
      <c r="G40">
        <v>3.61</v>
      </c>
      <c r="H40">
        <v>68</v>
      </c>
      <c r="I40">
        <v>62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1</v>
      </c>
      <c r="S40">
        <v>1</v>
      </c>
      <c r="T40">
        <v>12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30</v>
      </c>
      <c r="AB40">
        <v>1</v>
      </c>
      <c r="AC40" s="1">
        <v>1.1100702576112413</v>
      </c>
      <c r="AD40" s="1">
        <v>161.80000000000001</v>
      </c>
      <c r="AE40" s="1">
        <v>0</v>
      </c>
      <c r="AF40" s="1">
        <v>161.80000000000001</v>
      </c>
      <c r="AG40" s="1">
        <v>0.66823400000000011</v>
      </c>
      <c r="AH40" s="1">
        <v>0.59250000000000003</v>
      </c>
      <c r="AI40" s="1">
        <v>1.1106382271468147</v>
      </c>
    </row>
    <row r="41" spans="1:36">
      <c r="A41">
        <v>16</v>
      </c>
      <c r="B41">
        <v>21</v>
      </c>
      <c r="C41">
        <v>98.1</v>
      </c>
      <c r="D41">
        <v>4.55</v>
      </c>
      <c r="E41">
        <v>102.64999999999999</v>
      </c>
      <c r="F41">
        <v>9</v>
      </c>
      <c r="G41">
        <v>3.06</v>
      </c>
      <c r="H41">
        <v>69</v>
      </c>
      <c r="I41">
        <v>62</v>
      </c>
      <c r="J41">
        <v>7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12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6</v>
      </c>
      <c r="AB41">
        <v>1</v>
      </c>
      <c r="AC41" s="1">
        <v>1.0417582417582418</v>
      </c>
      <c r="AD41" s="1">
        <v>161.80000000000001</v>
      </c>
      <c r="AE41" s="1">
        <v>-10</v>
      </c>
      <c r="AF41" s="1">
        <v>151.80000000000001</v>
      </c>
      <c r="AG41" s="1">
        <v>0.6269340000000001</v>
      </c>
      <c r="AH41" s="1">
        <v>0.52666666666666673</v>
      </c>
      <c r="AI41" s="1">
        <v>1.2292823529411767</v>
      </c>
    </row>
    <row r="42" spans="1:36">
      <c r="A42">
        <v>16</v>
      </c>
      <c r="B42">
        <v>44</v>
      </c>
      <c r="C42">
        <v>100.4</v>
      </c>
      <c r="D42">
        <v>4.37</v>
      </c>
      <c r="E42">
        <v>104.77000000000001</v>
      </c>
      <c r="F42">
        <v>7</v>
      </c>
      <c r="G42">
        <v>3.28</v>
      </c>
      <c r="H42">
        <v>70</v>
      </c>
      <c r="I42">
        <v>62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30</v>
      </c>
      <c r="AB42">
        <v>1</v>
      </c>
      <c r="AC42" s="1">
        <v>1.0846681922196797</v>
      </c>
      <c r="AD42" s="1">
        <v>161.80000000000001</v>
      </c>
      <c r="AE42" s="1">
        <v>0</v>
      </c>
      <c r="AF42" s="1">
        <v>161.80000000000001</v>
      </c>
      <c r="AG42" s="1">
        <v>0.66823400000000011</v>
      </c>
      <c r="AH42" s="1">
        <v>0.67714285714285716</v>
      </c>
      <c r="AI42" s="1">
        <v>1.2223792682926833</v>
      </c>
    </row>
    <row r="43" spans="1:36">
      <c r="A43">
        <v>18</v>
      </c>
      <c r="B43">
        <v>52</v>
      </c>
      <c r="C43">
        <v>113.2</v>
      </c>
      <c r="D43">
        <v>3.84</v>
      </c>
      <c r="E43">
        <v>117.04</v>
      </c>
      <c r="F43">
        <v>7</v>
      </c>
      <c r="G43">
        <v>3.43</v>
      </c>
      <c r="H43">
        <v>71</v>
      </c>
      <c r="I43">
        <v>66</v>
      </c>
      <c r="J43">
        <v>5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25</v>
      </c>
      <c r="AB43">
        <v>1</v>
      </c>
      <c r="AC43" s="1">
        <v>1.234375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0.67714285714285716</v>
      </c>
      <c r="AI43" s="1">
        <v>1.168922448979592</v>
      </c>
    </row>
    <row r="44" spans="1:36">
      <c r="A44">
        <v>19</v>
      </c>
      <c r="B44">
        <v>54</v>
      </c>
      <c r="C44">
        <v>119.4</v>
      </c>
      <c r="D44">
        <v>4.3099999999999996</v>
      </c>
      <c r="E44">
        <v>123.71000000000001</v>
      </c>
      <c r="F44">
        <v>8</v>
      </c>
      <c r="G44">
        <v>3.31</v>
      </c>
      <c r="H44">
        <v>73</v>
      </c>
      <c r="I44">
        <v>67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40</v>
      </c>
      <c r="AB44">
        <v>1</v>
      </c>
      <c r="AC44" s="1">
        <v>1.0997679814385153</v>
      </c>
      <c r="AD44" s="1">
        <v>161.80000000000001</v>
      </c>
      <c r="AE44" s="1">
        <v>-10</v>
      </c>
      <c r="AF44" s="1">
        <v>151.80000000000001</v>
      </c>
      <c r="AG44" s="1">
        <v>0.6269340000000001</v>
      </c>
      <c r="AH44" s="1">
        <v>0.59250000000000003</v>
      </c>
      <c r="AI44" s="1">
        <v>1.1364362537764352</v>
      </c>
    </row>
    <row r="45" spans="1:36">
      <c r="A45">
        <v>20</v>
      </c>
      <c r="B45">
        <v>40</v>
      </c>
      <c r="C45">
        <v>124</v>
      </c>
      <c r="D45">
        <v>3.79</v>
      </c>
      <c r="E45">
        <v>127.79</v>
      </c>
      <c r="F45">
        <v>6</v>
      </c>
      <c r="G45">
        <v>3.28</v>
      </c>
      <c r="H45">
        <v>75</v>
      </c>
      <c r="I45">
        <v>69</v>
      </c>
      <c r="J45">
        <v>6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25</v>
      </c>
      <c r="AB45">
        <v>1</v>
      </c>
      <c r="AC45" s="1">
        <v>1.2506596306068603</v>
      </c>
      <c r="AD45" s="1">
        <v>161.80000000000001</v>
      </c>
      <c r="AE45" s="1">
        <v>0</v>
      </c>
      <c r="AF45" s="1">
        <v>161.80000000000001</v>
      </c>
      <c r="AG45" s="1">
        <v>0.66823400000000011</v>
      </c>
      <c r="AH45" s="1">
        <v>0.79</v>
      </c>
      <c r="AI45" s="1">
        <v>1.2223792682926833</v>
      </c>
    </row>
    <row r="46" spans="1:36">
      <c r="A46">
        <v>23</v>
      </c>
      <c r="B46">
        <v>6</v>
      </c>
      <c r="C46">
        <v>138.6</v>
      </c>
      <c r="D46">
        <v>3.21</v>
      </c>
      <c r="E46">
        <v>141.81</v>
      </c>
      <c r="F46">
        <v>7</v>
      </c>
      <c r="G46">
        <v>3.01</v>
      </c>
      <c r="H46">
        <v>78</v>
      </c>
      <c r="I46">
        <v>73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13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20</v>
      </c>
      <c r="AB46">
        <v>1</v>
      </c>
      <c r="AC46" s="1">
        <v>1.4766355140186918</v>
      </c>
      <c r="AD46" s="1">
        <v>161.80000000000001</v>
      </c>
      <c r="AE46" s="1">
        <v>10</v>
      </c>
      <c r="AF46" s="1">
        <v>171.8</v>
      </c>
      <c r="AG46" s="1">
        <v>0.709534</v>
      </c>
      <c r="AH46" s="1">
        <v>0.67714285714285716</v>
      </c>
      <c r="AI46" s="1">
        <v>1.414353488372093</v>
      </c>
    </row>
    <row r="47" spans="1:36">
      <c r="A47">
        <v>23</v>
      </c>
      <c r="B47">
        <v>47</v>
      </c>
      <c r="C47">
        <v>142.69999999999999</v>
      </c>
      <c r="D47">
        <v>3.23</v>
      </c>
      <c r="E47">
        <v>145.92999999999998</v>
      </c>
      <c r="F47">
        <v>7</v>
      </c>
      <c r="G47">
        <v>3.02</v>
      </c>
      <c r="H47">
        <v>81</v>
      </c>
      <c r="I47">
        <v>76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  <c r="AA47">
        <v>25</v>
      </c>
      <c r="AB47">
        <v>1</v>
      </c>
      <c r="AC47" s="1">
        <v>1.4674922600619196</v>
      </c>
      <c r="AD47" s="1">
        <v>161.80000000000001</v>
      </c>
      <c r="AE47" s="1">
        <v>0</v>
      </c>
      <c r="AF47" s="1">
        <v>161.80000000000001</v>
      </c>
      <c r="AG47" s="1">
        <v>0.66823400000000011</v>
      </c>
      <c r="AH47" s="1">
        <v>0.67714285714285716</v>
      </c>
      <c r="AI47" s="1">
        <v>1.3276172185430466</v>
      </c>
    </row>
    <row r="48" spans="1:36">
      <c r="A48">
        <v>23</v>
      </c>
      <c r="B48">
        <v>53</v>
      </c>
      <c r="C48">
        <v>143.30000000000001</v>
      </c>
      <c r="D48">
        <v>6.02</v>
      </c>
      <c r="E48">
        <v>149.32000000000002</v>
      </c>
      <c r="F48">
        <v>10</v>
      </c>
      <c r="G48">
        <v>3.58</v>
      </c>
      <c r="H48">
        <v>82</v>
      </c>
      <c r="I48">
        <v>76</v>
      </c>
      <c r="J48">
        <v>6</v>
      </c>
      <c r="K48">
        <v>0</v>
      </c>
      <c r="L48">
        <v>1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14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30</v>
      </c>
      <c r="AB48">
        <v>1</v>
      </c>
      <c r="AC48" s="1">
        <v>0.78737541528239208</v>
      </c>
      <c r="AD48" s="1">
        <v>161.80000000000001</v>
      </c>
      <c r="AE48" s="1">
        <v>-10</v>
      </c>
      <c r="AF48" s="1">
        <v>151.80000000000001</v>
      </c>
      <c r="AG48" s="1">
        <v>0.6269340000000001</v>
      </c>
      <c r="AH48" s="1">
        <v>0.47400000000000003</v>
      </c>
      <c r="AI48" s="1">
        <v>1.0507273743016761</v>
      </c>
    </row>
    <row r="49" spans="1:36" hidden="1">
      <c r="A49">
        <v>25</v>
      </c>
      <c r="B49">
        <v>4</v>
      </c>
      <c r="C49">
        <v>150.4</v>
      </c>
      <c r="D49">
        <v>3.52</v>
      </c>
      <c r="E49">
        <v>153.92000000000002</v>
      </c>
      <c r="F49">
        <v>7</v>
      </c>
      <c r="G49">
        <v>3.26</v>
      </c>
      <c r="H49">
        <v>86</v>
      </c>
      <c r="I49">
        <v>79</v>
      </c>
      <c r="J49">
        <v>7</v>
      </c>
      <c r="K49">
        <v>0</v>
      </c>
      <c r="L49">
        <v>0</v>
      </c>
      <c r="M49">
        <v>0</v>
      </c>
      <c r="N49">
        <v>0</v>
      </c>
      <c r="O49">
        <v>2.5</v>
      </c>
      <c r="P49" s="1">
        <v>-0.28789184952978064</v>
      </c>
      <c r="Q49">
        <v>0</v>
      </c>
      <c r="R49">
        <v>0</v>
      </c>
      <c r="S49">
        <v>0</v>
      </c>
      <c r="T49">
        <v>15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25</v>
      </c>
      <c r="AB49">
        <v>2</v>
      </c>
      <c r="AC49" s="1">
        <v>1.3465909090909092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0.67714285714285716</v>
      </c>
      <c r="AI49" s="1">
        <v>1.2298785276073623</v>
      </c>
    </row>
    <row r="50" spans="1:36">
      <c r="A50">
        <v>25</v>
      </c>
      <c r="B50">
        <v>30</v>
      </c>
      <c r="C50">
        <v>153</v>
      </c>
      <c r="D50">
        <v>3.48</v>
      </c>
      <c r="E50">
        <v>156.47999999999999</v>
      </c>
      <c r="F50">
        <v>7</v>
      </c>
      <c r="G50">
        <v>2.97</v>
      </c>
      <c r="H50">
        <v>89</v>
      </c>
      <c r="I50">
        <v>80</v>
      </c>
      <c r="J50">
        <v>9</v>
      </c>
      <c r="K50">
        <v>0</v>
      </c>
      <c r="L50">
        <v>0</v>
      </c>
      <c r="M50">
        <v>0</v>
      </c>
      <c r="N50">
        <v>0</v>
      </c>
      <c r="O50">
        <v>5.0999999999999943</v>
      </c>
      <c r="P50" s="1">
        <v>-0.27241379310344827</v>
      </c>
      <c r="Q50">
        <v>0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25</v>
      </c>
      <c r="AB50">
        <v>1</v>
      </c>
      <c r="AC50" s="1">
        <v>1.3620689655172415</v>
      </c>
      <c r="AD50" s="1">
        <v>161.80000000000001</v>
      </c>
      <c r="AE50" s="1">
        <v>0</v>
      </c>
      <c r="AF50" s="1">
        <v>161.80000000000001</v>
      </c>
      <c r="AG50" s="1">
        <v>0.66823400000000011</v>
      </c>
      <c r="AH50" s="1">
        <v>0.67714285714285716</v>
      </c>
      <c r="AI50" s="1">
        <v>1.3499676767676769</v>
      </c>
    </row>
    <row r="51" spans="1:36">
      <c r="A51">
        <v>27</v>
      </c>
      <c r="B51">
        <v>51</v>
      </c>
      <c r="C51">
        <v>167.1</v>
      </c>
      <c r="D51">
        <v>3.46</v>
      </c>
      <c r="E51">
        <v>170.56</v>
      </c>
      <c r="F51">
        <v>7</v>
      </c>
      <c r="G51">
        <v>2.73</v>
      </c>
      <c r="H51">
        <v>93</v>
      </c>
      <c r="I51">
        <v>89</v>
      </c>
      <c r="J51">
        <v>4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16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50</v>
      </c>
      <c r="AB51">
        <v>1</v>
      </c>
      <c r="AC51" s="1">
        <v>1.3699421965317919</v>
      </c>
      <c r="AD51" s="1">
        <v>161.80000000000001</v>
      </c>
      <c r="AE51" s="1">
        <v>-10</v>
      </c>
      <c r="AF51" s="1">
        <v>151.80000000000001</v>
      </c>
      <c r="AG51" s="1">
        <v>0.6269340000000001</v>
      </c>
      <c r="AH51" s="1">
        <v>0.67714285714285716</v>
      </c>
      <c r="AI51" s="1">
        <v>1.3778769230769232</v>
      </c>
    </row>
    <row r="52" spans="1:36" hidden="1">
      <c r="A52">
        <v>27</v>
      </c>
      <c r="B52">
        <v>54</v>
      </c>
      <c r="C52">
        <v>167.4</v>
      </c>
      <c r="D52">
        <v>3.58</v>
      </c>
      <c r="E52">
        <v>170.98000000000002</v>
      </c>
      <c r="F52">
        <v>7</v>
      </c>
      <c r="G52">
        <v>2.98</v>
      </c>
      <c r="H52">
        <v>94</v>
      </c>
      <c r="I52">
        <v>89</v>
      </c>
      <c r="J52">
        <v>5</v>
      </c>
      <c r="K52">
        <v>0</v>
      </c>
      <c r="L52">
        <v>0</v>
      </c>
      <c r="M52">
        <v>1</v>
      </c>
      <c r="N52">
        <v>0</v>
      </c>
      <c r="O52">
        <v>0</v>
      </c>
      <c r="Q52">
        <v>0</v>
      </c>
      <c r="R52">
        <v>0</v>
      </c>
      <c r="S52">
        <v>0</v>
      </c>
      <c r="T52">
        <v>16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45</v>
      </c>
      <c r="AB52">
        <v>3</v>
      </c>
      <c r="AC52" s="1">
        <v>1.3240223463687151</v>
      </c>
      <c r="AD52" s="1">
        <v>161.80000000000001</v>
      </c>
      <c r="AE52" s="1">
        <v>0</v>
      </c>
      <c r="AF52" s="1">
        <v>161.80000000000001</v>
      </c>
      <c r="AG52" s="1">
        <v>0.66823400000000011</v>
      </c>
      <c r="AH52" s="1">
        <v>0.67714285714285716</v>
      </c>
      <c r="AI52" s="1">
        <v>1.3454375838926178</v>
      </c>
    </row>
    <row r="53" spans="1:36" hidden="1">
      <c r="A53">
        <v>28</v>
      </c>
      <c r="B53">
        <v>34</v>
      </c>
      <c r="C53">
        <v>171.4</v>
      </c>
      <c r="D53">
        <v>3.91</v>
      </c>
      <c r="E53">
        <v>175.31</v>
      </c>
      <c r="F53">
        <v>8</v>
      </c>
      <c r="G53">
        <v>2.99</v>
      </c>
      <c r="H53">
        <v>98</v>
      </c>
      <c r="I53">
        <v>94</v>
      </c>
      <c r="J53">
        <v>4</v>
      </c>
      <c r="K53">
        <v>0</v>
      </c>
      <c r="L53">
        <v>0</v>
      </c>
      <c r="M53">
        <v>0</v>
      </c>
      <c r="N53">
        <v>0</v>
      </c>
      <c r="O53">
        <v>4</v>
      </c>
      <c r="P53" s="1">
        <v>-0.1117461315349555</v>
      </c>
      <c r="Q53">
        <v>0</v>
      </c>
      <c r="R53">
        <v>0</v>
      </c>
      <c r="S53">
        <v>0</v>
      </c>
      <c r="T53">
        <v>17</v>
      </c>
      <c r="U53">
        <v>1</v>
      </c>
      <c r="V53">
        <v>1</v>
      </c>
      <c r="W53">
        <v>1</v>
      </c>
      <c r="X53">
        <v>0</v>
      </c>
      <c r="Y53">
        <v>0</v>
      </c>
      <c r="Z53">
        <v>1</v>
      </c>
      <c r="AA53">
        <v>30</v>
      </c>
      <c r="AB53">
        <v>2</v>
      </c>
      <c r="AC53" s="1">
        <v>1.2122762148337596</v>
      </c>
      <c r="AD53" s="1">
        <v>161.80000000000001</v>
      </c>
      <c r="AE53" s="1">
        <v>-10</v>
      </c>
      <c r="AF53" s="1">
        <v>151.80000000000001</v>
      </c>
      <c r="AG53" s="1">
        <v>0.6269340000000001</v>
      </c>
      <c r="AH53" s="1">
        <v>0.59250000000000003</v>
      </c>
      <c r="AI53" s="1">
        <v>1.2580615384615386</v>
      </c>
    </row>
    <row r="54" spans="1:36">
      <c r="A54">
        <v>28</v>
      </c>
      <c r="B54">
        <v>54</v>
      </c>
      <c r="C54">
        <v>173.4</v>
      </c>
      <c r="D54">
        <v>3.31</v>
      </c>
      <c r="E54">
        <v>176.71</v>
      </c>
      <c r="F54">
        <v>7</v>
      </c>
      <c r="G54">
        <v>3.09</v>
      </c>
      <c r="H54">
        <v>99</v>
      </c>
      <c r="I54">
        <v>96</v>
      </c>
      <c r="J54">
        <v>3</v>
      </c>
      <c r="K54">
        <v>0</v>
      </c>
      <c r="L54">
        <v>1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25</v>
      </c>
      <c r="AB54">
        <v>1</v>
      </c>
      <c r="AC54" s="1">
        <v>1.4320241691842901</v>
      </c>
      <c r="AD54" s="1">
        <v>161.80000000000001</v>
      </c>
      <c r="AE54" s="1">
        <v>10</v>
      </c>
      <c r="AF54" s="1">
        <v>171.8</v>
      </c>
      <c r="AG54" s="1">
        <v>0.709534</v>
      </c>
      <c r="AH54" s="1">
        <v>0.67714285714285716</v>
      </c>
      <c r="AI54" s="1">
        <v>1.3777359223300971</v>
      </c>
    </row>
    <row r="55" spans="1:36">
      <c r="A55">
        <v>30</v>
      </c>
      <c r="B55">
        <v>57</v>
      </c>
      <c r="C55">
        <v>185.7</v>
      </c>
      <c r="D55">
        <v>3.04</v>
      </c>
      <c r="E55">
        <v>188.73999999999998</v>
      </c>
      <c r="F55">
        <v>7</v>
      </c>
      <c r="G55">
        <v>2.67</v>
      </c>
      <c r="H55">
        <v>104</v>
      </c>
      <c r="I55">
        <v>101</v>
      </c>
      <c r="J55">
        <v>3</v>
      </c>
      <c r="K55">
        <v>0</v>
      </c>
      <c r="L55">
        <v>1</v>
      </c>
      <c r="M55">
        <v>0</v>
      </c>
      <c r="N55">
        <v>0</v>
      </c>
      <c r="O55">
        <v>8.7999999999999829</v>
      </c>
      <c r="P55" s="1">
        <v>0.31837282998071093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20</v>
      </c>
      <c r="AB55">
        <v>1</v>
      </c>
      <c r="AC55" s="1">
        <v>1.5592105263157896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0.67714285714285716</v>
      </c>
      <c r="AI55" s="1">
        <v>1.5016494382022476</v>
      </c>
    </row>
    <row r="56" spans="1:36">
      <c r="A56">
        <v>31</v>
      </c>
      <c r="B56">
        <v>5</v>
      </c>
      <c r="C56">
        <v>186.5</v>
      </c>
      <c r="D56">
        <v>4.17</v>
      </c>
      <c r="E56">
        <v>190.67</v>
      </c>
      <c r="F56">
        <v>7</v>
      </c>
      <c r="G56">
        <v>3.2</v>
      </c>
      <c r="H56">
        <v>105</v>
      </c>
      <c r="I56">
        <v>103</v>
      </c>
      <c r="J56">
        <v>2</v>
      </c>
      <c r="K56">
        <v>0</v>
      </c>
      <c r="L56">
        <v>1</v>
      </c>
      <c r="M56">
        <v>0</v>
      </c>
      <c r="N56">
        <v>0</v>
      </c>
      <c r="O56">
        <v>9.5999999999999943</v>
      </c>
      <c r="P56" s="1">
        <v>-0.10414704885306425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20</v>
      </c>
      <c r="AB56">
        <v>1</v>
      </c>
      <c r="AC56" s="1">
        <v>1.1366906474820144</v>
      </c>
      <c r="AD56" s="1">
        <v>161.80000000000001</v>
      </c>
      <c r="AE56" s="1">
        <v>0</v>
      </c>
      <c r="AF56" s="1">
        <v>161.80000000000001</v>
      </c>
      <c r="AG56" s="1">
        <v>0.66823400000000011</v>
      </c>
      <c r="AH56" s="1">
        <v>0.67714285714285716</v>
      </c>
      <c r="AI56" s="1">
        <v>1.2529387500000002</v>
      </c>
    </row>
    <row r="57" spans="1:36" hidden="1">
      <c r="A57">
        <v>31</v>
      </c>
      <c r="B57">
        <v>17</v>
      </c>
      <c r="C57">
        <v>187.7</v>
      </c>
      <c r="D57">
        <v>3.51</v>
      </c>
      <c r="E57">
        <v>191.20999999999998</v>
      </c>
      <c r="F57">
        <v>8</v>
      </c>
      <c r="G57">
        <v>2.74</v>
      </c>
      <c r="H57">
        <v>106</v>
      </c>
      <c r="I57">
        <v>103</v>
      </c>
      <c r="J57">
        <v>3</v>
      </c>
      <c r="K57">
        <v>0</v>
      </c>
      <c r="L57">
        <v>0</v>
      </c>
      <c r="M57">
        <v>1</v>
      </c>
      <c r="N57">
        <v>0</v>
      </c>
      <c r="O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50</v>
      </c>
      <c r="AB57">
        <v>3</v>
      </c>
      <c r="AC57" s="1">
        <v>1.3504273504273505</v>
      </c>
      <c r="AD57" s="1">
        <v>161.80000000000001</v>
      </c>
      <c r="AE57" s="1">
        <v>-10</v>
      </c>
      <c r="AF57" s="1">
        <v>151.80000000000001</v>
      </c>
      <c r="AG57" s="1">
        <v>0.6269340000000001</v>
      </c>
      <c r="AH57" s="1">
        <v>0.59250000000000003</v>
      </c>
      <c r="AI57" s="1">
        <v>1.3728481751824819</v>
      </c>
    </row>
    <row r="58" spans="1:36" hidden="1">
      <c r="A58">
        <v>31</v>
      </c>
      <c r="B58">
        <v>54</v>
      </c>
      <c r="C58">
        <v>191.4</v>
      </c>
      <c r="D58">
        <v>4.32</v>
      </c>
      <c r="E58">
        <v>195.72</v>
      </c>
      <c r="F58">
        <v>7</v>
      </c>
      <c r="G58">
        <v>3.49</v>
      </c>
      <c r="H58">
        <v>107</v>
      </c>
      <c r="I58">
        <v>106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20</v>
      </c>
      <c r="AB58">
        <v>3</v>
      </c>
      <c r="AC58" s="1">
        <v>1.0972222222222221</v>
      </c>
      <c r="AD58" s="1">
        <v>161.80000000000001</v>
      </c>
      <c r="AE58" s="1">
        <v>-10</v>
      </c>
      <c r="AF58" s="1">
        <v>151.80000000000001</v>
      </c>
      <c r="AG58" s="1">
        <v>0.6269340000000001</v>
      </c>
      <c r="AH58" s="1">
        <v>0.67714285714285716</v>
      </c>
      <c r="AI58" s="1">
        <v>1.0778234957020059</v>
      </c>
    </row>
    <row r="59" spans="1:36">
      <c r="A59">
        <v>32</v>
      </c>
      <c r="B59">
        <v>8</v>
      </c>
      <c r="C59">
        <v>192.8</v>
      </c>
      <c r="D59">
        <v>5.12</v>
      </c>
      <c r="E59">
        <v>197.92000000000002</v>
      </c>
      <c r="F59">
        <v>8</v>
      </c>
      <c r="G59">
        <v>3.41</v>
      </c>
      <c r="H59">
        <v>108</v>
      </c>
      <c r="I59">
        <v>106</v>
      </c>
      <c r="J59">
        <v>2</v>
      </c>
      <c r="K59">
        <v>0</v>
      </c>
      <c r="L59">
        <v>0</v>
      </c>
      <c r="M59">
        <v>0</v>
      </c>
      <c r="N59">
        <v>0</v>
      </c>
      <c r="O59">
        <v>5.1000000000000227</v>
      </c>
      <c r="P59" s="1">
        <v>-0.42464610042735051</v>
      </c>
      <c r="Q59">
        <v>0</v>
      </c>
      <c r="R59">
        <v>0</v>
      </c>
      <c r="S59">
        <v>0</v>
      </c>
      <c r="T59">
        <v>18</v>
      </c>
      <c r="U59">
        <v>0</v>
      </c>
      <c r="V59">
        <v>1</v>
      </c>
      <c r="W59">
        <v>1</v>
      </c>
      <c r="X59">
        <v>0</v>
      </c>
      <c r="Y59">
        <v>0</v>
      </c>
      <c r="Z59">
        <v>1</v>
      </c>
      <c r="AA59">
        <v>20</v>
      </c>
      <c r="AB59">
        <v>1</v>
      </c>
      <c r="AC59" s="1">
        <v>0.92578125</v>
      </c>
      <c r="AD59" s="1">
        <v>161.80000000000001</v>
      </c>
      <c r="AE59" s="1">
        <v>-10</v>
      </c>
      <c r="AF59" s="1">
        <v>151.80000000000001</v>
      </c>
      <c r="AG59" s="1">
        <v>0.6269340000000001</v>
      </c>
      <c r="AH59" s="1">
        <v>0.59250000000000003</v>
      </c>
      <c r="AI59" s="1">
        <v>1.103109677419355</v>
      </c>
    </row>
    <row r="60" spans="1:36">
      <c r="A60">
        <v>32</v>
      </c>
      <c r="B60">
        <v>9</v>
      </c>
      <c r="C60">
        <v>192.9</v>
      </c>
      <c r="D60">
        <v>4.9800000000000004</v>
      </c>
      <c r="E60">
        <v>197.88</v>
      </c>
      <c r="F60">
        <v>8</v>
      </c>
      <c r="G60">
        <v>3.93</v>
      </c>
      <c r="H60">
        <v>109</v>
      </c>
      <c r="I60">
        <v>106</v>
      </c>
      <c r="J60">
        <v>3</v>
      </c>
      <c r="K60">
        <v>0</v>
      </c>
      <c r="L60">
        <v>0</v>
      </c>
      <c r="M60">
        <v>0</v>
      </c>
      <c r="N60">
        <v>0</v>
      </c>
      <c r="O60">
        <v>5.2000000000000171</v>
      </c>
      <c r="P60" s="1">
        <v>-0.39862012151168791</v>
      </c>
      <c r="Q60">
        <v>0</v>
      </c>
      <c r="R60">
        <v>0</v>
      </c>
      <c r="S60">
        <v>0</v>
      </c>
      <c r="T60">
        <v>18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20</v>
      </c>
      <c r="AB60">
        <v>1</v>
      </c>
      <c r="AC60" s="1">
        <v>0.95180722891566261</v>
      </c>
      <c r="AD60" s="1">
        <v>161.80000000000001</v>
      </c>
      <c r="AE60" s="1">
        <v>-10</v>
      </c>
      <c r="AF60" s="1">
        <v>151.80000000000001</v>
      </c>
      <c r="AG60" s="1">
        <v>0.6269340000000001</v>
      </c>
      <c r="AH60" s="1">
        <v>0.59250000000000003</v>
      </c>
      <c r="AI60" s="1">
        <v>0.95715114503816801</v>
      </c>
    </row>
    <row r="61" spans="1:36">
      <c r="A61">
        <v>32</v>
      </c>
      <c r="B61">
        <v>20</v>
      </c>
      <c r="C61">
        <v>194</v>
      </c>
      <c r="D61">
        <v>4.5599999999999996</v>
      </c>
      <c r="E61">
        <v>198.56</v>
      </c>
      <c r="F61">
        <v>7</v>
      </c>
      <c r="G61">
        <v>3.61</v>
      </c>
      <c r="H61">
        <v>110</v>
      </c>
      <c r="I61">
        <v>106</v>
      </c>
      <c r="J61">
        <v>4</v>
      </c>
      <c r="K61">
        <v>0</v>
      </c>
      <c r="L61">
        <v>0</v>
      </c>
      <c r="M61">
        <v>0</v>
      </c>
      <c r="N61">
        <v>0</v>
      </c>
      <c r="O61">
        <v>6.3000000000000114</v>
      </c>
      <c r="P61" s="1">
        <v>-0.31095366621682397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30</v>
      </c>
      <c r="AB61">
        <v>1</v>
      </c>
      <c r="AC61" s="1">
        <v>1.0394736842105265</v>
      </c>
      <c r="AD61" s="1">
        <v>161.80000000000001</v>
      </c>
      <c r="AE61" s="1">
        <v>0</v>
      </c>
      <c r="AF61" s="1">
        <v>161.80000000000001</v>
      </c>
      <c r="AG61" s="1">
        <v>0.66823400000000011</v>
      </c>
      <c r="AH61" s="1">
        <v>0.67714285714285716</v>
      </c>
      <c r="AI61" s="1">
        <v>1.1106382271468147</v>
      </c>
      <c r="AJ61" t="s">
        <v>49</v>
      </c>
    </row>
    <row r="62" spans="1:36">
      <c r="A62">
        <v>32</v>
      </c>
      <c r="B62">
        <v>22</v>
      </c>
      <c r="C62">
        <v>194.2</v>
      </c>
      <c r="D62">
        <v>3.36</v>
      </c>
      <c r="E62">
        <v>197.56</v>
      </c>
      <c r="F62">
        <v>6</v>
      </c>
      <c r="G62">
        <v>3.19</v>
      </c>
      <c r="H62">
        <v>111</v>
      </c>
      <c r="I62">
        <v>106</v>
      </c>
      <c r="J62">
        <v>5</v>
      </c>
      <c r="K62">
        <v>0</v>
      </c>
      <c r="L62">
        <v>0</v>
      </c>
      <c r="M62">
        <v>0</v>
      </c>
      <c r="N62">
        <v>0</v>
      </c>
      <c r="O62">
        <v>6.5</v>
      </c>
      <c r="P62" s="1">
        <v>6.0286935286935295E-2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1</v>
      </c>
      <c r="X62">
        <v>1</v>
      </c>
      <c r="Y62">
        <v>0</v>
      </c>
      <c r="Z62">
        <v>0</v>
      </c>
      <c r="AA62">
        <v>25</v>
      </c>
      <c r="AB62">
        <v>1</v>
      </c>
      <c r="AC62" s="1">
        <v>1.4107142857142858</v>
      </c>
      <c r="AD62" s="1">
        <v>161.80000000000001</v>
      </c>
      <c r="AE62" s="1">
        <v>0</v>
      </c>
      <c r="AF62" s="1">
        <v>161.80000000000001</v>
      </c>
      <c r="AG62" s="1">
        <v>0.66823400000000011</v>
      </c>
      <c r="AH62" s="1">
        <v>0.79</v>
      </c>
      <c r="AI62" s="1">
        <v>1.2568664576802511</v>
      </c>
    </row>
    <row r="63" spans="1:36">
      <c r="A63">
        <v>32</v>
      </c>
      <c r="B63">
        <v>43</v>
      </c>
      <c r="C63">
        <v>196.3</v>
      </c>
      <c r="D63">
        <v>3.8</v>
      </c>
      <c r="E63">
        <v>200.10000000000002</v>
      </c>
      <c r="F63">
        <v>7</v>
      </c>
      <c r="G63">
        <v>3.27</v>
      </c>
      <c r="H63">
        <v>113</v>
      </c>
      <c r="I63">
        <v>107</v>
      </c>
      <c r="J63">
        <v>6</v>
      </c>
      <c r="K63">
        <v>0</v>
      </c>
      <c r="L63">
        <v>1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19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25</v>
      </c>
      <c r="AB63">
        <v>1</v>
      </c>
      <c r="AC63" s="1">
        <v>1.2473684210526317</v>
      </c>
      <c r="AD63" s="1">
        <v>161.80000000000001</v>
      </c>
      <c r="AE63" s="1">
        <v>0</v>
      </c>
      <c r="AF63" s="1">
        <v>161.80000000000001</v>
      </c>
      <c r="AG63" s="1">
        <v>0.66823400000000011</v>
      </c>
      <c r="AH63" s="1">
        <v>0.67714285714285716</v>
      </c>
      <c r="AI63" s="1">
        <v>1.2261174311926608</v>
      </c>
    </row>
    <row r="64" spans="1:36">
      <c r="A64">
        <v>35</v>
      </c>
      <c r="B64">
        <v>13</v>
      </c>
      <c r="C64">
        <v>211.3</v>
      </c>
      <c r="D64">
        <v>2.94</v>
      </c>
      <c r="E64">
        <v>214.24</v>
      </c>
      <c r="F64">
        <v>6</v>
      </c>
      <c r="G64">
        <v>2.84</v>
      </c>
      <c r="H64">
        <v>118</v>
      </c>
      <c r="I64">
        <v>116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25</v>
      </c>
      <c r="AB64">
        <v>1</v>
      </c>
      <c r="AC64" s="1">
        <v>1.6122448979591837</v>
      </c>
      <c r="AD64" s="1">
        <v>161.80000000000001</v>
      </c>
      <c r="AE64" s="1">
        <v>10</v>
      </c>
      <c r="AF64" s="1">
        <v>171.8</v>
      </c>
      <c r="AG64" s="1">
        <v>0.709534</v>
      </c>
      <c r="AH64" s="1">
        <v>0.79</v>
      </c>
      <c r="AI64" s="1">
        <v>1.4990154929577464</v>
      </c>
    </row>
    <row r="65" spans="1:36" hidden="1">
      <c r="A65">
        <v>35</v>
      </c>
      <c r="B65">
        <v>50</v>
      </c>
      <c r="C65">
        <v>215</v>
      </c>
      <c r="D65">
        <v>4.03</v>
      </c>
      <c r="E65">
        <v>219.03</v>
      </c>
      <c r="F65">
        <v>7</v>
      </c>
      <c r="G65">
        <v>3.85</v>
      </c>
      <c r="H65">
        <v>119</v>
      </c>
      <c r="I65">
        <v>118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35</v>
      </c>
      <c r="AB65">
        <v>3</v>
      </c>
      <c r="AC65" s="1">
        <v>1.1761786600496278</v>
      </c>
      <c r="AD65" s="1">
        <v>161.80000000000001</v>
      </c>
      <c r="AE65" s="1">
        <v>0</v>
      </c>
      <c r="AF65" s="1">
        <v>161.80000000000001</v>
      </c>
      <c r="AG65" s="1">
        <v>0.66823400000000011</v>
      </c>
      <c r="AH65" s="1">
        <v>0.67714285714285716</v>
      </c>
      <c r="AI65" s="1">
        <v>1.0414036363636365</v>
      </c>
    </row>
    <row r="66" spans="1:36">
      <c r="A66">
        <v>38</v>
      </c>
      <c r="B66">
        <v>24</v>
      </c>
      <c r="C66">
        <v>230.4</v>
      </c>
      <c r="D66">
        <v>3.4</v>
      </c>
      <c r="E66">
        <v>233.8</v>
      </c>
      <c r="F66">
        <v>7</v>
      </c>
      <c r="G66">
        <v>2.79</v>
      </c>
      <c r="H66">
        <v>122</v>
      </c>
      <c r="I66">
        <v>121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25</v>
      </c>
      <c r="AB66">
        <v>1</v>
      </c>
      <c r="AC66" s="1">
        <v>1.3941176470588237</v>
      </c>
      <c r="AD66" s="1">
        <v>161.80000000000001</v>
      </c>
      <c r="AE66" s="1">
        <v>0</v>
      </c>
      <c r="AF66" s="1">
        <v>161.80000000000001</v>
      </c>
      <c r="AG66" s="1">
        <v>0.66823400000000011</v>
      </c>
      <c r="AH66" s="1">
        <v>0.67714285714285716</v>
      </c>
      <c r="AI66" s="1">
        <v>1.4370623655913981</v>
      </c>
    </row>
    <row r="67" spans="1:36">
      <c r="A67">
        <v>38</v>
      </c>
      <c r="B67">
        <v>25</v>
      </c>
      <c r="C67">
        <v>230.5</v>
      </c>
      <c r="D67">
        <v>4.18</v>
      </c>
      <c r="E67">
        <v>234.68</v>
      </c>
      <c r="F67">
        <v>8</v>
      </c>
      <c r="G67">
        <v>3.65</v>
      </c>
      <c r="H67">
        <v>123</v>
      </c>
      <c r="I67">
        <v>121</v>
      </c>
      <c r="J67">
        <v>2</v>
      </c>
      <c r="K67">
        <v>0</v>
      </c>
      <c r="L67">
        <v>1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21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25</v>
      </c>
      <c r="AB67">
        <v>1</v>
      </c>
      <c r="AC67" s="1">
        <v>1.1339712918660287</v>
      </c>
      <c r="AD67" s="1">
        <v>161.80000000000001</v>
      </c>
      <c r="AE67" s="1">
        <v>0</v>
      </c>
      <c r="AF67" s="1">
        <v>161.80000000000001</v>
      </c>
      <c r="AG67" s="1">
        <v>0.66823400000000011</v>
      </c>
      <c r="AH67" s="1">
        <v>0.59250000000000003</v>
      </c>
      <c r="AI67" s="1">
        <v>1.0984668493150687</v>
      </c>
    </row>
    <row r="68" spans="1:36">
      <c r="A68">
        <v>38</v>
      </c>
      <c r="B68">
        <v>42</v>
      </c>
      <c r="C68">
        <v>232.2</v>
      </c>
      <c r="D68">
        <v>3.55</v>
      </c>
      <c r="E68">
        <v>235.75</v>
      </c>
      <c r="F68">
        <v>6</v>
      </c>
      <c r="G68">
        <v>3.19</v>
      </c>
      <c r="H68">
        <v>125</v>
      </c>
      <c r="I68">
        <v>121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55</v>
      </c>
      <c r="AB68">
        <v>1</v>
      </c>
      <c r="AC68" s="1">
        <v>1.335211267605634</v>
      </c>
      <c r="AD68" s="1">
        <v>161.80000000000001</v>
      </c>
      <c r="AE68" s="1">
        <v>0</v>
      </c>
      <c r="AF68" s="1">
        <v>161.80000000000001</v>
      </c>
      <c r="AG68" s="1">
        <v>0.66823400000000011</v>
      </c>
      <c r="AH68" s="1">
        <v>0.79</v>
      </c>
      <c r="AI68" s="1">
        <v>1.2568664576802511</v>
      </c>
    </row>
    <row r="69" spans="1:36">
      <c r="A69">
        <v>38</v>
      </c>
      <c r="B69">
        <v>46</v>
      </c>
      <c r="C69">
        <v>232.6</v>
      </c>
      <c r="D69">
        <v>4.9800000000000004</v>
      </c>
      <c r="E69">
        <v>237.57999999999998</v>
      </c>
      <c r="F69">
        <v>8</v>
      </c>
      <c r="G69">
        <v>3.54</v>
      </c>
      <c r="H69">
        <v>126</v>
      </c>
      <c r="I69">
        <v>121</v>
      </c>
      <c r="J69">
        <v>5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1</v>
      </c>
      <c r="W69">
        <v>0</v>
      </c>
      <c r="X69">
        <v>0</v>
      </c>
      <c r="Y69">
        <v>0</v>
      </c>
      <c r="Z69">
        <v>1</v>
      </c>
      <c r="AA69">
        <v>30</v>
      </c>
      <c r="AB69">
        <v>1</v>
      </c>
      <c r="AC69" s="1">
        <v>0.95180722891566261</v>
      </c>
      <c r="AD69" s="1">
        <v>161.80000000000001</v>
      </c>
      <c r="AE69" s="1">
        <v>-10</v>
      </c>
      <c r="AF69" s="1">
        <v>151.80000000000001</v>
      </c>
      <c r="AG69" s="1">
        <v>0.6269340000000001</v>
      </c>
      <c r="AH69" s="1">
        <v>0.59250000000000003</v>
      </c>
      <c r="AI69" s="1">
        <v>1.0626000000000002</v>
      </c>
    </row>
    <row r="70" spans="1:36" hidden="1">
      <c r="A70">
        <v>40</v>
      </c>
      <c r="B70">
        <v>15</v>
      </c>
      <c r="C70">
        <v>241.5</v>
      </c>
      <c r="D70">
        <v>3.5</v>
      </c>
      <c r="E70">
        <v>245</v>
      </c>
      <c r="F70">
        <v>7</v>
      </c>
      <c r="G70">
        <v>3.07</v>
      </c>
      <c r="H70">
        <v>127</v>
      </c>
      <c r="I70">
        <v>126</v>
      </c>
      <c r="J70">
        <v>1</v>
      </c>
      <c r="K70">
        <v>0</v>
      </c>
      <c r="L70">
        <v>0</v>
      </c>
      <c r="M70">
        <v>1</v>
      </c>
      <c r="N70">
        <v>0</v>
      </c>
      <c r="O70">
        <v>0</v>
      </c>
      <c r="Q70">
        <v>0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30</v>
      </c>
      <c r="AB70">
        <v>3</v>
      </c>
      <c r="AC70" s="1">
        <v>1.3542857142857143</v>
      </c>
      <c r="AD70" s="1">
        <v>161.80000000000001</v>
      </c>
      <c r="AE70" s="1">
        <v>0</v>
      </c>
      <c r="AF70" s="1">
        <v>161.80000000000001</v>
      </c>
      <c r="AG70" s="1">
        <v>0.66823400000000011</v>
      </c>
      <c r="AH70" s="1">
        <v>0.67714285714285716</v>
      </c>
      <c r="AI70" s="1">
        <v>1.305994788273616</v>
      </c>
    </row>
    <row r="71" spans="1:36">
      <c r="A71">
        <v>41</v>
      </c>
      <c r="B71">
        <v>33</v>
      </c>
      <c r="C71">
        <v>249.3</v>
      </c>
      <c r="D71">
        <v>4.2</v>
      </c>
      <c r="E71">
        <v>253.5</v>
      </c>
      <c r="F71">
        <v>8</v>
      </c>
      <c r="G71">
        <v>2.83</v>
      </c>
      <c r="H71">
        <v>130</v>
      </c>
      <c r="I71">
        <v>127</v>
      </c>
      <c r="J71">
        <v>3</v>
      </c>
      <c r="K71">
        <v>0</v>
      </c>
      <c r="L71">
        <v>1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22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20</v>
      </c>
      <c r="AB71">
        <v>1</v>
      </c>
      <c r="AC71" s="1">
        <v>1.1285714285714286</v>
      </c>
      <c r="AD71" s="1">
        <v>161.80000000000001</v>
      </c>
      <c r="AE71" s="1">
        <v>-10</v>
      </c>
      <c r="AF71" s="1">
        <v>151.80000000000001</v>
      </c>
      <c r="AG71" s="1">
        <v>0.6269340000000001</v>
      </c>
      <c r="AH71" s="1">
        <v>0.59250000000000003</v>
      </c>
      <c r="AI71" s="1">
        <v>1.3291886925795056</v>
      </c>
    </row>
    <row r="72" spans="1:36">
      <c r="A72">
        <v>41</v>
      </c>
      <c r="B72">
        <v>37</v>
      </c>
      <c r="C72">
        <v>249.7</v>
      </c>
      <c r="D72">
        <v>3.54</v>
      </c>
      <c r="E72">
        <v>253.23999999999998</v>
      </c>
      <c r="F72">
        <v>7</v>
      </c>
      <c r="G72">
        <v>3.05</v>
      </c>
      <c r="H72">
        <v>131</v>
      </c>
      <c r="I72">
        <v>127</v>
      </c>
      <c r="J72">
        <v>4</v>
      </c>
      <c r="K72">
        <v>0</v>
      </c>
      <c r="L72">
        <v>0</v>
      </c>
      <c r="M72">
        <v>0</v>
      </c>
      <c r="N72">
        <v>0</v>
      </c>
      <c r="O72">
        <v>8.1999999999999886</v>
      </c>
      <c r="P72" s="1">
        <v>-1.5302663438256703E-2</v>
      </c>
      <c r="Q72">
        <v>0</v>
      </c>
      <c r="R72">
        <v>1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35</v>
      </c>
      <c r="AB72">
        <v>1</v>
      </c>
      <c r="AC72" s="1">
        <v>1.3389830508474576</v>
      </c>
      <c r="AD72" s="1">
        <v>161.80000000000001</v>
      </c>
      <c r="AE72" s="1">
        <v>0</v>
      </c>
      <c r="AF72" s="1">
        <v>161.80000000000001</v>
      </c>
      <c r="AG72" s="1">
        <v>0.66823400000000011</v>
      </c>
      <c r="AH72" s="1">
        <v>0.67714285714285716</v>
      </c>
      <c r="AI72" s="1">
        <v>1.3145586885245906</v>
      </c>
    </row>
    <row r="73" spans="1:36">
      <c r="A73">
        <v>42</v>
      </c>
      <c r="B73">
        <v>10</v>
      </c>
      <c r="C73">
        <v>253</v>
      </c>
      <c r="D73">
        <v>3.25</v>
      </c>
      <c r="E73">
        <v>256.25</v>
      </c>
      <c r="F73">
        <v>6</v>
      </c>
      <c r="G73">
        <v>3.2</v>
      </c>
      <c r="H73">
        <v>135</v>
      </c>
      <c r="I73">
        <v>128</v>
      </c>
      <c r="J73">
        <v>7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35</v>
      </c>
      <c r="AB73">
        <v>1</v>
      </c>
      <c r="AC73" s="1">
        <v>1.4584615384615385</v>
      </c>
      <c r="AD73" s="1">
        <v>161.80000000000001</v>
      </c>
      <c r="AE73" s="1">
        <v>0</v>
      </c>
      <c r="AF73" s="1">
        <v>161.80000000000001</v>
      </c>
      <c r="AG73" s="1">
        <v>0.66823400000000011</v>
      </c>
      <c r="AH73" s="1">
        <v>0.79</v>
      </c>
      <c r="AI73" s="1">
        <v>1.2529387500000002</v>
      </c>
    </row>
    <row r="74" spans="1:36">
      <c r="A74">
        <v>42</v>
      </c>
      <c r="B74">
        <v>17</v>
      </c>
      <c r="C74">
        <v>253.7</v>
      </c>
      <c r="D74">
        <v>3.08</v>
      </c>
      <c r="E74">
        <v>256.77999999999997</v>
      </c>
      <c r="F74">
        <v>6</v>
      </c>
      <c r="G74">
        <v>3.11</v>
      </c>
      <c r="H74">
        <v>136</v>
      </c>
      <c r="I74">
        <v>131</v>
      </c>
      <c r="J74">
        <v>5</v>
      </c>
      <c r="K74">
        <v>0</v>
      </c>
      <c r="L74">
        <v>1</v>
      </c>
      <c r="M74">
        <v>0</v>
      </c>
      <c r="N74">
        <v>0</v>
      </c>
      <c r="O74">
        <v>0</v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30</v>
      </c>
      <c r="AB74">
        <v>1</v>
      </c>
      <c r="AC74" s="1">
        <v>1.5389610389610391</v>
      </c>
      <c r="AD74" s="1">
        <v>161.80000000000001</v>
      </c>
      <c r="AE74" s="1">
        <v>10</v>
      </c>
      <c r="AF74" s="1">
        <v>171.8</v>
      </c>
      <c r="AG74" s="1">
        <v>0.709534</v>
      </c>
      <c r="AH74" s="1">
        <v>0.79</v>
      </c>
      <c r="AI74" s="1">
        <v>1.3688758842443729</v>
      </c>
    </row>
    <row r="75" spans="1:36">
      <c r="A75">
        <v>42</v>
      </c>
      <c r="B75">
        <v>21</v>
      </c>
      <c r="C75">
        <v>254.1</v>
      </c>
      <c r="D75">
        <v>3.84</v>
      </c>
      <c r="E75">
        <v>257.94</v>
      </c>
      <c r="F75">
        <v>7</v>
      </c>
      <c r="G75">
        <v>3.28</v>
      </c>
      <c r="H75">
        <v>137</v>
      </c>
      <c r="I75">
        <v>132</v>
      </c>
      <c r="J75">
        <v>5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55</v>
      </c>
      <c r="AB75">
        <v>1</v>
      </c>
      <c r="AC75" s="1">
        <v>1.234375</v>
      </c>
      <c r="AD75" s="1">
        <v>161.80000000000001</v>
      </c>
      <c r="AE75" s="1">
        <v>0</v>
      </c>
      <c r="AF75" s="1">
        <v>161.80000000000001</v>
      </c>
      <c r="AG75" s="1">
        <v>0.66823400000000011</v>
      </c>
      <c r="AH75" s="1">
        <v>0.67714285714285716</v>
      </c>
      <c r="AI75" s="1">
        <v>1.2223792682926833</v>
      </c>
    </row>
    <row r="76" spans="1:36">
      <c r="A76">
        <v>42</v>
      </c>
      <c r="B76">
        <v>31</v>
      </c>
      <c r="C76">
        <v>255.1</v>
      </c>
      <c r="D76">
        <v>3.99</v>
      </c>
      <c r="E76">
        <v>259.08999999999997</v>
      </c>
      <c r="F76">
        <v>7</v>
      </c>
      <c r="G76">
        <v>3.44</v>
      </c>
      <c r="H76">
        <v>138</v>
      </c>
      <c r="I76">
        <v>134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25</v>
      </c>
      <c r="AB76">
        <v>1</v>
      </c>
      <c r="AC76" s="1">
        <v>1.1879699248120301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1.1655244186046514</v>
      </c>
    </row>
    <row r="77" spans="1:36">
      <c r="A77">
        <v>42</v>
      </c>
      <c r="B77">
        <v>52</v>
      </c>
      <c r="C77">
        <v>257.2</v>
      </c>
      <c r="D77">
        <v>4.8600000000000003</v>
      </c>
      <c r="E77">
        <v>262.06</v>
      </c>
      <c r="F77">
        <v>7</v>
      </c>
      <c r="G77">
        <v>3.84</v>
      </c>
      <c r="H77">
        <v>141</v>
      </c>
      <c r="I77">
        <v>136</v>
      </c>
      <c r="J77">
        <v>5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23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25</v>
      </c>
      <c r="AB77">
        <v>1</v>
      </c>
      <c r="AC77" s="1">
        <v>0.97530864197530864</v>
      </c>
      <c r="AD77" s="1">
        <v>161.80000000000001</v>
      </c>
      <c r="AE77" s="1">
        <v>10</v>
      </c>
      <c r="AF77" s="1">
        <v>171.8</v>
      </c>
      <c r="AG77" s="1">
        <v>0.709534</v>
      </c>
      <c r="AH77" s="1">
        <v>0.67714285714285716</v>
      </c>
      <c r="AI77" s="1">
        <v>1.108646875</v>
      </c>
    </row>
    <row r="78" spans="1:36">
      <c r="A78">
        <v>44</v>
      </c>
      <c r="B78">
        <v>26</v>
      </c>
      <c r="C78">
        <v>266.60000000000002</v>
      </c>
      <c r="D78">
        <v>4.1100000000000003</v>
      </c>
      <c r="E78">
        <v>270.71000000000004</v>
      </c>
      <c r="F78">
        <v>7</v>
      </c>
      <c r="G78">
        <v>3.41</v>
      </c>
      <c r="H78">
        <v>143</v>
      </c>
      <c r="I78">
        <v>142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Q78">
        <v>0</v>
      </c>
      <c r="R78">
        <v>1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35</v>
      </c>
      <c r="AB78">
        <v>1</v>
      </c>
      <c r="AC78" s="1">
        <v>1.1532846715328466</v>
      </c>
      <c r="AD78" s="1">
        <v>161.80000000000001</v>
      </c>
      <c r="AE78" s="1">
        <v>0</v>
      </c>
      <c r="AF78" s="1">
        <v>161.80000000000001</v>
      </c>
      <c r="AG78" s="1">
        <v>0.66823400000000011</v>
      </c>
      <c r="AH78" s="1">
        <v>0.67714285714285716</v>
      </c>
      <c r="AI78" s="1">
        <v>1.1757782991202348</v>
      </c>
    </row>
    <row r="79" spans="1:36">
      <c r="A79">
        <v>44</v>
      </c>
      <c r="B79">
        <v>58</v>
      </c>
      <c r="C79">
        <v>269.8</v>
      </c>
      <c r="D79">
        <v>1.65</v>
      </c>
      <c r="E79">
        <v>271.45</v>
      </c>
      <c r="F79">
        <v>5</v>
      </c>
      <c r="G79">
        <v>1.19</v>
      </c>
      <c r="H79">
        <v>145</v>
      </c>
      <c r="I79">
        <v>142</v>
      </c>
      <c r="J79">
        <v>3</v>
      </c>
      <c r="K79">
        <v>0</v>
      </c>
      <c r="L79">
        <v>1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25</v>
      </c>
      <c r="AB79">
        <v>1</v>
      </c>
      <c r="AC79" s="1">
        <v>2.872727272727273</v>
      </c>
      <c r="AD79" s="1">
        <v>161.80000000000001</v>
      </c>
      <c r="AE79" s="1">
        <v>0</v>
      </c>
      <c r="AF79" s="1">
        <v>161.80000000000001</v>
      </c>
      <c r="AG79" s="1">
        <v>0.66823400000000011</v>
      </c>
      <c r="AH79" s="1">
        <v>0.94800000000000006</v>
      </c>
      <c r="AI79" s="1">
        <v>3.3692470588235301</v>
      </c>
      <c r="AJ79" t="s">
        <v>51</v>
      </c>
    </row>
    <row r="80" spans="1:36">
      <c r="A80">
        <v>45</v>
      </c>
      <c r="B80">
        <v>35</v>
      </c>
      <c r="C80">
        <v>273.5</v>
      </c>
      <c r="D80">
        <v>3.99</v>
      </c>
      <c r="E80">
        <v>277.49</v>
      </c>
      <c r="F80">
        <v>7</v>
      </c>
      <c r="G80">
        <v>3.43</v>
      </c>
      <c r="H80">
        <v>148</v>
      </c>
      <c r="I80">
        <v>147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24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30</v>
      </c>
      <c r="AB80">
        <v>1</v>
      </c>
      <c r="AC80" s="1">
        <v>1.1879699248120301</v>
      </c>
      <c r="AD80" s="1">
        <v>161.80000000000001</v>
      </c>
      <c r="AE80" s="1">
        <v>0</v>
      </c>
      <c r="AF80" s="1">
        <v>161.80000000000001</v>
      </c>
      <c r="AG80" s="1">
        <v>0.66823400000000011</v>
      </c>
      <c r="AH80" s="1">
        <v>0.67714285714285716</v>
      </c>
      <c r="AI80" s="1">
        <v>1.168922448979592</v>
      </c>
    </row>
    <row r="81" spans="1:35">
      <c r="A81">
        <v>45</v>
      </c>
      <c r="B81">
        <v>40</v>
      </c>
      <c r="C81">
        <v>274</v>
      </c>
      <c r="D81">
        <v>3.59</v>
      </c>
      <c r="E81">
        <v>277.58999999999997</v>
      </c>
      <c r="F81">
        <v>6</v>
      </c>
      <c r="G81">
        <v>3.41</v>
      </c>
      <c r="H81">
        <v>149</v>
      </c>
      <c r="I81">
        <v>147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24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35</v>
      </c>
      <c r="AB81">
        <v>1</v>
      </c>
      <c r="AC81" s="1">
        <v>1.3203342618384402</v>
      </c>
      <c r="AD81" s="1">
        <v>161.80000000000001</v>
      </c>
      <c r="AE81" s="1">
        <v>0</v>
      </c>
      <c r="AF81" s="1">
        <v>161.80000000000001</v>
      </c>
      <c r="AG81" s="1">
        <v>0.66823400000000011</v>
      </c>
      <c r="AH81" s="1">
        <v>0.79</v>
      </c>
      <c r="AI81" s="1">
        <v>1.1757782991202348</v>
      </c>
    </row>
    <row r="82" spans="1:35">
      <c r="A82">
        <v>46</v>
      </c>
      <c r="B82">
        <v>38</v>
      </c>
      <c r="C82">
        <v>279.8</v>
      </c>
      <c r="D82">
        <v>2.68</v>
      </c>
      <c r="E82">
        <v>282.48</v>
      </c>
      <c r="F82">
        <v>6</v>
      </c>
      <c r="G82">
        <v>3.04</v>
      </c>
      <c r="H82">
        <v>151</v>
      </c>
      <c r="I82">
        <v>150</v>
      </c>
      <c r="J82">
        <v>1</v>
      </c>
      <c r="K82">
        <v>0</v>
      </c>
      <c r="L82">
        <v>0</v>
      </c>
      <c r="M82">
        <v>0</v>
      </c>
      <c r="N82">
        <v>1</v>
      </c>
      <c r="O82">
        <v>0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25</v>
      </c>
      <c r="AB82">
        <v>1</v>
      </c>
      <c r="AC82" s="1">
        <v>1.7686567164179103</v>
      </c>
      <c r="AD82" s="1">
        <v>161.80000000000001</v>
      </c>
      <c r="AE82" s="1">
        <v>10</v>
      </c>
      <c r="AF82" s="1">
        <v>171.8</v>
      </c>
      <c r="AG82" s="1">
        <v>0.709534</v>
      </c>
      <c r="AH82" s="1">
        <v>0.79</v>
      </c>
      <c r="AI82" s="1">
        <v>1.4003960526315788</v>
      </c>
    </row>
    <row r="83" spans="1:35">
      <c r="A83">
        <v>47</v>
      </c>
      <c r="B83">
        <v>40</v>
      </c>
      <c r="C83">
        <v>286</v>
      </c>
      <c r="D83">
        <v>4.32</v>
      </c>
      <c r="E83">
        <v>290.32</v>
      </c>
      <c r="F83">
        <v>7</v>
      </c>
      <c r="G83">
        <v>3.42</v>
      </c>
      <c r="H83">
        <v>154</v>
      </c>
      <c r="I83">
        <v>153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1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1</v>
      </c>
      <c r="AA83">
        <v>25</v>
      </c>
      <c r="AB83">
        <v>1</v>
      </c>
      <c r="AC83" s="1">
        <v>1.0972222222222221</v>
      </c>
      <c r="AD83" s="1">
        <v>161.80000000000001</v>
      </c>
      <c r="AE83" s="1">
        <v>-10</v>
      </c>
      <c r="AF83" s="1">
        <v>151.80000000000001</v>
      </c>
      <c r="AG83" s="1">
        <v>0.6269340000000001</v>
      </c>
      <c r="AH83" s="1">
        <v>0.67714285714285716</v>
      </c>
      <c r="AI83" s="1">
        <v>1.099884210526316</v>
      </c>
    </row>
    <row r="84" spans="1:35">
      <c r="A84">
        <v>48</v>
      </c>
      <c r="B84">
        <v>34</v>
      </c>
      <c r="C84">
        <v>291.39999999999998</v>
      </c>
      <c r="D84">
        <v>3.53</v>
      </c>
      <c r="E84">
        <v>294.92999999999995</v>
      </c>
      <c r="F84">
        <v>7</v>
      </c>
      <c r="G84">
        <v>3.1</v>
      </c>
      <c r="H84">
        <v>156</v>
      </c>
      <c r="I84">
        <v>154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26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25</v>
      </c>
      <c r="AB84">
        <v>1</v>
      </c>
      <c r="AC84" s="1">
        <v>1.3427762039660058</v>
      </c>
      <c r="AD84" s="1">
        <v>161.80000000000001</v>
      </c>
      <c r="AE84" s="1">
        <v>10</v>
      </c>
      <c r="AF84" s="1">
        <v>171.8</v>
      </c>
      <c r="AG84" s="1">
        <v>0.709534</v>
      </c>
      <c r="AH84" s="1">
        <v>0.67714285714285716</v>
      </c>
      <c r="AI84" s="1">
        <v>1.3732916129032258</v>
      </c>
    </row>
    <row r="85" spans="1:35">
      <c r="A85">
        <v>48</v>
      </c>
      <c r="B85">
        <v>34</v>
      </c>
      <c r="C85">
        <v>291.39999999999998</v>
      </c>
      <c r="D85">
        <v>3.85</v>
      </c>
      <c r="E85">
        <v>295.25</v>
      </c>
      <c r="F85">
        <v>7</v>
      </c>
      <c r="G85">
        <v>3.4</v>
      </c>
      <c r="H85">
        <v>157</v>
      </c>
      <c r="I85">
        <v>154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26</v>
      </c>
      <c r="U85">
        <v>1</v>
      </c>
      <c r="V85">
        <v>1</v>
      </c>
      <c r="W85">
        <v>0</v>
      </c>
      <c r="X85">
        <v>0</v>
      </c>
      <c r="Y85">
        <v>1</v>
      </c>
      <c r="Z85">
        <v>0</v>
      </c>
      <c r="AA85">
        <v>25</v>
      </c>
      <c r="AB85">
        <v>1</v>
      </c>
      <c r="AC85" s="1">
        <v>1.2311688311688311</v>
      </c>
      <c r="AD85" s="1">
        <v>161.80000000000001</v>
      </c>
      <c r="AE85" s="1">
        <v>10</v>
      </c>
      <c r="AF85" s="1">
        <v>171.8</v>
      </c>
      <c r="AG85" s="1">
        <v>0.709534</v>
      </c>
      <c r="AH85" s="1">
        <v>0.67714285714285716</v>
      </c>
      <c r="AI85" s="1">
        <v>1.2521188235294118</v>
      </c>
    </row>
    <row r="86" spans="1:35" hidden="1">
      <c r="A86">
        <v>48</v>
      </c>
      <c r="B86">
        <v>44</v>
      </c>
      <c r="C86">
        <v>292.39999999999998</v>
      </c>
      <c r="D86">
        <v>4.5</v>
      </c>
      <c r="E86">
        <v>296.89999999999998</v>
      </c>
      <c r="F86">
        <v>8</v>
      </c>
      <c r="G86">
        <v>3.01</v>
      </c>
      <c r="H86">
        <v>159</v>
      </c>
      <c r="I86">
        <v>155</v>
      </c>
      <c r="J86">
        <v>4</v>
      </c>
      <c r="K86">
        <v>0</v>
      </c>
      <c r="L86">
        <v>0</v>
      </c>
      <c r="M86">
        <v>0</v>
      </c>
      <c r="N86">
        <v>0</v>
      </c>
      <c r="O86">
        <v>1</v>
      </c>
      <c r="P86" s="1">
        <v>-0.17783549783549768</v>
      </c>
      <c r="Q86">
        <v>0</v>
      </c>
      <c r="R86">
        <v>0</v>
      </c>
      <c r="S86">
        <v>0</v>
      </c>
      <c r="T86">
        <v>27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30</v>
      </c>
      <c r="AB86">
        <v>2</v>
      </c>
      <c r="AC86" s="1">
        <v>1.0533333333333335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0.59250000000000003</v>
      </c>
      <c r="AI86" s="1">
        <v>1.3320279069767447</v>
      </c>
    </row>
    <row r="87" spans="1:35" hidden="1">
      <c r="A87">
        <v>49</v>
      </c>
      <c r="B87">
        <v>6</v>
      </c>
      <c r="C87">
        <v>294.60000000000002</v>
      </c>
      <c r="D87">
        <v>4.29</v>
      </c>
      <c r="E87">
        <v>298.89000000000004</v>
      </c>
      <c r="F87">
        <v>7</v>
      </c>
      <c r="G87">
        <v>3.55</v>
      </c>
      <c r="H87">
        <v>160</v>
      </c>
      <c r="I87">
        <v>155</v>
      </c>
      <c r="J87">
        <v>5</v>
      </c>
      <c r="K87">
        <v>0</v>
      </c>
      <c r="L87">
        <v>0</v>
      </c>
      <c r="M87">
        <v>0</v>
      </c>
      <c r="N87">
        <v>0</v>
      </c>
      <c r="O87">
        <v>3.2000000000000455</v>
      </c>
      <c r="P87" s="1">
        <v>-0.12627372627372613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55</v>
      </c>
      <c r="AB87">
        <v>2</v>
      </c>
      <c r="AC87" s="1">
        <v>1.104895104895105</v>
      </c>
      <c r="AD87" s="1">
        <v>161.80000000000001</v>
      </c>
      <c r="AE87" s="1">
        <v>0</v>
      </c>
      <c r="AF87" s="1">
        <v>161.80000000000001</v>
      </c>
      <c r="AG87" s="1">
        <v>0.66823400000000011</v>
      </c>
      <c r="AH87" s="1">
        <v>0.67714285714285716</v>
      </c>
      <c r="AI87" s="1">
        <v>1.129409577464789</v>
      </c>
    </row>
    <row r="88" spans="1:35">
      <c r="A88">
        <v>49</v>
      </c>
      <c r="B88">
        <v>24</v>
      </c>
      <c r="C88">
        <v>296.39999999999998</v>
      </c>
      <c r="D88">
        <v>3.88</v>
      </c>
      <c r="E88">
        <v>300.27999999999997</v>
      </c>
      <c r="F88">
        <v>6</v>
      </c>
      <c r="G88">
        <v>3.16</v>
      </c>
      <c r="H88">
        <v>161</v>
      </c>
      <c r="I88">
        <v>157</v>
      </c>
      <c r="J88">
        <v>4</v>
      </c>
      <c r="K88">
        <v>0</v>
      </c>
      <c r="L88">
        <v>1</v>
      </c>
      <c r="M88">
        <v>0</v>
      </c>
      <c r="N88">
        <v>0</v>
      </c>
      <c r="O88">
        <v>0</v>
      </c>
      <c r="P88" s="1"/>
      <c r="Q88">
        <v>0</v>
      </c>
      <c r="R88">
        <v>0</v>
      </c>
      <c r="S88">
        <v>0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35</v>
      </c>
      <c r="AB88">
        <v>1</v>
      </c>
      <c r="AC88" s="1">
        <v>1.2216494845360826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0.79</v>
      </c>
      <c r="AI88" s="1">
        <v>1.2687987341772153</v>
      </c>
    </row>
    <row r="89" spans="1:35">
      <c r="A89">
        <v>49</v>
      </c>
      <c r="B89">
        <v>36</v>
      </c>
      <c r="C89">
        <v>297.60000000000002</v>
      </c>
      <c r="D89">
        <v>3.15</v>
      </c>
      <c r="E89">
        <v>300.75</v>
      </c>
      <c r="F89">
        <v>6</v>
      </c>
      <c r="G89">
        <v>3.16</v>
      </c>
      <c r="H89">
        <v>162</v>
      </c>
      <c r="I89">
        <v>159</v>
      </c>
      <c r="J89">
        <v>3</v>
      </c>
      <c r="K89">
        <v>0</v>
      </c>
      <c r="L89">
        <v>1</v>
      </c>
      <c r="M89">
        <v>0</v>
      </c>
      <c r="N89">
        <v>0</v>
      </c>
      <c r="O89">
        <v>0</v>
      </c>
      <c r="P89" s="1"/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25</v>
      </c>
      <c r="AB89">
        <v>1</v>
      </c>
      <c r="AC89" s="1">
        <v>1.504761904761905</v>
      </c>
      <c r="AD89" s="1">
        <v>161.80000000000001</v>
      </c>
      <c r="AE89" s="1">
        <v>10</v>
      </c>
      <c r="AF89" s="1">
        <v>171.8</v>
      </c>
      <c r="AG89" s="1">
        <v>0.709534</v>
      </c>
      <c r="AH89" s="1">
        <v>0.79</v>
      </c>
      <c r="AI89" s="1">
        <v>1.3472164556962023</v>
      </c>
    </row>
    <row r="90" spans="1:35">
      <c r="A90">
        <v>49</v>
      </c>
      <c r="B90">
        <v>48</v>
      </c>
      <c r="C90">
        <v>298.8</v>
      </c>
      <c r="D90">
        <v>3.81</v>
      </c>
      <c r="E90">
        <v>302.61</v>
      </c>
      <c r="F90">
        <v>7</v>
      </c>
      <c r="G90">
        <v>3.19</v>
      </c>
      <c r="H90">
        <v>164</v>
      </c>
      <c r="I90">
        <v>159</v>
      </c>
      <c r="J90">
        <v>5</v>
      </c>
      <c r="K90">
        <v>0</v>
      </c>
      <c r="L90">
        <v>0</v>
      </c>
      <c r="M90">
        <v>0</v>
      </c>
      <c r="N90">
        <v>0</v>
      </c>
      <c r="O90">
        <v>7.4000000000000341</v>
      </c>
      <c r="P90" s="1">
        <v>1.2925657020145254E-2</v>
      </c>
      <c r="Q90">
        <v>0</v>
      </c>
      <c r="R90">
        <v>0</v>
      </c>
      <c r="S90">
        <v>0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25</v>
      </c>
      <c r="AB90">
        <v>1</v>
      </c>
      <c r="AC90" s="1">
        <v>1.2440944881889764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0.67714285714285716</v>
      </c>
      <c r="AI90" s="1">
        <v>1.2568664576802511</v>
      </c>
    </row>
    <row r="91" spans="1:35">
      <c r="A91">
        <v>50</v>
      </c>
      <c r="B91">
        <v>42</v>
      </c>
      <c r="C91">
        <v>304.2</v>
      </c>
      <c r="D91">
        <v>3.58</v>
      </c>
      <c r="E91">
        <v>307.77999999999997</v>
      </c>
      <c r="F91">
        <v>7</v>
      </c>
      <c r="G91">
        <v>2.99</v>
      </c>
      <c r="H91">
        <v>167</v>
      </c>
      <c r="I91">
        <v>165</v>
      </c>
      <c r="J91">
        <v>2</v>
      </c>
      <c r="K91">
        <v>0</v>
      </c>
      <c r="L91">
        <v>1</v>
      </c>
      <c r="M91">
        <v>0</v>
      </c>
      <c r="N91">
        <v>0</v>
      </c>
      <c r="O91">
        <v>0</v>
      </c>
      <c r="Q91">
        <v>0</v>
      </c>
      <c r="R91">
        <v>0</v>
      </c>
      <c r="S91">
        <v>0</v>
      </c>
      <c r="T91">
        <v>28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25</v>
      </c>
      <c r="AB91">
        <v>1</v>
      </c>
      <c r="AC91" s="1">
        <v>1.3240223463687151</v>
      </c>
      <c r="AD91" s="1">
        <v>161.80000000000001</v>
      </c>
      <c r="AE91" s="1">
        <v>0</v>
      </c>
      <c r="AF91" s="1">
        <v>161.80000000000001</v>
      </c>
      <c r="AG91" s="1">
        <v>0.66823400000000011</v>
      </c>
      <c r="AH91" s="1">
        <v>0.67714285714285716</v>
      </c>
      <c r="AI91" s="1">
        <v>1.3409377926421406</v>
      </c>
    </row>
    <row r="92" spans="1:35">
      <c r="A92">
        <v>51</v>
      </c>
      <c r="B92">
        <v>11</v>
      </c>
      <c r="C92">
        <v>307.10000000000002</v>
      </c>
      <c r="D92">
        <v>3.82</v>
      </c>
      <c r="E92">
        <v>310.92</v>
      </c>
      <c r="F92">
        <v>8</v>
      </c>
      <c r="G92">
        <v>2.83</v>
      </c>
      <c r="H92">
        <v>170</v>
      </c>
      <c r="I92">
        <v>166</v>
      </c>
      <c r="J92">
        <v>4</v>
      </c>
      <c r="K92">
        <v>0</v>
      </c>
      <c r="L92">
        <v>1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40</v>
      </c>
      <c r="AB92">
        <v>1</v>
      </c>
      <c r="AC92" s="1">
        <v>1.2408376963350787</v>
      </c>
      <c r="AD92" s="1">
        <v>161.80000000000001</v>
      </c>
      <c r="AE92" s="1">
        <v>-10</v>
      </c>
      <c r="AF92" s="1">
        <v>151.80000000000001</v>
      </c>
      <c r="AG92" s="1">
        <v>0.6269340000000001</v>
      </c>
      <c r="AH92" s="1">
        <v>0.59250000000000003</v>
      </c>
      <c r="AI92" s="1">
        <v>1.3291886925795056</v>
      </c>
    </row>
    <row r="93" spans="1:35">
      <c r="A93">
        <v>51</v>
      </c>
      <c r="B93">
        <v>16</v>
      </c>
      <c r="C93">
        <v>307.60000000000002</v>
      </c>
      <c r="D93">
        <v>3.58</v>
      </c>
      <c r="E93">
        <v>311.18</v>
      </c>
      <c r="F93">
        <v>7</v>
      </c>
      <c r="G93">
        <v>3.3</v>
      </c>
      <c r="H93">
        <v>171</v>
      </c>
      <c r="I93">
        <v>166</v>
      </c>
      <c r="J93">
        <v>5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35</v>
      </c>
      <c r="AB93">
        <v>1</v>
      </c>
      <c r="AC93" s="1">
        <v>1.3240223463687151</v>
      </c>
      <c r="AD93" s="1">
        <v>161.80000000000001</v>
      </c>
      <c r="AE93" s="1">
        <v>0</v>
      </c>
      <c r="AF93" s="1">
        <v>161.80000000000001</v>
      </c>
      <c r="AG93" s="1">
        <v>0.66823400000000011</v>
      </c>
      <c r="AH93" s="1">
        <v>0.67714285714285716</v>
      </c>
      <c r="AI93" s="1">
        <v>1.2149709090909093</v>
      </c>
    </row>
    <row r="94" spans="1:35">
      <c r="A94">
        <v>51</v>
      </c>
      <c r="B94">
        <v>29</v>
      </c>
      <c r="C94">
        <v>308.89999999999998</v>
      </c>
      <c r="D94">
        <v>3.91</v>
      </c>
      <c r="E94">
        <v>312.81</v>
      </c>
      <c r="F94">
        <v>8</v>
      </c>
      <c r="G94">
        <v>2.98</v>
      </c>
      <c r="H94">
        <v>173</v>
      </c>
      <c r="I94">
        <v>168</v>
      </c>
      <c r="J94">
        <v>5</v>
      </c>
      <c r="K94">
        <v>0</v>
      </c>
      <c r="L94">
        <v>1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29</v>
      </c>
      <c r="U94">
        <v>0</v>
      </c>
      <c r="V94">
        <v>1</v>
      </c>
      <c r="W94">
        <v>0</v>
      </c>
      <c r="X94">
        <v>0</v>
      </c>
      <c r="Y94">
        <v>0</v>
      </c>
      <c r="Z94">
        <v>1</v>
      </c>
      <c r="AA94">
        <v>20</v>
      </c>
      <c r="AB94">
        <v>1</v>
      </c>
      <c r="AC94" s="1">
        <v>1.2122762148337596</v>
      </c>
      <c r="AD94" s="1">
        <v>161.80000000000001</v>
      </c>
      <c r="AE94" s="1">
        <v>-10</v>
      </c>
      <c r="AF94" s="1">
        <v>151.80000000000001</v>
      </c>
      <c r="AG94" s="1">
        <v>0.6269340000000001</v>
      </c>
      <c r="AH94" s="1">
        <v>0.59250000000000003</v>
      </c>
      <c r="AI94" s="1">
        <v>1.2622832214765103</v>
      </c>
    </row>
    <row r="95" spans="1:35">
      <c r="A95">
        <v>51</v>
      </c>
      <c r="B95">
        <v>38</v>
      </c>
      <c r="C95">
        <v>309.8</v>
      </c>
      <c r="D95">
        <v>4.17</v>
      </c>
      <c r="E95">
        <v>313.97000000000003</v>
      </c>
      <c r="F95">
        <v>8</v>
      </c>
      <c r="G95">
        <v>3.21</v>
      </c>
      <c r="H95">
        <v>174</v>
      </c>
      <c r="I95">
        <v>169</v>
      </c>
      <c r="J95">
        <v>5</v>
      </c>
      <c r="K95">
        <v>0</v>
      </c>
      <c r="L95">
        <v>1</v>
      </c>
      <c r="M95">
        <v>0</v>
      </c>
      <c r="N95">
        <v>0</v>
      </c>
      <c r="O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  <c r="Z95">
        <v>1</v>
      </c>
      <c r="AA95">
        <v>30</v>
      </c>
      <c r="AB95">
        <v>1</v>
      </c>
      <c r="AC95" s="1">
        <v>1.1366906474820144</v>
      </c>
      <c r="AD95" s="1">
        <v>161.80000000000001</v>
      </c>
      <c r="AE95" s="1">
        <v>-10</v>
      </c>
      <c r="AF95" s="1">
        <v>151.80000000000001</v>
      </c>
      <c r="AG95" s="1">
        <v>0.6269340000000001</v>
      </c>
      <c r="AH95" s="1">
        <v>0.59250000000000003</v>
      </c>
      <c r="AI95" s="1">
        <v>1.1718392523364487</v>
      </c>
    </row>
    <row r="96" spans="1:35">
      <c r="A96">
        <v>51</v>
      </c>
      <c r="B96">
        <v>47</v>
      </c>
      <c r="C96">
        <v>310.7</v>
      </c>
      <c r="D96">
        <v>3.07</v>
      </c>
      <c r="E96">
        <v>313.77</v>
      </c>
      <c r="F96">
        <v>6</v>
      </c>
      <c r="G96">
        <v>3.21</v>
      </c>
      <c r="H96">
        <v>176</v>
      </c>
      <c r="I96">
        <v>169</v>
      </c>
      <c r="J96">
        <v>7</v>
      </c>
      <c r="K96">
        <v>0</v>
      </c>
      <c r="L96">
        <v>1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18</v>
      </c>
      <c r="AB96">
        <v>1</v>
      </c>
      <c r="AC96" s="1">
        <v>1.5439739413680784</v>
      </c>
      <c r="AD96" s="1">
        <v>161.80000000000001</v>
      </c>
      <c r="AE96" s="1">
        <v>0</v>
      </c>
      <c r="AF96" s="1">
        <v>161.80000000000001</v>
      </c>
      <c r="AG96" s="1">
        <v>0.66823400000000011</v>
      </c>
      <c r="AH96" s="1">
        <v>0.79</v>
      </c>
      <c r="AI96" s="1">
        <v>1.249035514018692</v>
      </c>
    </row>
    <row r="97" spans="1:35">
      <c r="A97">
        <v>51</v>
      </c>
      <c r="B97">
        <v>51</v>
      </c>
      <c r="C97">
        <v>311.10000000000002</v>
      </c>
      <c r="D97">
        <v>4.12</v>
      </c>
      <c r="E97">
        <v>315.22000000000003</v>
      </c>
      <c r="F97">
        <v>8</v>
      </c>
      <c r="G97">
        <v>3.04</v>
      </c>
      <c r="H97">
        <v>177</v>
      </c>
      <c r="I97">
        <v>170</v>
      </c>
      <c r="J97">
        <v>7</v>
      </c>
      <c r="K97">
        <v>0</v>
      </c>
      <c r="L97">
        <v>1</v>
      </c>
      <c r="M97">
        <v>0</v>
      </c>
      <c r="N97">
        <v>0</v>
      </c>
      <c r="O97">
        <v>0</v>
      </c>
      <c r="Q97">
        <v>0</v>
      </c>
      <c r="R97">
        <v>0</v>
      </c>
      <c r="S97">
        <v>0</v>
      </c>
      <c r="T97">
        <v>30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18</v>
      </c>
      <c r="AB97">
        <v>1</v>
      </c>
      <c r="AC97" s="1">
        <v>1.1504854368932038</v>
      </c>
      <c r="AD97" s="1">
        <v>161.80000000000001</v>
      </c>
      <c r="AE97" s="1">
        <v>0</v>
      </c>
      <c r="AF97" s="1">
        <v>161.80000000000001</v>
      </c>
      <c r="AG97" s="1">
        <v>0.66823400000000011</v>
      </c>
      <c r="AH97" s="1">
        <v>0.59250000000000003</v>
      </c>
      <c r="AI97" s="1">
        <v>1.3188828947368423</v>
      </c>
    </row>
    <row r="98" spans="1:35">
      <c r="A98">
        <v>51</v>
      </c>
      <c r="B98">
        <v>53</v>
      </c>
      <c r="C98">
        <v>311.3</v>
      </c>
      <c r="D98">
        <v>4.41</v>
      </c>
      <c r="E98">
        <v>315.71000000000004</v>
      </c>
      <c r="F98">
        <v>7</v>
      </c>
      <c r="G98">
        <v>3.27</v>
      </c>
      <c r="H98">
        <v>178</v>
      </c>
      <c r="I98">
        <v>171</v>
      </c>
      <c r="J98">
        <v>7</v>
      </c>
      <c r="K98">
        <v>0</v>
      </c>
      <c r="L98">
        <v>1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30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18</v>
      </c>
      <c r="AB98">
        <v>1</v>
      </c>
      <c r="AC98" s="1">
        <v>1.0748299319727892</v>
      </c>
      <c r="AD98" s="1">
        <v>161.80000000000001</v>
      </c>
      <c r="AE98" s="1">
        <v>-10</v>
      </c>
      <c r="AF98" s="1">
        <v>151.80000000000001</v>
      </c>
      <c r="AG98" s="1">
        <v>0.6269340000000001</v>
      </c>
      <c r="AH98" s="1">
        <v>0.67714285714285716</v>
      </c>
      <c r="AI98" s="1">
        <v>1.1503376146788993</v>
      </c>
    </row>
    <row r="99" spans="1:35" hidden="1">
      <c r="A99">
        <v>52</v>
      </c>
      <c r="B99">
        <v>59</v>
      </c>
      <c r="C99">
        <v>317.89999999999998</v>
      </c>
      <c r="D99">
        <v>4.4400000000000004</v>
      </c>
      <c r="E99">
        <v>322.33999999999997</v>
      </c>
      <c r="F99">
        <v>7</v>
      </c>
      <c r="G99">
        <v>3.27</v>
      </c>
      <c r="H99">
        <v>183</v>
      </c>
      <c r="I99">
        <v>178</v>
      </c>
      <c r="J99">
        <v>5</v>
      </c>
      <c r="K99">
        <v>0</v>
      </c>
      <c r="L99">
        <v>1</v>
      </c>
      <c r="M99">
        <v>1</v>
      </c>
      <c r="N99">
        <v>0</v>
      </c>
      <c r="O99">
        <v>0.39999999999997726</v>
      </c>
      <c r="P99" s="1">
        <v>-1.2159083913070301E-2</v>
      </c>
      <c r="Q99">
        <v>0</v>
      </c>
      <c r="R99">
        <v>0</v>
      </c>
      <c r="S99">
        <v>0</v>
      </c>
      <c r="T99">
        <v>31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20</v>
      </c>
      <c r="AB99">
        <v>3</v>
      </c>
      <c r="AC99" s="1">
        <v>1.0675675675675675</v>
      </c>
      <c r="AD99" s="1">
        <v>161.80000000000001</v>
      </c>
      <c r="AE99" s="1">
        <v>-10</v>
      </c>
      <c r="AF99" s="1">
        <v>151.80000000000001</v>
      </c>
      <c r="AG99" s="1">
        <v>0.6269340000000001</v>
      </c>
      <c r="AH99" s="1">
        <v>0.67714285714285716</v>
      </c>
      <c r="AI99" s="1">
        <v>1.1503376146788993</v>
      </c>
    </row>
    <row r="100" spans="1:35" hidden="1">
      <c r="A100">
        <v>53</v>
      </c>
      <c r="B100">
        <v>0</v>
      </c>
      <c r="C100">
        <v>318</v>
      </c>
      <c r="D100">
        <v>4.33</v>
      </c>
      <c r="E100">
        <v>322.33</v>
      </c>
      <c r="F100">
        <v>7</v>
      </c>
      <c r="G100">
        <v>3.27</v>
      </c>
      <c r="H100">
        <v>184</v>
      </c>
      <c r="I100">
        <v>178</v>
      </c>
      <c r="J100">
        <v>6</v>
      </c>
      <c r="K100">
        <v>0</v>
      </c>
      <c r="L100">
        <v>1</v>
      </c>
      <c r="M100">
        <v>0</v>
      </c>
      <c r="N100">
        <v>0</v>
      </c>
      <c r="O100">
        <v>0.10000000000002274</v>
      </c>
      <c r="P100" s="1">
        <v>2.7120654141439493E-2</v>
      </c>
      <c r="Q100">
        <v>0</v>
      </c>
      <c r="R100">
        <v>0</v>
      </c>
      <c r="S100">
        <v>0</v>
      </c>
      <c r="T100">
        <v>31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20</v>
      </c>
      <c r="AB100">
        <v>2</v>
      </c>
      <c r="AC100" s="1">
        <v>1.094688221709007</v>
      </c>
      <c r="AD100" s="1">
        <v>161.80000000000001</v>
      </c>
      <c r="AE100" s="1">
        <v>-10</v>
      </c>
      <c r="AF100" s="1">
        <v>151.80000000000001</v>
      </c>
      <c r="AG100" s="1">
        <v>0.6269340000000001</v>
      </c>
      <c r="AH100" s="1">
        <v>0.67714285714285716</v>
      </c>
      <c r="AI100" s="1">
        <v>1.1503376146788993</v>
      </c>
    </row>
    <row r="101" spans="1:35" hidden="1">
      <c r="A101">
        <v>53</v>
      </c>
      <c r="B101">
        <v>31</v>
      </c>
      <c r="C101">
        <v>321.10000000000002</v>
      </c>
      <c r="D101">
        <v>4.95</v>
      </c>
      <c r="E101">
        <v>326.05</v>
      </c>
      <c r="F101">
        <v>8</v>
      </c>
      <c r="G101">
        <v>3.27</v>
      </c>
      <c r="H101">
        <v>185</v>
      </c>
      <c r="I101">
        <v>180</v>
      </c>
      <c r="J101">
        <v>5</v>
      </c>
      <c r="K101">
        <v>0</v>
      </c>
      <c r="L101">
        <v>1</v>
      </c>
      <c r="M101">
        <v>1</v>
      </c>
      <c r="N101">
        <v>0</v>
      </c>
      <c r="O101">
        <v>3.2000000000000455</v>
      </c>
      <c r="P101" s="1">
        <v>-0.10999180999180991</v>
      </c>
      <c r="Q101">
        <v>0</v>
      </c>
      <c r="R101">
        <v>0</v>
      </c>
      <c r="S101">
        <v>0</v>
      </c>
      <c r="T101">
        <v>32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20</v>
      </c>
      <c r="AB101">
        <v>3</v>
      </c>
      <c r="AC101" s="1">
        <v>0.95757575757575764</v>
      </c>
      <c r="AD101" s="1">
        <v>161.80000000000001</v>
      </c>
      <c r="AE101" s="1">
        <v>-10</v>
      </c>
      <c r="AF101" s="1">
        <v>151.80000000000001</v>
      </c>
      <c r="AG101" s="1">
        <v>0.6269340000000001</v>
      </c>
      <c r="AH101" s="1">
        <v>0.59250000000000003</v>
      </c>
      <c r="AI101" s="1">
        <v>1.1503376146788993</v>
      </c>
    </row>
    <row r="102" spans="1:35" hidden="1">
      <c r="A102">
        <v>53</v>
      </c>
      <c r="B102">
        <v>33</v>
      </c>
      <c r="C102">
        <v>321.3</v>
      </c>
      <c r="D102">
        <v>4.95</v>
      </c>
      <c r="E102">
        <v>326.25</v>
      </c>
      <c r="F102">
        <v>7</v>
      </c>
      <c r="G102">
        <v>3.39</v>
      </c>
      <c r="H102">
        <v>186</v>
      </c>
      <c r="I102">
        <v>180</v>
      </c>
      <c r="J102">
        <v>6</v>
      </c>
      <c r="K102">
        <v>0</v>
      </c>
      <c r="L102">
        <v>1</v>
      </c>
      <c r="M102">
        <v>1</v>
      </c>
      <c r="N102">
        <v>0</v>
      </c>
      <c r="O102">
        <v>0.19999999999998863</v>
      </c>
      <c r="P102" s="1">
        <v>0</v>
      </c>
      <c r="Q102">
        <v>0</v>
      </c>
      <c r="R102">
        <v>0</v>
      </c>
      <c r="S102">
        <v>0</v>
      </c>
      <c r="T102">
        <v>32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20</v>
      </c>
      <c r="AB102">
        <v>3</v>
      </c>
      <c r="AC102" s="1">
        <v>0.95757575757575764</v>
      </c>
      <c r="AD102" s="1">
        <v>161.80000000000001</v>
      </c>
      <c r="AE102" s="1">
        <v>-10</v>
      </c>
      <c r="AF102" s="1">
        <v>151.80000000000001</v>
      </c>
      <c r="AG102" s="1">
        <v>0.6269340000000001</v>
      </c>
      <c r="AH102" s="1">
        <v>0.67714285714285716</v>
      </c>
      <c r="AI102" s="1">
        <v>1.1096176991150444</v>
      </c>
    </row>
    <row r="103" spans="1:35" hidden="1">
      <c r="A103">
        <v>53</v>
      </c>
      <c r="B103">
        <v>48</v>
      </c>
      <c r="C103">
        <v>322.8</v>
      </c>
      <c r="D103">
        <v>5.05</v>
      </c>
      <c r="E103">
        <v>327.85</v>
      </c>
      <c r="F103">
        <v>8</v>
      </c>
      <c r="G103">
        <v>3.43</v>
      </c>
      <c r="H103">
        <v>187</v>
      </c>
      <c r="I103">
        <v>184</v>
      </c>
      <c r="J103">
        <v>3</v>
      </c>
      <c r="K103">
        <v>0</v>
      </c>
      <c r="L103">
        <v>1</v>
      </c>
      <c r="M103">
        <v>0</v>
      </c>
      <c r="N103">
        <v>0</v>
      </c>
      <c r="O103">
        <v>1.5</v>
      </c>
      <c r="P103" s="1">
        <v>-1.8961896189618965E-2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20</v>
      </c>
      <c r="AB103">
        <v>2</v>
      </c>
      <c r="AC103" s="1">
        <v>0.93861386138613867</v>
      </c>
      <c r="AD103" s="1">
        <v>161.80000000000001</v>
      </c>
      <c r="AE103" s="1">
        <v>-10</v>
      </c>
      <c r="AF103" s="1">
        <v>151.80000000000001</v>
      </c>
      <c r="AG103" s="1">
        <v>0.6269340000000001</v>
      </c>
      <c r="AH103" s="1">
        <v>0.59250000000000003</v>
      </c>
      <c r="AI103" s="1">
        <v>1.0966775510204083</v>
      </c>
    </row>
    <row r="104" spans="1:35" hidden="1">
      <c r="A104">
        <v>54</v>
      </c>
      <c r="B104">
        <v>42</v>
      </c>
      <c r="C104">
        <v>328.2</v>
      </c>
      <c r="D104">
        <v>4.41</v>
      </c>
      <c r="E104">
        <v>332.61</v>
      </c>
      <c r="F104">
        <v>7</v>
      </c>
      <c r="G104">
        <v>3.31</v>
      </c>
      <c r="H104">
        <v>188</v>
      </c>
      <c r="I104">
        <v>187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Q104">
        <v>0</v>
      </c>
      <c r="R104">
        <v>1</v>
      </c>
      <c r="S104">
        <v>0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30</v>
      </c>
      <c r="AB104">
        <v>3</v>
      </c>
      <c r="AC104" s="1">
        <v>1.0748299319727892</v>
      </c>
      <c r="AD104" s="1">
        <v>161.80000000000001</v>
      </c>
      <c r="AE104" s="1">
        <v>0</v>
      </c>
      <c r="AF104" s="1">
        <v>161.80000000000001</v>
      </c>
      <c r="AG104" s="1">
        <v>0.66823400000000011</v>
      </c>
      <c r="AH104" s="1">
        <v>0.67714285714285716</v>
      </c>
      <c r="AI104" s="1">
        <v>1.2113003021148039</v>
      </c>
    </row>
    <row r="105" spans="1:35">
      <c r="A105">
        <v>56</v>
      </c>
      <c r="B105">
        <v>53</v>
      </c>
      <c r="C105">
        <v>341.3</v>
      </c>
      <c r="D105">
        <v>3.64</v>
      </c>
      <c r="E105">
        <v>344.94</v>
      </c>
      <c r="F105">
        <v>7</v>
      </c>
      <c r="G105">
        <v>3.12</v>
      </c>
      <c r="H105">
        <v>189</v>
      </c>
      <c r="I105">
        <v>188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55</v>
      </c>
      <c r="AB105">
        <v>1</v>
      </c>
      <c r="AC105" s="1">
        <v>1.3021978021978022</v>
      </c>
      <c r="AD105" s="1">
        <v>161.80000000000001</v>
      </c>
      <c r="AE105" s="1">
        <v>0</v>
      </c>
      <c r="AF105" s="1">
        <v>161.80000000000001</v>
      </c>
      <c r="AG105" s="1">
        <v>0.66823400000000011</v>
      </c>
      <c r="AH105" s="1">
        <v>0.67714285714285716</v>
      </c>
      <c r="AI105" s="1">
        <v>1.2850653846153848</v>
      </c>
    </row>
    <row r="106" spans="1:35">
      <c r="A106">
        <v>57</v>
      </c>
      <c r="B106">
        <v>37</v>
      </c>
      <c r="C106">
        <v>345.7</v>
      </c>
      <c r="D106">
        <v>3.55</v>
      </c>
      <c r="E106">
        <v>349.25</v>
      </c>
      <c r="F106">
        <v>7</v>
      </c>
      <c r="G106">
        <v>2.82</v>
      </c>
      <c r="H106">
        <v>190</v>
      </c>
      <c r="I106">
        <v>189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25</v>
      </c>
      <c r="AB106">
        <v>1</v>
      </c>
      <c r="AC106" s="1">
        <v>1.335211267605634</v>
      </c>
      <c r="AD106" s="1">
        <v>161.80000000000001</v>
      </c>
      <c r="AE106" s="1">
        <v>0</v>
      </c>
      <c r="AF106" s="1">
        <v>161.80000000000001</v>
      </c>
      <c r="AG106" s="1">
        <v>0.66823400000000011</v>
      </c>
      <c r="AH106" s="1">
        <v>0.67714285714285716</v>
      </c>
      <c r="AI106" s="1">
        <v>1.4217744680851068</v>
      </c>
    </row>
    <row r="107" spans="1:35">
      <c r="A107">
        <v>58</v>
      </c>
      <c r="B107">
        <v>55</v>
      </c>
      <c r="C107">
        <v>353.5</v>
      </c>
      <c r="D107">
        <v>3.39</v>
      </c>
      <c r="E107">
        <v>356.89</v>
      </c>
      <c r="F107">
        <v>6</v>
      </c>
      <c r="G107">
        <v>3.1</v>
      </c>
      <c r="H107">
        <v>191</v>
      </c>
      <c r="I107">
        <v>190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30</v>
      </c>
      <c r="AB107">
        <v>1</v>
      </c>
      <c r="AC107" s="1">
        <v>1.3982300884955752</v>
      </c>
      <c r="AD107" s="1">
        <v>161.80000000000001</v>
      </c>
      <c r="AE107" s="1">
        <v>0</v>
      </c>
      <c r="AF107" s="1">
        <v>161.80000000000001</v>
      </c>
      <c r="AG107" s="1">
        <v>0.66823400000000011</v>
      </c>
      <c r="AH107" s="1">
        <v>0.79</v>
      </c>
      <c r="AI107" s="1">
        <v>1.2933561290322584</v>
      </c>
    </row>
    <row r="108" spans="1:35">
      <c r="A108">
        <v>59</v>
      </c>
      <c r="B108">
        <v>31</v>
      </c>
      <c r="C108">
        <v>357.1</v>
      </c>
      <c r="D108">
        <v>3.67</v>
      </c>
      <c r="E108">
        <v>360.77000000000004</v>
      </c>
      <c r="F108">
        <v>7</v>
      </c>
      <c r="G108">
        <v>3.1</v>
      </c>
      <c r="H108">
        <v>192</v>
      </c>
      <c r="I108">
        <v>191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35</v>
      </c>
      <c r="AB108">
        <v>1</v>
      </c>
      <c r="AC108" s="1">
        <v>1.2915531335149864</v>
      </c>
      <c r="AD108" s="1">
        <v>161.80000000000001</v>
      </c>
      <c r="AE108" s="1">
        <v>0</v>
      </c>
      <c r="AF108" s="1">
        <v>161.80000000000001</v>
      </c>
      <c r="AG108" s="1">
        <v>0.66823400000000011</v>
      </c>
      <c r="AH108" s="1">
        <v>0.67714285714285716</v>
      </c>
      <c r="AI108" s="1">
        <v>1.2933561290322584</v>
      </c>
    </row>
    <row r="109" spans="1:35" hidden="1">
      <c r="A109">
        <v>59</v>
      </c>
      <c r="B109">
        <v>44</v>
      </c>
      <c r="C109">
        <v>358.4</v>
      </c>
      <c r="D109">
        <v>4.5599999999999996</v>
      </c>
      <c r="E109">
        <v>362.96</v>
      </c>
      <c r="F109">
        <v>7</v>
      </c>
      <c r="G109">
        <v>3.09</v>
      </c>
      <c r="H109">
        <v>194</v>
      </c>
      <c r="I109">
        <v>191</v>
      </c>
      <c r="J109">
        <v>3</v>
      </c>
      <c r="K109">
        <v>0</v>
      </c>
      <c r="L109">
        <v>0</v>
      </c>
      <c r="M109">
        <v>1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18</v>
      </c>
      <c r="AB109">
        <v>3</v>
      </c>
      <c r="AC109" s="1">
        <v>1.0394736842105265</v>
      </c>
      <c r="AD109" s="1">
        <v>161.80000000000001</v>
      </c>
      <c r="AE109" s="1">
        <v>-10</v>
      </c>
      <c r="AF109" s="1">
        <v>151.80000000000001</v>
      </c>
      <c r="AG109" s="1">
        <v>0.6269340000000001</v>
      </c>
      <c r="AH109" s="1">
        <v>0.67714285714285716</v>
      </c>
      <c r="AI109" s="1">
        <v>1.2173475728155343</v>
      </c>
    </row>
    <row r="110" spans="1:35" hidden="1">
      <c r="A110">
        <v>60</v>
      </c>
      <c r="B110">
        <v>8</v>
      </c>
      <c r="C110">
        <v>360.8</v>
      </c>
      <c r="D110">
        <v>4.03</v>
      </c>
      <c r="E110">
        <v>364.83</v>
      </c>
      <c r="F110">
        <v>7</v>
      </c>
      <c r="G110">
        <v>3.33</v>
      </c>
      <c r="H110">
        <v>196</v>
      </c>
      <c r="I110">
        <v>193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2.4000000000000341</v>
      </c>
      <c r="P110" s="1">
        <v>0.13670497583910124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20</v>
      </c>
      <c r="AB110">
        <v>2</v>
      </c>
      <c r="AC110" s="1">
        <v>1.1761786600496278</v>
      </c>
      <c r="AD110" s="1">
        <v>161.80000000000001</v>
      </c>
      <c r="AE110" s="1">
        <v>0</v>
      </c>
      <c r="AF110" s="1">
        <v>161.80000000000001</v>
      </c>
      <c r="AG110" s="1">
        <v>0.66823400000000011</v>
      </c>
      <c r="AH110" s="1">
        <v>0.67714285714285716</v>
      </c>
      <c r="AI110" s="1">
        <v>1.2040252252252255</v>
      </c>
    </row>
    <row r="111" spans="1:35">
      <c r="A111">
        <v>62</v>
      </c>
      <c r="B111">
        <v>12</v>
      </c>
      <c r="C111">
        <v>373.2</v>
      </c>
      <c r="D111">
        <v>2.88</v>
      </c>
      <c r="E111">
        <v>376.08</v>
      </c>
      <c r="F111">
        <v>6</v>
      </c>
      <c r="G111">
        <v>2.79</v>
      </c>
      <c r="H111">
        <v>197</v>
      </c>
      <c r="I111">
        <v>196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20</v>
      </c>
      <c r="AB111">
        <v>1</v>
      </c>
      <c r="AC111" s="1">
        <v>1.6458333333333335</v>
      </c>
      <c r="AD111" s="1">
        <v>161.80000000000001</v>
      </c>
      <c r="AE111" s="1">
        <v>0</v>
      </c>
      <c r="AF111" s="1">
        <v>161.80000000000001</v>
      </c>
      <c r="AG111" s="1">
        <v>0.66823400000000011</v>
      </c>
      <c r="AH111" s="1">
        <v>0.79</v>
      </c>
      <c r="AI111" s="1">
        <v>1.4370623655913981</v>
      </c>
    </row>
    <row r="112" spans="1:35">
      <c r="A112">
        <v>62</v>
      </c>
      <c r="B112">
        <v>40</v>
      </c>
      <c r="C112">
        <v>376</v>
      </c>
      <c r="D112">
        <v>3.12</v>
      </c>
      <c r="E112">
        <v>379.12</v>
      </c>
      <c r="F112">
        <v>6</v>
      </c>
      <c r="G112">
        <v>3.24</v>
      </c>
      <c r="H112">
        <v>198</v>
      </c>
      <c r="I112">
        <v>196</v>
      </c>
      <c r="J112">
        <v>2</v>
      </c>
      <c r="K112">
        <v>0</v>
      </c>
      <c r="L112">
        <v>1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30</v>
      </c>
      <c r="AB112">
        <v>1</v>
      </c>
      <c r="AC112" s="1">
        <v>1.5192307692307692</v>
      </c>
      <c r="AD112" s="1">
        <v>161.80000000000001</v>
      </c>
      <c r="AE112" s="1">
        <v>0</v>
      </c>
      <c r="AF112" s="1">
        <v>161.80000000000001</v>
      </c>
      <c r="AG112" s="1">
        <v>0.66823400000000011</v>
      </c>
      <c r="AH112" s="1">
        <v>0.79</v>
      </c>
      <c r="AI112" s="1">
        <v>1.2374703703703704</v>
      </c>
    </row>
    <row r="113" spans="1:35">
      <c r="A113">
        <v>63</v>
      </c>
      <c r="B113">
        <v>12</v>
      </c>
      <c r="C113">
        <v>379.2</v>
      </c>
      <c r="D113">
        <v>3.1</v>
      </c>
      <c r="E113">
        <v>382.3</v>
      </c>
      <c r="F113">
        <v>6</v>
      </c>
      <c r="G113">
        <v>3.04</v>
      </c>
      <c r="H113">
        <v>199</v>
      </c>
      <c r="I113">
        <v>198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40</v>
      </c>
      <c r="AB113">
        <v>1</v>
      </c>
      <c r="AC113" s="1">
        <v>1.5290322580645161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0.79</v>
      </c>
      <c r="AI113" s="1">
        <v>1.3188828947368423</v>
      </c>
    </row>
    <row r="114" spans="1:35">
      <c r="A114">
        <v>63</v>
      </c>
      <c r="B114">
        <v>25</v>
      </c>
      <c r="C114">
        <v>380.5</v>
      </c>
      <c r="D114">
        <v>3.83</v>
      </c>
      <c r="E114">
        <v>384.33</v>
      </c>
      <c r="F114">
        <v>7</v>
      </c>
      <c r="G114">
        <v>3.23</v>
      </c>
      <c r="H114">
        <v>201</v>
      </c>
      <c r="I114">
        <v>198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35</v>
      </c>
      <c r="AB114">
        <v>1</v>
      </c>
      <c r="AC114" s="1">
        <v>1.237597911227154</v>
      </c>
      <c r="AD114" s="1">
        <v>161.80000000000001</v>
      </c>
      <c r="AE114" s="1">
        <v>0</v>
      </c>
      <c r="AF114" s="1">
        <v>161.80000000000001</v>
      </c>
      <c r="AG114" s="1">
        <v>0.66823400000000011</v>
      </c>
      <c r="AH114" s="1">
        <v>0.67714285714285716</v>
      </c>
      <c r="AI114" s="1">
        <v>1.2413015479876164</v>
      </c>
    </row>
    <row r="115" spans="1:35">
      <c r="A115">
        <v>63</v>
      </c>
      <c r="B115">
        <v>46</v>
      </c>
      <c r="C115">
        <v>382.6</v>
      </c>
      <c r="D115">
        <v>4.03</v>
      </c>
      <c r="E115">
        <v>386.63</v>
      </c>
      <c r="F115">
        <v>7</v>
      </c>
      <c r="G115">
        <v>3.5</v>
      </c>
      <c r="H115">
        <v>202</v>
      </c>
      <c r="I115">
        <v>199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25</v>
      </c>
      <c r="AB115">
        <v>1</v>
      </c>
      <c r="AC115" s="1">
        <v>1.1761786600496278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0.67714285714285716</v>
      </c>
      <c r="AI115" s="1">
        <v>1.1455440000000003</v>
      </c>
    </row>
    <row r="116" spans="1:35" hidden="1">
      <c r="A116">
        <v>63</v>
      </c>
      <c r="B116">
        <v>52</v>
      </c>
      <c r="C116">
        <v>383.2</v>
      </c>
      <c r="D116">
        <v>3.74</v>
      </c>
      <c r="E116">
        <v>386.94</v>
      </c>
      <c r="F116">
        <v>7</v>
      </c>
      <c r="G116">
        <v>2.95</v>
      </c>
      <c r="H116">
        <v>203</v>
      </c>
      <c r="I116">
        <v>199</v>
      </c>
      <c r="J116">
        <v>4</v>
      </c>
      <c r="K116">
        <v>0</v>
      </c>
      <c r="L116">
        <v>1</v>
      </c>
      <c r="M116">
        <v>1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25</v>
      </c>
      <c r="AB116">
        <v>3</v>
      </c>
      <c r="AC116" s="1">
        <v>1.267379679144385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0.67714285714285716</v>
      </c>
      <c r="AI116" s="1">
        <v>1.3591200000000001</v>
      </c>
    </row>
    <row r="117" spans="1:35">
      <c r="A117">
        <v>66</v>
      </c>
      <c r="B117">
        <v>11</v>
      </c>
      <c r="C117">
        <v>397.1</v>
      </c>
      <c r="D117">
        <v>3.52</v>
      </c>
      <c r="E117">
        <v>400.62</v>
      </c>
      <c r="F117">
        <v>7</v>
      </c>
      <c r="G117">
        <v>3.05</v>
      </c>
      <c r="H117">
        <v>207</v>
      </c>
      <c r="I117">
        <v>203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35</v>
      </c>
      <c r="AB117">
        <v>1</v>
      </c>
      <c r="AC117" s="1">
        <v>1.3465909090909092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0.67714285714285716</v>
      </c>
      <c r="AI117" s="1">
        <v>1.3145586885245906</v>
      </c>
    </row>
    <row r="118" spans="1:35">
      <c r="A118">
        <v>66</v>
      </c>
      <c r="B118">
        <v>24</v>
      </c>
      <c r="C118">
        <v>398.4</v>
      </c>
      <c r="D118">
        <v>3.44</v>
      </c>
      <c r="E118">
        <v>401.84</v>
      </c>
      <c r="F118">
        <v>7</v>
      </c>
      <c r="G118">
        <v>3.4</v>
      </c>
      <c r="H118">
        <v>208</v>
      </c>
      <c r="I118">
        <v>203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33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25</v>
      </c>
      <c r="AB118">
        <v>1</v>
      </c>
      <c r="AC118" s="1">
        <v>1.3779069767441861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0.67714285714285716</v>
      </c>
      <c r="AI118" s="1">
        <v>1.1792364705882357</v>
      </c>
    </row>
    <row r="119" spans="1:35">
      <c r="A119">
        <v>66</v>
      </c>
      <c r="B119">
        <v>25</v>
      </c>
      <c r="C119">
        <v>398.5</v>
      </c>
      <c r="D119">
        <v>3.1</v>
      </c>
      <c r="E119">
        <v>401.6</v>
      </c>
      <c r="F119">
        <v>6</v>
      </c>
      <c r="G119">
        <v>3.07</v>
      </c>
      <c r="H119">
        <v>209</v>
      </c>
      <c r="I119">
        <v>204</v>
      </c>
      <c r="J119">
        <v>5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33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25</v>
      </c>
      <c r="AB119">
        <v>1</v>
      </c>
      <c r="AC119" s="1">
        <v>1.5290322580645161</v>
      </c>
      <c r="AD119" s="1">
        <v>161.80000000000001</v>
      </c>
      <c r="AE119" s="1">
        <v>0</v>
      </c>
      <c r="AF119" s="1">
        <v>161.80000000000001</v>
      </c>
      <c r="AG119" s="1">
        <v>0.66823400000000011</v>
      </c>
      <c r="AH119" s="1">
        <v>0.79</v>
      </c>
      <c r="AI119" s="1">
        <v>1.305994788273616</v>
      </c>
    </row>
    <row r="120" spans="1:35" hidden="1">
      <c r="A120">
        <v>66</v>
      </c>
      <c r="B120">
        <v>46</v>
      </c>
      <c r="C120">
        <v>400.6</v>
      </c>
      <c r="D120">
        <v>4</v>
      </c>
      <c r="E120">
        <v>404.6</v>
      </c>
      <c r="F120">
        <v>7</v>
      </c>
      <c r="G120">
        <v>3.13</v>
      </c>
      <c r="H120">
        <v>211</v>
      </c>
      <c r="I120">
        <v>205</v>
      </c>
      <c r="J120">
        <v>6</v>
      </c>
      <c r="K120">
        <v>0</v>
      </c>
      <c r="L120">
        <v>0</v>
      </c>
      <c r="M120">
        <v>0</v>
      </c>
      <c r="N120">
        <v>0</v>
      </c>
      <c r="O120">
        <v>1.5</v>
      </c>
      <c r="P120" s="1">
        <v>-0.18494219653179189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20</v>
      </c>
      <c r="AB120">
        <v>2</v>
      </c>
      <c r="AC120" s="1">
        <v>1.1850000000000001</v>
      </c>
      <c r="AD120" s="1">
        <v>161.80000000000001</v>
      </c>
      <c r="AE120" s="1">
        <v>-10</v>
      </c>
      <c r="AF120" s="1">
        <v>151.80000000000001</v>
      </c>
      <c r="AG120" s="1">
        <v>0.6269340000000001</v>
      </c>
      <c r="AH120" s="1">
        <v>0.67714285714285716</v>
      </c>
      <c r="AI120" s="1">
        <v>1.2017904153354635</v>
      </c>
    </row>
    <row r="121" spans="1:35" hidden="1">
      <c r="A121">
        <v>66</v>
      </c>
      <c r="B121">
        <v>57</v>
      </c>
      <c r="C121">
        <v>401.7</v>
      </c>
      <c r="D121">
        <v>3.39</v>
      </c>
      <c r="E121">
        <v>405.09</v>
      </c>
      <c r="F121">
        <v>6</v>
      </c>
      <c r="G121">
        <v>3.16</v>
      </c>
      <c r="H121">
        <v>212</v>
      </c>
      <c r="I121">
        <v>208</v>
      </c>
      <c r="J121">
        <v>4</v>
      </c>
      <c r="K121">
        <v>0</v>
      </c>
      <c r="L121">
        <v>0</v>
      </c>
      <c r="M121">
        <v>0</v>
      </c>
      <c r="N121">
        <v>0</v>
      </c>
      <c r="O121">
        <v>2.5999999999999659</v>
      </c>
      <c r="P121" s="1">
        <v>2.8287891963783229E-2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35</v>
      </c>
      <c r="AB121">
        <v>2</v>
      </c>
      <c r="AC121" s="1">
        <v>1.3982300884955752</v>
      </c>
      <c r="AD121" s="1">
        <v>161.80000000000001</v>
      </c>
      <c r="AE121" s="1">
        <v>0</v>
      </c>
      <c r="AF121" s="1">
        <v>161.80000000000001</v>
      </c>
      <c r="AG121" s="1">
        <v>0.66823400000000011</v>
      </c>
      <c r="AH121" s="1">
        <v>0.79</v>
      </c>
      <c r="AI121" s="1">
        <v>1.2687987341772153</v>
      </c>
    </row>
    <row r="122" spans="1:35">
      <c r="A122">
        <v>67</v>
      </c>
      <c r="B122">
        <v>27</v>
      </c>
      <c r="C122">
        <v>404.7</v>
      </c>
      <c r="D122">
        <v>3.05</v>
      </c>
      <c r="E122">
        <v>407.75</v>
      </c>
      <c r="F122">
        <v>7</v>
      </c>
      <c r="G122">
        <v>2.71</v>
      </c>
      <c r="H122">
        <v>214</v>
      </c>
      <c r="I122">
        <v>211</v>
      </c>
      <c r="J122">
        <v>3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34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25</v>
      </c>
      <c r="AB122">
        <v>1</v>
      </c>
      <c r="AC122" s="1">
        <v>1.5540983606557379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0.67714285714285716</v>
      </c>
      <c r="AI122" s="1">
        <v>1.4794848708487087</v>
      </c>
    </row>
    <row r="123" spans="1:35" hidden="1">
      <c r="A123">
        <v>68</v>
      </c>
      <c r="B123">
        <v>5</v>
      </c>
      <c r="C123">
        <v>408.5</v>
      </c>
      <c r="D123">
        <v>3.64</v>
      </c>
      <c r="E123">
        <v>412.14</v>
      </c>
      <c r="F123">
        <v>7</v>
      </c>
      <c r="G123">
        <v>3.19</v>
      </c>
      <c r="H123">
        <v>216</v>
      </c>
      <c r="I123">
        <v>215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20</v>
      </c>
      <c r="AB123">
        <v>3</v>
      </c>
      <c r="AC123" s="1">
        <v>1.3021978021978022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0.67714285714285716</v>
      </c>
      <c r="AI123" s="1">
        <v>1.2568664576802511</v>
      </c>
    </row>
    <row r="124" spans="1:35" hidden="1">
      <c r="A124">
        <v>68</v>
      </c>
      <c r="B124">
        <v>22</v>
      </c>
      <c r="C124">
        <v>410.2</v>
      </c>
      <c r="D124">
        <v>3.37</v>
      </c>
      <c r="E124">
        <v>413.57</v>
      </c>
      <c r="F124">
        <v>6</v>
      </c>
      <c r="G124">
        <v>2.93</v>
      </c>
      <c r="H124">
        <v>217</v>
      </c>
      <c r="I124">
        <v>215</v>
      </c>
      <c r="J124">
        <v>2</v>
      </c>
      <c r="K124">
        <v>0</v>
      </c>
      <c r="L124">
        <v>1</v>
      </c>
      <c r="M124">
        <v>0</v>
      </c>
      <c r="N124">
        <v>0</v>
      </c>
      <c r="O124">
        <v>1.6999999999999886</v>
      </c>
      <c r="P124" s="1">
        <v>0.10433038771317693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25</v>
      </c>
      <c r="AB124">
        <v>2</v>
      </c>
      <c r="AC124" s="1">
        <v>1.4065281899109792</v>
      </c>
      <c r="AD124" s="1">
        <v>161.80000000000001</v>
      </c>
      <c r="AE124" s="1">
        <v>0</v>
      </c>
      <c r="AF124" s="1">
        <v>161.80000000000001</v>
      </c>
      <c r="AG124" s="1">
        <v>0.66823400000000011</v>
      </c>
      <c r="AH124" s="1">
        <v>0.79</v>
      </c>
      <c r="AI124" s="1">
        <v>1.3683972696245736</v>
      </c>
    </row>
    <row r="125" spans="1:35" hidden="1">
      <c r="A125">
        <v>69</v>
      </c>
      <c r="B125">
        <v>20</v>
      </c>
      <c r="C125">
        <v>416</v>
      </c>
      <c r="D125">
        <v>4</v>
      </c>
      <c r="E125">
        <v>420</v>
      </c>
      <c r="F125">
        <v>8</v>
      </c>
      <c r="G125">
        <v>2.89</v>
      </c>
      <c r="H125">
        <v>220</v>
      </c>
      <c r="I125">
        <v>217</v>
      </c>
      <c r="J125">
        <v>3</v>
      </c>
      <c r="K125">
        <v>0</v>
      </c>
      <c r="L125">
        <v>1</v>
      </c>
      <c r="M125">
        <v>0</v>
      </c>
      <c r="N125">
        <v>0</v>
      </c>
      <c r="O125">
        <v>0.89999999999997726</v>
      </c>
      <c r="P125" s="1">
        <v>-0.45513840830449825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23</v>
      </c>
      <c r="AB125">
        <v>2</v>
      </c>
      <c r="AC125" s="1">
        <v>1.1850000000000001</v>
      </c>
      <c r="AD125" s="1">
        <v>161.80000000000001</v>
      </c>
      <c r="AE125" s="1">
        <v>-10</v>
      </c>
      <c r="AF125" s="1">
        <v>151.80000000000001</v>
      </c>
      <c r="AG125" s="1">
        <v>0.6269340000000001</v>
      </c>
      <c r="AH125" s="1">
        <v>0.59250000000000003</v>
      </c>
      <c r="AI125" s="1">
        <v>1.3015930795847752</v>
      </c>
    </row>
    <row r="126" spans="1:35" hidden="1">
      <c r="A126">
        <v>69</v>
      </c>
      <c r="B126">
        <v>24</v>
      </c>
      <c r="C126">
        <v>416.4</v>
      </c>
      <c r="D126">
        <v>2.97</v>
      </c>
      <c r="E126">
        <v>419.37</v>
      </c>
      <c r="F126">
        <v>6</v>
      </c>
      <c r="G126">
        <v>2.93</v>
      </c>
      <c r="H126">
        <v>221</v>
      </c>
      <c r="I126">
        <v>217</v>
      </c>
      <c r="J126">
        <v>4</v>
      </c>
      <c r="K126">
        <v>0</v>
      </c>
      <c r="L126">
        <v>1</v>
      </c>
      <c r="M126">
        <v>0</v>
      </c>
      <c r="N126">
        <v>0</v>
      </c>
      <c r="O126">
        <v>1.2999999999999545</v>
      </c>
      <c r="P126" s="1">
        <v>-4.4178812344902285E-2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23</v>
      </c>
      <c r="AB126">
        <v>2</v>
      </c>
      <c r="AC126" s="1">
        <v>1.595959595959596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0.79</v>
      </c>
      <c r="AI126" s="1">
        <v>1.3683972696245736</v>
      </c>
    </row>
    <row r="127" spans="1:35" hidden="1">
      <c r="A127">
        <v>69</v>
      </c>
      <c r="B127">
        <v>36</v>
      </c>
      <c r="C127">
        <v>417.6</v>
      </c>
      <c r="D127">
        <v>1.93</v>
      </c>
      <c r="E127">
        <v>419.53000000000003</v>
      </c>
      <c r="F127">
        <v>6</v>
      </c>
      <c r="G127">
        <v>1.89</v>
      </c>
      <c r="H127">
        <v>223</v>
      </c>
      <c r="I127">
        <v>218</v>
      </c>
      <c r="J127">
        <v>5</v>
      </c>
      <c r="K127">
        <v>0</v>
      </c>
      <c r="L127">
        <v>1</v>
      </c>
      <c r="M127">
        <v>0</v>
      </c>
      <c r="N127">
        <v>0</v>
      </c>
      <c r="O127">
        <v>0.20000000000004547</v>
      </c>
      <c r="P127" s="1">
        <v>1.34328249288477</v>
      </c>
      <c r="Q127">
        <v>0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25</v>
      </c>
      <c r="AB127">
        <v>2</v>
      </c>
      <c r="AC127" s="1">
        <v>2.4559585492227982</v>
      </c>
      <c r="AD127" s="1">
        <v>161.80000000000001</v>
      </c>
      <c r="AE127" s="1">
        <v>0</v>
      </c>
      <c r="AF127" s="1">
        <v>161.80000000000001</v>
      </c>
      <c r="AG127" s="1">
        <v>0.66823400000000011</v>
      </c>
      <c r="AH127" s="1">
        <v>0.79</v>
      </c>
      <c r="AI127" s="1">
        <v>2.1213777777777785</v>
      </c>
    </row>
    <row r="128" spans="1:35" hidden="1">
      <c r="A128">
        <v>69</v>
      </c>
      <c r="B128">
        <v>54</v>
      </c>
      <c r="C128">
        <v>419.4</v>
      </c>
      <c r="D128">
        <v>3.31</v>
      </c>
      <c r="E128">
        <v>422.71</v>
      </c>
      <c r="F128">
        <v>7</v>
      </c>
      <c r="G128">
        <v>3.07</v>
      </c>
      <c r="H128">
        <v>225</v>
      </c>
      <c r="I128">
        <v>220</v>
      </c>
      <c r="J128">
        <v>5</v>
      </c>
      <c r="K128">
        <v>0</v>
      </c>
      <c r="L128">
        <v>1</v>
      </c>
      <c r="M128">
        <v>0</v>
      </c>
      <c r="N128">
        <v>0</v>
      </c>
      <c r="O128">
        <v>2</v>
      </c>
      <c r="P128" s="1">
        <v>0.31934811284626186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22</v>
      </c>
      <c r="AB128">
        <v>2</v>
      </c>
      <c r="AC128" s="1">
        <v>1.4320241691842901</v>
      </c>
      <c r="AD128" s="1">
        <v>161.80000000000001</v>
      </c>
      <c r="AE128" s="1">
        <v>-10</v>
      </c>
      <c r="AF128" s="1">
        <v>151.80000000000001</v>
      </c>
      <c r="AG128" s="1">
        <v>0.6269340000000001</v>
      </c>
      <c r="AH128" s="1">
        <v>0.67714285714285716</v>
      </c>
      <c r="AI128" s="1">
        <v>1.2252781758957658</v>
      </c>
    </row>
    <row r="129" spans="1:36">
      <c r="A129">
        <v>70</v>
      </c>
      <c r="B129">
        <v>27</v>
      </c>
      <c r="C129">
        <v>422.7</v>
      </c>
      <c r="D129">
        <v>2.71</v>
      </c>
      <c r="E129">
        <v>425.40999999999997</v>
      </c>
      <c r="F129">
        <v>6</v>
      </c>
      <c r="G129">
        <v>2.75</v>
      </c>
      <c r="H129">
        <v>229</v>
      </c>
      <c r="I129">
        <v>224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25</v>
      </c>
      <c r="AB129">
        <v>1</v>
      </c>
      <c r="AC129" s="1">
        <v>1.7490774907749078</v>
      </c>
      <c r="AD129" s="1">
        <v>161.80000000000001</v>
      </c>
      <c r="AE129" s="1">
        <v>-10</v>
      </c>
      <c r="AF129" s="1">
        <v>151.80000000000001</v>
      </c>
      <c r="AG129" s="1">
        <v>0.6269340000000001</v>
      </c>
      <c r="AH129" s="1">
        <v>0.79</v>
      </c>
      <c r="AI129" s="1">
        <v>1.3678560000000002</v>
      </c>
    </row>
    <row r="130" spans="1:36">
      <c r="A130">
        <v>70</v>
      </c>
      <c r="B130">
        <v>34</v>
      </c>
      <c r="C130">
        <v>423.4</v>
      </c>
      <c r="D130">
        <v>3.85</v>
      </c>
      <c r="E130">
        <v>427.25</v>
      </c>
      <c r="F130">
        <v>6</v>
      </c>
      <c r="G130">
        <v>3.82</v>
      </c>
      <c r="H130">
        <v>230</v>
      </c>
      <c r="I130">
        <v>225</v>
      </c>
      <c r="J130">
        <v>5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36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27</v>
      </c>
      <c r="AB130">
        <v>1</v>
      </c>
      <c r="AC130" s="1">
        <v>1.2311688311688311</v>
      </c>
      <c r="AD130" s="1">
        <v>161.80000000000001</v>
      </c>
      <c r="AE130" s="1">
        <v>10</v>
      </c>
      <c r="AF130" s="1">
        <v>171.8</v>
      </c>
      <c r="AG130" s="1">
        <v>0.709534</v>
      </c>
      <c r="AH130" s="1">
        <v>0.79</v>
      </c>
      <c r="AI130" s="1">
        <v>1.1144513089005235</v>
      </c>
    </row>
    <row r="131" spans="1:36">
      <c r="A131">
        <v>70</v>
      </c>
      <c r="B131">
        <v>37</v>
      </c>
      <c r="C131">
        <v>423.7</v>
      </c>
      <c r="D131">
        <v>3.93</v>
      </c>
      <c r="E131">
        <v>427.63</v>
      </c>
      <c r="F131">
        <v>6</v>
      </c>
      <c r="G131">
        <v>3.61</v>
      </c>
      <c r="H131">
        <v>231</v>
      </c>
      <c r="I131">
        <v>225</v>
      </c>
      <c r="J131">
        <v>6</v>
      </c>
      <c r="K131">
        <v>0</v>
      </c>
      <c r="L131">
        <v>0</v>
      </c>
      <c r="M131">
        <v>0</v>
      </c>
      <c r="N131">
        <v>0</v>
      </c>
      <c r="O131">
        <v>0</v>
      </c>
      <c r="Q131">
        <v>0</v>
      </c>
      <c r="R131">
        <v>0</v>
      </c>
      <c r="S131">
        <v>0</v>
      </c>
      <c r="T131">
        <v>36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27</v>
      </c>
      <c r="AB131">
        <v>1</v>
      </c>
      <c r="AC131" s="1">
        <v>1.2061068702290076</v>
      </c>
      <c r="AD131" s="1">
        <v>161.80000000000001</v>
      </c>
      <c r="AE131" s="1">
        <v>0</v>
      </c>
      <c r="AF131" s="1">
        <v>161.80000000000001</v>
      </c>
      <c r="AG131" s="1">
        <v>0.66823400000000011</v>
      </c>
      <c r="AH131" s="1">
        <v>0.79</v>
      </c>
      <c r="AI131" s="1">
        <v>1.1106382271468147</v>
      </c>
    </row>
    <row r="132" spans="1:36" hidden="1">
      <c r="A132">
        <v>70</v>
      </c>
      <c r="B132">
        <v>45</v>
      </c>
      <c r="C132">
        <v>424.5</v>
      </c>
      <c r="D132">
        <v>4.0199999999999996</v>
      </c>
      <c r="E132">
        <v>428.52</v>
      </c>
      <c r="F132">
        <v>8</v>
      </c>
      <c r="G132">
        <v>2.89</v>
      </c>
      <c r="H132">
        <v>232</v>
      </c>
      <c r="I132">
        <v>227</v>
      </c>
      <c r="J132">
        <v>5</v>
      </c>
      <c r="K132">
        <v>0</v>
      </c>
      <c r="L132">
        <v>1</v>
      </c>
      <c r="M132">
        <v>1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30</v>
      </c>
      <c r="AB132">
        <v>3</v>
      </c>
      <c r="AC132" s="1">
        <v>1.1791044776119404</v>
      </c>
      <c r="AD132" s="1">
        <v>161.80000000000001</v>
      </c>
      <c r="AE132" s="1">
        <v>0</v>
      </c>
      <c r="AF132" s="1">
        <v>161.80000000000001</v>
      </c>
      <c r="AG132" s="1">
        <v>0.66823400000000011</v>
      </c>
      <c r="AH132" s="1">
        <v>0.59250000000000003</v>
      </c>
      <c r="AI132" s="1">
        <v>1.3873370242214536</v>
      </c>
    </row>
    <row r="133" spans="1:36" hidden="1">
      <c r="A133">
        <v>70</v>
      </c>
      <c r="B133">
        <v>52</v>
      </c>
      <c r="C133">
        <v>425.2</v>
      </c>
      <c r="D133">
        <v>4.24</v>
      </c>
      <c r="E133">
        <v>429.44</v>
      </c>
      <c r="F133">
        <v>8</v>
      </c>
      <c r="G133">
        <v>3.27</v>
      </c>
      <c r="H133">
        <v>233</v>
      </c>
      <c r="I133">
        <v>227</v>
      </c>
      <c r="J133">
        <v>6</v>
      </c>
      <c r="K133">
        <v>0</v>
      </c>
      <c r="L133">
        <v>1</v>
      </c>
      <c r="M133">
        <v>0</v>
      </c>
      <c r="N133">
        <v>0</v>
      </c>
      <c r="O133">
        <v>0.69999999999998863</v>
      </c>
      <c r="P133" s="1">
        <v>-6.117994931005355E-2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35</v>
      </c>
      <c r="AB133">
        <v>2</v>
      </c>
      <c r="AC133" s="1">
        <v>1.1179245283018868</v>
      </c>
      <c r="AD133" s="1">
        <v>161.80000000000001</v>
      </c>
      <c r="AE133" s="1">
        <v>0</v>
      </c>
      <c r="AF133" s="1">
        <v>161.80000000000001</v>
      </c>
      <c r="AG133" s="1">
        <v>0.66823400000000011</v>
      </c>
      <c r="AH133" s="1">
        <v>0.59250000000000003</v>
      </c>
      <c r="AI133" s="1">
        <v>1.2261174311926608</v>
      </c>
      <c r="AJ133" t="s">
        <v>52</v>
      </c>
    </row>
    <row r="134" spans="1:36" hidden="1">
      <c r="A134">
        <v>71</v>
      </c>
      <c r="B134">
        <v>3</v>
      </c>
      <c r="C134">
        <v>426.3</v>
      </c>
      <c r="D134">
        <v>3.97</v>
      </c>
      <c r="E134">
        <v>430.27000000000004</v>
      </c>
      <c r="F134">
        <v>9</v>
      </c>
      <c r="G134">
        <v>2.95</v>
      </c>
      <c r="H134">
        <v>234</v>
      </c>
      <c r="I134">
        <v>229</v>
      </c>
      <c r="J134">
        <v>5</v>
      </c>
      <c r="K134">
        <v>0</v>
      </c>
      <c r="L134">
        <v>1</v>
      </c>
      <c r="M134">
        <v>0</v>
      </c>
      <c r="N134">
        <v>0</v>
      </c>
      <c r="O134">
        <v>1.8000000000000114</v>
      </c>
      <c r="P134" s="1">
        <v>1.4850182337681872E-2</v>
      </c>
      <c r="Q134">
        <v>0</v>
      </c>
      <c r="R134">
        <v>0</v>
      </c>
      <c r="S134">
        <v>0</v>
      </c>
      <c r="T134">
        <v>37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25</v>
      </c>
      <c r="AB134">
        <v>2</v>
      </c>
      <c r="AC134" s="1">
        <v>1.1939546599496222</v>
      </c>
      <c r="AD134" s="1">
        <v>161.80000000000001</v>
      </c>
      <c r="AE134" s="1">
        <v>-10</v>
      </c>
      <c r="AF134" s="1">
        <v>151.80000000000001</v>
      </c>
      <c r="AG134" s="1">
        <v>0.6269340000000001</v>
      </c>
      <c r="AH134" s="1">
        <v>0.52666666666666673</v>
      </c>
      <c r="AI134" s="1">
        <v>1.27512</v>
      </c>
    </row>
    <row r="135" spans="1:36" hidden="1">
      <c r="A135">
        <v>71</v>
      </c>
      <c r="B135">
        <v>3</v>
      </c>
      <c r="C135">
        <v>426.3</v>
      </c>
      <c r="D135">
        <v>4.13</v>
      </c>
      <c r="E135">
        <v>430.43</v>
      </c>
      <c r="F135">
        <v>9</v>
      </c>
      <c r="G135">
        <v>2.89</v>
      </c>
      <c r="H135">
        <v>235</v>
      </c>
      <c r="I135">
        <v>229</v>
      </c>
      <c r="J135">
        <v>6</v>
      </c>
      <c r="K135">
        <v>0</v>
      </c>
      <c r="L135">
        <v>1</v>
      </c>
      <c r="M135">
        <v>0</v>
      </c>
      <c r="N135">
        <v>0</v>
      </c>
      <c r="O135">
        <v>1.8000000000000114</v>
      </c>
      <c r="P135" s="1">
        <v>-3.140471974269099E-2</v>
      </c>
      <c r="Q135">
        <v>0</v>
      </c>
      <c r="R135">
        <v>0</v>
      </c>
      <c r="S135">
        <v>0</v>
      </c>
      <c r="T135">
        <v>37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25</v>
      </c>
      <c r="AB135">
        <v>2</v>
      </c>
      <c r="AC135" s="1">
        <v>1.1476997578692494</v>
      </c>
      <c r="AD135" s="1">
        <v>161.80000000000001</v>
      </c>
      <c r="AE135" s="1">
        <v>-10</v>
      </c>
      <c r="AF135" s="1">
        <v>151.80000000000001</v>
      </c>
      <c r="AG135" s="1">
        <v>0.6269340000000001</v>
      </c>
      <c r="AH135" s="1">
        <v>0.52666666666666673</v>
      </c>
      <c r="AI135" s="1">
        <v>1.3015930795847752</v>
      </c>
    </row>
    <row r="136" spans="1:36">
      <c r="A136">
        <v>71</v>
      </c>
      <c r="B136">
        <v>45</v>
      </c>
      <c r="C136">
        <v>430.5</v>
      </c>
      <c r="D136">
        <v>5.63</v>
      </c>
      <c r="E136">
        <v>436.13</v>
      </c>
      <c r="F136">
        <v>8</v>
      </c>
      <c r="G136">
        <v>3.24</v>
      </c>
      <c r="H136">
        <v>242</v>
      </c>
      <c r="I136">
        <v>235</v>
      </c>
      <c r="J136">
        <v>7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1</v>
      </c>
      <c r="T136">
        <v>40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60</v>
      </c>
      <c r="AB136">
        <v>1</v>
      </c>
      <c r="AC136" s="1">
        <v>0.84191829484902314</v>
      </c>
      <c r="AD136" s="1">
        <v>161.80000000000001</v>
      </c>
      <c r="AE136" s="1">
        <v>0</v>
      </c>
      <c r="AF136" s="1">
        <v>161.80000000000001</v>
      </c>
      <c r="AG136" s="1">
        <v>0.66823400000000011</v>
      </c>
      <c r="AH136" s="1">
        <v>0.59250000000000003</v>
      </c>
      <c r="AI136" s="1">
        <v>1.2374703703703704</v>
      </c>
    </row>
    <row r="137" spans="1:36">
      <c r="A137">
        <v>73</v>
      </c>
      <c r="B137">
        <v>17</v>
      </c>
      <c r="C137">
        <v>439.7</v>
      </c>
      <c r="D137">
        <v>3.06</v>
      </c>
      <c r="E137">
        <v>442.76</v>
      </c>
      <c r="F137">
        <v>7</v>
      </c>
      <c r="G137">
        <v>3.03</v>
      </c>
      <c r="H137">
        <v>249</v>
      </c>
      <c r="I137">
        <v>246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30</v>
      </c>
      <c r="AB137">
        <v>1</v>
      </c>
      <c r="AC137" s="1">
        <v>1.5490196078431373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0.67714285714285716</v>
      </c>
      <c r="AI137" s="1">
        <v>1.3232356435643569</v>
      </c>
    </row>
    <row r="138" spans="1:36">
      <c r="A138">
        <v>79</v>
      </c>
      <c r="B138">
        <v>39</v>
      </c>
      <c r="C138">
        <v>477.9</v>
      </c>
      <c r="D138">
        <v>3.72</v>
      </c>
      <c r="E138">
        <v>481.62</v>
      </c>
      <c r="F138">
        <v>7</v>
      </c>
      <c r="G138">
        <v>3.18</v>
      </c>
      <c r="H138">
        <v>253</v>
      </c>
      <c r="I138">
        <v>252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32</v>
      </c>
      <c r="AB138">
        <v>1</v>
      </c>
      <c r="AC138" s="1">
        <v>1.2741935483870968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0.67714285714285716</v>
      </c>
      <c r="AI138" s="1">
        <v>1.2608188679245285</v>
      </c>
    </row>
    <row r="139" spans="1:36">
      <c r="A139">
        <v>80</v>
      </c>
      <c r="B139">
        <v>38</v>
      </c>
      <c r="C139">
        <v>483.8</v>
      </c>
      <c r="D139">
        <v>3.08</v>
      </c>
      <c r="E139">
        <v>486.88</v>
      </c>
      <c r="F139">
        <v>6</v>
      </c>
      <c r="G139">
        <v>3.02</v>
      </c>
      <c r="H139">
        <v>254</v>
      </c>
      <c r="I139">
        <v>253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30</v>
      </c>
      <c r="AB139">
        <v>1</v>
      </c>
      <c r="AC139" s="1">
        <v>1.5389610389610391</v>
      </c>
      <c r="AD139" s="1">
        <v>161.80000000000001</v>
      </c>
      <c r="AE139" s="1">
        <v>0</v>
      </c>
      <c r="AF139" s="1">
        <v>161.80000000000001</v>
      </c>
      <c r="AG139" s="1">
        <v>0.66823400000000011</v>
      </c>
      <c r="AH139" s="1">
        <v>0.79</v>
      </c>
      <c r="AI139" s="1">
        <v>1.3276172185430466</v>
      </c>
    </row>
    <row r="140" spans="1:36">
      <c r="A140">
        <v>85</v>
      </c>
      <c r="B140">
        <v>23</v>
      </c>
      <c r="C140">
        <v>512.29999999999995</v>
      </c>
      <c r="D140">
        <v>3.14</v>
      </c>
      <c r="E140">
        <v>515.43999999999994</v>
      </c>
      <c r="F140">
        <v>7</v>
      </c>
      <c r="G140">
        <v>2.8</v>
      </c>
      <c r="H140">
        <v>258</v>
      </c>
      <c r="I140">
        <v>256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42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28</v>
      </c>
      <c r="AB140">
        <v>1</v>
      </c>
      <c r="AC140" s="1">
        <v>1.5095541401273886</v>
      </c>
      <c r="AD140" s="1">
        <v>161.80000000000001</v>
      </c>
      <c r="AE140" s="1">
        <v>0</v>
      </c>
      <c r="AF140" s="1">
        <v>161.80000000000001</v>
      </c>
      <c r="AG140" s="1">
        <v>0.66823400000000011</v>
      </c>
      <c r="AH140" s="1">
        <v>0.67714285714285716</v>
      </c>
      <c r="AI140" s="1">
        <v>1.4319300000000004</v>
      </c>
    </row>
    <row r="141" spans="1:36">
      <c r="A141">
        <v>85</v>
      </c>
      <c r="B141">
        <v>25</v>
      </c>
      <c r="C141">
        <v>512.5</v>
      </c>
      <c r="D141">
        <v>3.04</v>
      </c>
      <c r="E141">
        <v>515.54</v>
      </c>
      <c r="F141">
        <v>7</v>
      </c>
      <c r="G141">
        <v>3.08</v>
      </c>
      <c r="H141">
        <v>259</v>
      </c>
      <c r="I141">
        <v>256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42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28</v>
      </c>
      <c r="AB141">
        <v>1</v>
      </c>
      <c r="AC141" s="1">
        <v>1.5592105263157896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0.67714285714285716</v>
      </c>
      <c r="AI141" s="1">
        <v>1.3017545454545456</v>
      </c>
    </row>
    <row r="142" spans="1:36">
      <c r="A142">
        <v>87</v>
      </c>
      <c r="B142">
        <v>48</v>
      </c>
      <c r="C142">
        <v>526.79999999999995</v>
      </c>
      <c r="D142">
        <v>3.35</v>
      </c>
      <c r="E142">
        <v>530.15</v>
      </c>
      <c r="F142">
        <v>7</v>
      </c>
      <c r="G142">
        <v>3.2</v>
      </c>
      <c r="H142">
        <v>262</v>
      </c>
      <c r="I142">
        <v>260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9.3999999999999773</v>
      </c>
      <c r="Q142">
        <v>0</v>
      </c>
      <c r="R142">
        <v>0</v>
      </c>
      <c r="S142">
        <v>0</v>
      </c>
      <c r="T142">
        <v>43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35</v>
      </c>
      <c r="AB142">
        <v>1</v>
      </c>
      <c r="AC142" s="1">
        <v>1.4149253731343283</v>
      </c>
      <c r="AD142" s="1">
        <v>161.80000000000001</v>
      </c>
      <c r="AE142" s="1">
        <v>0</v>
      </c>
      <c r="AF142" s="1">
        <v>161.80000000000001</v>
      </c>
      <c r="AG142" s="1">
        <v>0.66823400000000011</v>
      </c>
      <c r="AH142" s="1">
        <v>0.67714285714285716</v>
      </c>
      <c r="AI142" s="1">
        <v>1.2529387500000002</v>
      </c>
    </row>
    <row r="143" spans="1:36">
      <c r="A143">
        <v>88</v>
      </c>
      <c r="B143">
        <v>9</v>
      </c>
      <c r="C143">
        <v>528.9</v>
      </c>
      <c r="D143">
        <v>2.92</v>
      </c>
      <c r="E143">
        <v>531.81999999999994</v>
      </c>
      <c r="F143">
        <v>6</v>
      </c>
      <c r="G143">
        <v>2.92</v>
      </c>
      <c r="H143">
        <v>266</v>
      </c>
      <c r="I143">
        <v>260</v>
      </c>
      <c r="J143">
        <v>6</v>
      </c>
      <c r="K143">
        <v>0</v>
      </c>
      <c r="L143">
        <v>1</v>
      </c>
      <c r="M143">
        <v>0</v>
      </c>
      <c r="N143">
        <v>0</v>
      </c>
      <c r="O143">
        <v>0</v>
      </c>
      <c r="Q143">
        <v>0</v>
      </c>
      <c r="R143">
        <v>1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35</v>
      </c>
      <c r="AB143">
        <v>1</v>
      </c>
      <c r="AC143" s="1">
        <v>1.6232876712328768</v>
      </c>
      <c r="AD143" s="1">
        <v>161.80000000000001</v>
      </c>
      <c r="AE143" s="1">
        <v>0</v>
      </c>
      <c r="AF143" s="1">
        <v>161.80000000000001</v>
      </c>
      <c r="AG143" s="1">
        <v>0.66823400000000011</v>
      </c>
      <c r="AH143" s="1">
        <v>0.79</v>
      </c>
      <c r="AI143" s="1">
        <v>1.3730835616438359</v>
      </c>
    </row>
    <row r="144" spans="1:36">
      <c r="A144">
        <v>88</v>
      </c>
      <c r="B144">
        <v>49</v>
      </c>
      <c r="C144">
        <v>532.9</v>
      </c>
      <c r="D144">
        <v>3.93</v>
      </c>
      <c r="E144">
        <v>536.82999999999993</v>
      </c>
      <c r="F144">
        <v>7</v>
      </c>
      <c r="G144">
        <v>3.51</v>
      </c>
      <c r="H144">
        <v>267</v>
      </c>
      <c r="I144">
        <v>266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25</v>
      </c>
      <c r="AB144">
        <v>1</v>
      </c>
      <c r="AC144" s="1">
        <v>1.2061068702290076</v>
      </c>
      <c r="AD144" s="1">
        <v>161.80000000000001</v>
      </c>
      <c r="AE144" s="1">
        <v>-10</v>
      </c>
      <c r="AF144" s="1">
        <v>151.80000000000001</v>
      </c>
      <c r="AG144" s="1">
        <v>0.6269340000000001</v>
      </c>
      <c r="AH144" s="1">
        <v>0.67714285714285716</v>
      </c>
      <c r="AI144" s="1">
        <v>1.0716820512820515</v>
      </c>
    </row>
    <row r="145" spans="1:35" hidden="1">
      <c r="A145">
        <v>90</v>
      </c>
      <c r="B145">
        <v>8</v>
      </c>
      <c r="C145">
        <v>540.79999999999995</v>
      </c>
      <c r="D145">
        <v>2.94</v>
      </c>
      <c r="E145">
        <v>543.74</v>
      </c>
      <c r="F145">
        <v>6</v>
      </c>
      <c r="G145">
        <v>2.83</v>
      </c>
      <c r="H145">
        <v>269</v>
      </c>
      <c r="I145">
        <v>268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4.3999999999999773</v>
      </c>
      <c r="P145" s="1">
        <v>0.40613802773017604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25</v>
      </c>
      <c r="AB145">
        <v>2</v>
      </c>
      <c r="AC145" s="1">
        <v>1.6122448979591837</v>
      </c>
      <c r="AD145" s="1">
        <v>161.80000000000001</v>
      </c>
      <c r="AE145" s="1">
        <v>0</v>
      </c>
      <c r="AF145" s="1">
        <v>161.80000000000001</v>
      </c>
      <c r="AG145" s="1">
        <v>0.66823400000000011</v>
      </c>
      <c r="AH145" s="1">
        <v>0.79</v>
      </c>
      <c r="AI145" s="1">
        <v>1.416750530035336</v>
      </c>
    </row>
    <row r="146" spans="1:35" hidden="1">
      <c r="A146">
        <v>90</v>
      </c>
      <c r="B146">
        <v>42</v>
      </c>
      <c r="C146">
        <v>544.20000000000005</v>
      </c>
      <c r="D146">
        <v>3.96</v>
      </c>
      <c r="E146">
        <v>548.16000000000008</v>
      </c>
      <c r="F146">
        <v>8</v>
      </c>
      <c r="G146">
        <v>3.04</v>
      </c>
      <c r="H146">
        <v>270</v>
      </c>
      <c r="I146">
        <v>269</v>
      </c>
      <c r="J146">
        <v>1</v>
      </c>
      <c r="K146">
        <v>0</v>
      </c>
      <c r="L146">
        <v>1</v>
      </c>
      <c r="M146">
        <v>1</v>
      </c>
      <c r="N146">
        <v>0</v>
      </c>
      <c r="O146">
        <v>7.8000000000000682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25</v>
      </c>
      <c r="AB146">
        <v>3</v>
      </c>
      <c r="AC146" s="1">
        <v>1.196969696969697</v>
      </c>
      <c r="AD146" s="1">
        <v>161.80000000000001</v>
      </c>
      <c r="AE146" s="1">
        <v>0</v>
      </c>
      <c r="AF146" s="1">
        <v>161.80000000000001</v>
      </c>
      <c r="AG146" s="1">
        <v>0.66823400000000011</v>
      </c>
      <c r="AH146" s="1">
        <v>0.59250000000000003</v>
      </c>
      <c r="AI146" s="1">
        <v>1.3188828947368423</v>
      </c>
    </row>
    <row r="147" spans="1:35" hidden="1">
      <c r="A147">
        <v>90</v>
      </c>
      <c r="B147">
        <v>42</v>
      </c>
      <c r="C147">
        <v>544.20000000000005</v>
      </c>
      <c r="D147">
        <v>3.55</v>
      </c>
      <c r="E147">
        <v>547.75</v>
      </c>
      <c r="F147">
        <v>6</v>
      </c>
      <c r="G147">
        <v>3.26</v>
      </c>
      <c r="H147">
        <v>271</v>
      </c>
      <c r="I147">
        <v>269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0.01</v>
      </c>
      <c r="P147" s="1">
        <v>0.13824157063593701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25</v>
      </c>
      <c r="AB147">
        <v>2</v>
      </c>
      <c r="AC147" s="1">
        <v>1.335211267605634</v>
      </c>
      <c r="AD147" s="1">
        <v>161.80000000000001</v>
      </c>
      <c r="AE147" s="1">
        <v>0</v>
      </c>
      <c r="AF147" s="1">
        <v>161.80000000000001</v>
      </c>
      <c r="AG147" s="1">
        <v>0.66823400000000011</v>
      </c>
      <c r="AH147" s="1">
        <v>0.79</v>
      </c>
      <c r="AI147" s="1">
        <v>1.2298785276073623</v>
      </c>
    </row>
    <row r="148" spans="1:35">
      <c r="A148">
        <v>92</v>
      </c>
      <c r="B148">
        <v>32</v>
      </c>
      <c r="C148">
        <v>555.20000000000005</v>
      </c>
      <c r="D148">
        <v>3.91</v>
      </c>
      <c r="E148">
        <v>559.11</v>
      </c>
      <c r="F148">
        <v>7</v>
      </c>
      <c r="G148">
        <v>3.31</v>
      </c>
      <c r="H148">
        <v>273</v>
      </c>
      <c r="I148">
        <v>272</v>
      </c>
      <c r="J148">
        <v>1</v>
      </c>
      <c r="K148">
        <v>0</v>
      </c>
      <c r="L148">
        <v>1</v>
      </c>
      <c r="M148">
        <v>0</v>
      </c>
      <c r="N148">
        <v>1</v>
      </c>
      <c r="O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25</v>
      </c>
      <c r="AB148">
        <v>1</v>
      </c>
      <c r="AC148" s="1">
        <v>1.2122762148337596</v>
      </c>
      <c r="AD148" s="1">
        <v>161.80000000000001</v>
      </c>
      <c r="AE148" s="1">
        <v>-10</v>
      </c>
      <c r="AF148" s="1">
        <v>151.80000000000001</v>
      </c>
      <c r="AG148" s="1">
        <v>0.6269340000000001</v>
      </c>
      <c r="AH148" s="1">
        <v>0.67714285714285716</v>
      </c>
      <c r="AI148" s="1">
        <v>1.1364362537764352</v>
      </c>
    </row>
    <row r="149" spans="1:35">
      <c r="A149">
        <v>92</v>
      </c>
      <c r="B149">
        <v>45</v>
      </c>
      <c r="C149">
        <v>556.5</v>
      </c>
      <c r="D149">
        <v>3.45</v>
      </c>
      <c r="E149">
        <v>559.95000000000005</v>
      </c>
      <c r="F149">
        <v>6</v>
      </c>
      <c r="G149">
        <v>3.24</v>
      </c>
      <c r="H149">
        <v>274</v>
      </c>
      <c r="I149">
        <v>272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25</v>
      </c>
      <c r="AB149">
        <v>1</v>
      </c>
      <c r="AC149" s="1">
        <v>1.3739130434782609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0.79</v>
      </c>
      <c r="AI149" s="1">
        <v>1.2374703703703704</v>
      </c>
    </row>
    <row r="150" spans="1:35" hidden="1">
      <c r="A150">
        <v>92</v>
      </c>
      <c r="B150">
        <v>48</v>
      </c>
      <c r="C150">
        <v>556.79999999999995</v>
      </c>
      <c r="D150">
        <v>4.49</v>
      </c>
      <c r="E150">
        <v>561.29</v>
      </c>
      <c r="F150">
        <v>7</v>
      </c>
      <c r="G150">
        <v>3.47</v>
      </c>
      <c r="H150">
        <v>275</v>
      </c>
      <c r="I150">
        <v>272</v>
      </c>
      <c r="J150">
        <v>3</v>
      </c>
      <c r="K150">
        <v>0</v>
      </c>
      <c r="L150">
        <v>1</v>
      </c>
      <c r="M150">
        <v>1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25</v>
      </c>
      <c r="AB150">
        <v>3</v>
      </c>
      <c r="AC150" s="1">
        <v>1.0556792873051224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0.67714285714285716</v>
      </c>
      <c r="AI150" s="1">
        <v>1.1554478386167149</v>
      </c>
    </row>
    <row r="151" spans="1:35">
      <c r="A151">
        <v>93</v>
      </c>
      <c r="B151">
        <v>50</v>
      </c>
      <c r="C151">
        <v>563</v>
      </c>
      <c r="D151">
        <v>2.7</v>
      </c>
      <c r="E151">
        <v>565.70000000000005</v>
      </c>
      <c r="F151">
        <v>6</v>
      </c>
      <c r="G151">
        <v>3.06</v>
      </c>
      <c r="H151">
        <v>276</v>
      </c>
      <c r="I151">
        <v>275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30</v>
      </c>
      <c r="AB151">
        <v>1</v>
      </c>
      <c r="AC151" s="1">
        <v>1.7555555555555555</v>
      </c>
      <c r="AD151" s="1">
        <v>161.80000000000001</v>
      </c>
      <c r="AE151" s="1">
        <v>0</v>
      </c>
      <c r="AF151" s="1">
        <v>161.80000000000001</v>
      </c>
      <c r="AG151" s="1">
        <v>0.66823400000000011</v>
      </c>
      <c r="AH151" s="1">
        <v>0.79</v>
      </c>
      <c r="AI151" s="1">
        <v>1.3102627450980395</v>
      </c>
    </row>
    <row r="152" spans="1:35">
      <c r="A152">
        <v>94</v>
      </c>
      <c r="B152">
        <v>10</v>
      </c>
      <c r="C152">
        <v>565</v>
      </c>
      <c r="D152">
        <v>3.71</v>
      </c>
      <c r="E152">
        <v>568.71</v>
      </c>
      <c r="F152">
        <v>7</v>
      </c>
      <c r="G152">
        <v>2.87</v>
      </c>
      <c r="H152">
        <v>277</v>
      </c>
      <c r="I152">
        <v>275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30</v>
      </c>
      <c r="AB152">
        <v>1</v>
      </c>
      <c r="AC152" s="1">
        <v>1.2776280323450135</v>
      </c>
      <c r="AD152" s="1">
        <v>161.80000000000001</v>
      </c>
      <c r="AE152" s="1">
        <v>-10</v>
      </c>
      <c r="AF152" s="1">
        <v>151.80000000000001</v>
      </c>
      <c r="AG152" s="1">
        <v>0.6269340000000001</v>
      </c>
      <c r="AH152" s="1">
        <v>0.67714285714285716</v>
      </c>
      <c r="AI152" s="1">
        <v>1.3106634146341465</v>
      </c>
    </row>
    <row r="153" spans="1:35">
      <c r="A153">
        <v>94</v>
      </c>
      <c r="B153">
        <v>21</v>
      </c>
      <c r="C153">
        <v>566.1</v>
      </c>
      <c r="D153">
        <v>2.77</v>
      </c>
      <c r="E153">
        <v>568.87</v>
      </c>
      <c r="F153">
        <v>6</v>
      </c>
      <c r="G153">
        <v>2.78</v>
      </c>
      <c r="H153">
        <v>279</v>
      </c>
      <c r="I153">
        <v>276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35</v>
      </c>
      <c r="AB153">
        <v>1</v>
      </c>
      <c r="AC153" s="1">
        <v>1.7111913357400723</v>
      </c>
      <c r="AD153" s="1">
        <v>161.80000000000001</v>
      </c>
      <c r="AE153" s="1">
        <v>0</v>
      </c>
      <c r="AF153" s="1">
        <v>161.80000000000001</v>
      </c>
      <c r="AG153" s="1">
        <v>0.66823400000000011</v>
      </c>
      <c r="AH153" s="1">
        <v>0.79</v>
      </c>
      <c r="AI153" s="1">
        <v>1.4422316546762595</v>
      </c>
    </row>
    <row r="154" spans="1:35">
      <c r="A154">
        <v>94</v>
      </c>
      <c r="B154">
        <v>52</v>
      </c>
      <c r="C154">
        <v>569.20000000000005</v>
      </c>
      <c r="D154">
        <v>3.19</v>
      </c>
      <c r="E154">
        <v>572.3900000000001</v>
      </c>
      <c r="F154">
        <v>6</v>
      </c>
      <c r="G154">
        <v>3.25</v>
      </c>
      <c r="H154">
        <v>282</v>
      </c>
      <c r="I154">
        <v>279</v>
      </c>
      <c r="J154">
        <v>3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45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35</v>
      </c>
      <c r="AB154">
        <v>1</v>
      </c>
      <c r="AC154" s="1">
        <v>1.4858934169278997</v>
      </c>
      <c r="AD154" s="1">
        <v>161.80000000000001</v>
      </c>
      <c r="AE154" s="1">
        <v>0</v>
      </c>
      <c r="AF154" s="1">
        <v>161.80000000000001</v>
      </c>
      <c r="AG154" s="1">
        <v>0.66823400000000011</v>
      </c>
      <c r="AH154" s="1">
        <v>0.79</v>
      </c>
      <c r="AI154" s="1">
        <v>1.2336627692307696</v>
      </c>
    </row>
    <row r="155" spans="1:35">
      <c r="A155">
        <v>96</v>
      </c>
      <c r="B155">
        <v>8</v>
      </c>
      <c r="C155">
        <v>576.79999999999995</v>
      </c>
      <c r="D155">
        <v>3.61</v>
      </c>
      <c r="E155">
        <v>580.41</v>
      </c>
      <c r="F155">
        <v>7</v>
      </c>
      <c r="G155">
        <v>3.19</v>
      </c>
      <c r="H155">
        <v>284</v>
      </c>
      <c r="I155">
        <v>282</v>
      </c>
      <c r="J155">
        <v>2</v>
      </c>
      <c r="K155">
        <v>0</v>
      </c>
      <c r="L155">
        <v>1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30</v>
      </c>
      <c r="AB155">
        <v>1</v>
      </c>
      <c r="AC155" s="1">
        <v>1.3130193905817176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0.67714285714285716</v>
      </c>
      <c r="AI155" s="1">
        <v>1.2568664576802511</v>
      </c>
    </row>
    <row r="156" spans="1:35">
      <c r="A156">
        <v>1</v>
      </c>
      <c r="B156">
        <v>40</v>
      </c>
      <c r="C156">
        <v>10</v>
      </c>
      <c r="D156">
        <v>3.3</v>
      </c>
      <c r="E156">
        <v>13.3</v>
      </c>
      <c r="F156">
        <v>6</v>
      </c>
      <c r="G156">
        <v>2.91</v>
      </c>
      <c r="H156">
        <v>2</v>
      </c>
      <c r="I156">
        <v>0</v>
      </c>
      <c r="J156">
        <v>2</v>
      </c>
      <c r="K156">
        <v>0</v>
      </c>
      <c r="L156">
        <v>1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25</v>
      </c>
      <c r="AB156">
        <v>1</v>
      </c>
      <c r="AC156" s="1">
        <v>1.4363636363636365</v>
      </c>
      <c r="AD156" s="1">
        <v>161.80000000000001</v>
      </c>
      <c r="AE156" s="1">
        <v>10</v>
      </c>
      <c r="AF156" s="1">
        <v>171.8</v>
      </c>
      <c r="AG156" s="1">
        <v>0.709534</v>
      </c>
      <c r="AH156" s="1">
        <v>0.79</v>
      </c>
      <c r="AI156" s="1">
        <v>1.4629567010309277</v>
      </c>
    </row>
    <row r="157" spans="1:35">
      <c r="A157">
        <v>2</v>
      </c>
      <c r="B157">
        <v>35</v>
      </c>
      <c r="C157">
        <v>15.5</v>
      </c>
      <c r="D157">
        <v>3.76</v>
      </c>
      <c r="E157">
        <v>19.259999999999998</v>
      </c>
      <c r="F157">
        <v>7</v>
      </c>
      <c r="G157">
        <v>3.21</v>
      </c>
      <c r="H157">
        <v>3</v>
      </c>
      <c r="I157">
        <v>1</v>
      </c>
      <c r="J157">
        <v>2</v>
      </c>
      <c r="K157">
        <v>0</v>
      </c>
      <c r="L157">
        <v>1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50</v>
      </c>
      <c r="AB157">
        <v>1</v>
      </c>
      <c r="AC157" s="1">
        <v>1.2606382978723405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0.67714285714285716</v>
      </c>
      <c r="AI157" s="1">
        <v>1.249035514018692</v>
      </c>
    </row>
    <row r="158" spans="1:35" hidden="1">
      <c r="A158">
        <v>5</v>
      </c>
      <c r="B158">
        <v>4</v>
      </c>
      <c r="C158">
        <v>30.4</v>
      </c>
      <c r="D158">
        <v>3.4</v>
      </c>
      <c r="E158">
        <v>33.799999999999997</v>
      </c>
      <c r="F158">
        <v>7</v>
      </c>
      <c r="G158">
        <v>3.33</v>
      </c>
      <c r="H158">
        <v>4</v>
      </c>
      <c r="I158">
        <v>2</v>
      </c>
      <c r="J158">
        <v>2</v>
      </c>
      <c r="K158">
        <v>0</v>
      </c>
      <c r="L158">
        <v>1</v>
      </c>
      <c r="M158">
        <v>1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25</v>
      </c>
      <c r="AB158">
        <v>3</v>
      </c>
      <c r="AC158" s="1">
        <v>1.3941176470588237</v>
      </c>
      <c r="AD158" s="1">
        <v>161.80000000000001</v>
      </c>
      <c r="AE158" s="1">
        <v>0</v>
      </c>
      <c r="AF158" s="1">
        <v>161.80000000000001</v>
      </c>
      <c r="AG158" s="1">
        <v>0.66823400000000011</v>
      </c>
      <c r="AH158" s="1">
        <v>0.67714285714285716</v>
      </c>
      <c r="AI158" s="1">
        <v>1.2040252252252255</v>
      </c>
    </row>
    <row r="159" spans="1:35">
      <c r="A159">
        <v>7</v>
      </c>
      <c r="B159">
        <v>0</v>
      </c>
      <c r="C159">
        <v>42</v>
      </c>
      <c r="D159">
        <v>5.67</v>
      </c>
      <c r="E159">
        <v>47.67</v>
      </c>
      <c r="F159">
        <v>9</v>
      </c>
      <c r="G159">
        <v>3.58</v>
      </c>
      <c r="H159">
        <v>6</v>
      </c>
      <c r="I159">
        <v>3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46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60</v>
      </c>
      <c r="AB159">
        <v>1</v>
      </c>
      <c r="AC159" s="1">
        <v>0.83597883597883604</v>
      </c>
      <c r="AD159" s="1">
        <v>161.80000000000001</v>
      </c>
      <c r="AE159" s="1">
        <v>0</v>
      </c>
      <c r="AF159" s="1">
        <v>161.80000000000001</v>
      </c>
      <c r="AG159" s="1">
        <v>0.66823400000000011</v>
      </c>
      <c r="AH159" s="1">
        <v>0.52666666666666673</v>
      </c>
      <c r="AI159" s="1">
        <v>1.1199452513966484</v>
      </c>
    </row>
    <row r="160" spans="1:35">
      <c r="A160">
        <v>11</v>
      </c>
      <c r="B160">
        <v>43</v>
      </c>
      <c r="C160">
        <v>70.3</v>
      </c>
      <c r="D160">
        <v>3.36</v>
      </c>
      <c r="E160">
        <v>73.66</v>
      </c>
      <c r="F160">
        <v>7</v>
      </c>
      <c r="G160">
        <v>3.01</v>
      </c>
      <c r="H160">
        <v>8</v>
      </c>
      <c r="I160">
        <v>6</v>
      </c>
      <c r="J160">
        <v>2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25</v>
      </c>
      <c r="AB160">
        <v>1</v>
      </c>
      <c r="AC160" s="1">
        <v>1.4107142857142858</v>
      </c>
      <c r="AD160" s="1">
        <v>161.80000000000001</v>
      </c>
      <c r="AE160" s="1">
        <v>0</v>
      </c>
      <c r="AF160" s="1">
        <v>161.80000000000001</v>
      </c>
      <c r="AG160" s="1">
        <v>0.66823400000000011</v>
      </c>
      <c r="AH160" s="1">
        <v>0.67714285714285716</v>
      </c>
      <c r="AI160" s="1">
        <v>1.3320279069767447</v>
      </c>
    </row>
    <row r="161" spans="1:36">
      <c r="A161">
        <v>12</v>
      </c>
      <c r="B161">
        <v>1</v>
      </c>
      <c r="C161">
        <v>72.099999999999994</v>
      </c>
      <c r="D161">
        <v>3.57</v>
      </c>
      <c r="E161">
        <v>75.669999999999987</v>
      </c>
      <c r="F161">
        <v>7</v>
      </c>
      <c r="G161">
        <v>3.22</v>
      </c>
      <c r="H161">
        <v>9</v>
      </c>
      <c r="I161">
        <v>6</v>
      </c>
      <c r="J161">
        <v>3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35</v>
      </c>
      <c r="AB161">
        <v>1</v>
      </c>
      <c r="AC161" s="1">
        <v>1.327731092436975</v>
      </c>
      <c r="AD161" s="1">
        <v>161.80000000000001</v>
      </c>
      <c r="AE161" s="1">
        <v>0</v>
      </c>
      <c r="AF161" s="1">
        <v>161.80000000000001</v>
      </c>
      <c r="AG161" s="1">
        <v>0.66823400000000011</v>
      </c>
      <c r="AH161" s="1">
        <v>0.67714285714285716</v>
      </c>
      <c r="AI161" s="1">
        <v>1.2451565217391307</v>
      </c>
    </row>
    <row r="162" spans="1:36">
      <c r="A162">
        <v>16</v>
      </c>
      <c r="B162">
        <v>51</v>
      </c>
      <c r="C162">
        <v>101.1</v>
      </c>
      <c r="D162">
        <v>5.38</v>
      </c>
      <c r="E162">
        <v>106.47999999999999</v>
      </c>
      <c r="F162">
        <v>8</v>
      </c>
      <c r="G162">
        <v>3.58</v>
      </c>
      <c r="H162">
        <v>12</v>
      </c>
      <c r="I162">
        <v>9</v>
      </c>
      <c r="J162">
        <v>3</v>
      </c>
      <c r="K162">
        <v>0</v>
      </c>
      <c r="L162">
        <v>1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60</v>
      </c>
      <c r="AB162">
        <v>1</v>
      </c>
      <c r="AC162" s="1">
        <v>0.88104089219330861</v>
      </c>
      <c r="AD162" s="1">
        <v>161.80000000000001</v>
      </c>
      <c r="AE162" s="1">
        <v>0</v>
      </c>
      <c r="AF162" s="1">
        <v>161.80000000000001</v>
      </c>
      <c r="AG162" s="1">
        <v>0.66823400000000011</v>
      </c>
      <c r="AH162" s="1">
        <v>0.59250000000000003</v>
      </c>
      <c r="AI162" s="1">
        <v>1.1199452513966484</v>
      </c>
    </row>
    <row r="163" spans="1:36">
      <c r="A163">
        <v>18</v>
      </c>
      <c r="B163">
        <v>26</v>
      </c>
      <c r="C163">
        <v>110.6</v>
      </c>
      <c r="D163">
        <v>3.72</v>
      </c>
      <c r="E163">
        <v>114.32</v>
      </c>
      <c r="F163">
        <v>7</v>
      </c>
      <c r="G163">
        <v>3.18</v>
      </c>
      <c r="H163">
        <v>13</v>
      </c>
      <c r="I163">
        <v>11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0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30</v>
      </c>
      <c r="AB163">
        <v>1</v>
      </c>
      <c r="AC163" s="1">
        <v>1.2741935483870968</v>
      </c>
      <c r="AD163" s="1">
        <v>161.80000000000001</v>
      </c>
      <c r="AE163" s="1">
        <v>0</v>
      </c>
      <c r="AF163" s="1">
        <v>161.80000000000001</v>
      </c>
      <c r="AG163" s="1">
        <v>0.66823400000000011</v>
      </c>
      <c r="AH163" s="1">
        <v>0.67714285714285716</v>
      </c>
      <c r="AI163" s="1">
        <v>1.2608188679245285</v>
      </c>
    </row>
    <row r="164" spans="1:36">
      <c r="A164">
        <v>24</v>
      </c>
      <c r="B164">
        <v>46</v>
      </c>
      <c r="C164">
        <v>148.6</v>
      </c>
      <c r="D164">
        <v>3.13</v>
      </c>
      <c r="E164">
        <v>151.72999999999999</v>
      </c>
      <c r="F164">
        <v>7</v>
      </c>
      <c r="G164">
        <v>3.04</v>
      </c>
      <c r="H164">
        <v>17</v>
      </c>
      <c r="I164">
        <v>15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25</v>
      </c>
      <c r="AB164">
        <v>1</v>
      </c>
      <c r="AC164" s="1">
        <v>1.514376996805112</v>
      </c>
      <c r="AD164" s="1">
        <v>161.80000000000001</v>
      </c>
      <c r="AE164" s="1">
        <v>0</v>
      </c>
      <c r="AF164" s="1">
        <v>161.80000000000001</v>
      </c>
      <c r="AG164" s="1">
        <v>0.66823400000000011</v>
      </c>
      <c r="AH164" s="1">
        <v>0.67714285714285716</v>
      </c>
      <c r="AI164" s="1">
        <v>1.3188828947368423</v>
      </c>
    </row>
    <row r="165" spans="1:36">
      <c r="A165">
        <v>28</v>
      </c>
      <c r="B165">
        <v>35</v>
      </c>
      <c r="C165">
        <v>171.5</v>
      </c>
      <c r="D165">
        <v>5.01</v>
      </c>
      <c r="E165">
        <v>176.51</v>
      </c>
      <c r="F165">
        <v>8</v>
      </c>
      <c r="G165">
        <v>3.33</v>
      </c>
      <c r="H165">
        <v>22</v>
      </c>
      <c r="I165">
        <v>20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28</v>
      </c>
      <c r="AB165">
        <v>1</v>
      </c>
      <c r="AC165" s="1">
        <v>0.94610778443113785</v>
      </c>
      <c r="AD165" s="1">
        <v>161.80000000000001</v>
      </c>
      <c r="AE165" s="1">
        <v>0</v>
      </c>
      <c r="AF165" s="1">
        <v>161.80000000000001</v>
      </c>
      <c r="AG165" s="1">
        <v>0.66823400000000011</v>
      </c>
      <c r="AH165" s="1">
        <v>0.59250000000000003</v>
      </c>
      <c r="AI165" s="1">
        <v>1.2040252252252255</v>
      </c>
    </row>
    <row r="166" spans="1:36">
      <c r="A166">
        <v>29</v>
      </c>
      <c r="B166">
        <v>13</v>
      </c>
      <c r="C166">
        <v>175.3</v>
      </c>
      <c r="D166">
        <v>3.52</v>
      </c>
      <c r="E166">
        <v>178.82000000000002</v>
      </c>
      <c r="F166">
        <v>6</v>
      </c>
      <c r="G166">
        <v>3.15</v>
      </c>
      <c r="H166">
        <v>25</v>
      </c>
      <c r="I166">
        <v>20</v>
      </c>
      <c r="J166">
        <v>5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20</v>
      </c>
      <c r="AB166">
        <v>1</v>
      </c>
      <c r="AC166" s="1">
        <v>1.3465909090909092</v>
      </c>
      <c r="AD166" s="1">
        <v>161.80000000000001</v>
      </c>
      <c r="AE166" s="1">
        <v>0</v>
      </c>
      <c r="AF166" s="1">
        <v>161.80000000000001</v>
      </c>
      <c r="AG166" s="1">
        <v>0.66823400000000011</v>
      </c>
      <c r="AH166" s="1">
        <v>0.79</v>
      </c>
      <c r="AI166" s="1">
        <v>1.272826666666667</v>
      </c>
    </row>
    <row r="167" spans="1:36" hidden="1">
      <c r="A167">
        <v>30</v>
      </c>
      <c r="B167">
        <v>4</v>
      </c>
      <c r="C167">
        <v>180.4</v>
      </c>
      <c r="D167">
        <v>4.6900000000000004</v>
      </c>
      <c r="E167">
        <v>185.09</v>
      </c>
      <c r="F167">
        <v>9</v>
      </c>
      <c r="G167">
        <v>3.19</v>
      </c>
      <c r="H167">
        <v>26</v>
      </c>
      <c r="I167">
        <v>24</v>
      </c>
      <c r="J167">
        <v>2</v>
      </c>
      <c r="K167">
        <v>0</v>
      </c>
      <c r="L167">
        <v>1</v>
      </c>
      <c r="M167">
        <v>1</v>
      </c>
      <c r="N167">
        <v>0</v>
      </c>
      <c r="O167">
        <v>5.7000000000000171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30</v>
      </c>
      <c r="AB167">
        <v>3</v>
      </c>
      <c r="AC167" s="1">
        <v>1.0106609808102345</v>
      </c>
      <c r="AD167" s="1">
        <v>161.80000000000001</v>
      </c>
      <c r="AE167" s="1">
        <v>0</v>
      </c>
      <c r="AF167" s="1">
        <v>161.80000000000001</v>
      </c>
      <c r="AG167" s="1">
        <v>0.66823400000000011</v>
      </c>
      <c r="AH167" s="1">
        <v>0.52666666666666673</v>
      </c>
      <c r="AI167" s="1">
        <v>1.2568664576802511</v>
      </c>
    </row>
    <row r="168" spans="1:36" hidden="1">
      <c r="A168">
        <v>30</v>
      </c>
      <c r="B168">
        <v>7</v>
      </c>
      <c r="C168">
        <v>180.7</v>
      </c>
      <c r="D168">
        <v>3.84</v>
      </c>
      <c r="E168">
        <v>184.54</v>
      </c>
      <c r="F168">
        <v>7</v>
      </c>
      <c r="G168">
        <v>3</v>
      </c>
      <c r="H168">
        <v>27</v>
      </c>
      <c r="I168">
        <v>24</v>
      </c>
      <c r="J168">
        <v>3</v>
      </c>
      <c r="K168">
        <v>0</v>
      </c>
      <c r="L168">
        <v>1</v>
      </c>
      <c r="M168">
        <v>0</v>
      </c>
      <c r="N168">
        <v>0</v>
      </c>
      <c r="O168">
        <v>0.29999999999998295</v>
      </c>
      <c r="P168" s="1">
        <v>0.22371401918976552</v>
      </c>
      <c r="Q168">
        <v>0</v>
      </c>
      <c r="R168">
        <v>0</v>
      </c>
      <c r="S168">
        <v>0</v>
      </c>
      <c r="T168">
        <v>47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25</v>
      </c>
      <c r="AB168">
        <v>2</v>
      </c>
      <c r="AC168" s="1">
        <v>1.234375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0.67714285714285716</v>
      </c>
      <c r="AI168" s="1">
        <v>1.3364680000000002</v>
      </c>
    </row>
    <row r="169" spans="1:36" hidden="1">
      <c r="A169">
        <v>30</v>
      </c>
      <c r="B169">
        <v>8</v>
      </c>
      <c r="C169">
        <v>180.8</v>
      </c>
      <c r="D169">
        <v>3.88</v>
      </c>
      <c r="E169">
        <v>184.68</v>
      </c>
      <c r="F169">
        <v>7</v>
      </c>
      <c r="G169">
        <v>2.83</v>
      </c>
      <c r="H169">
        <v>28</v>
      </c>
      <c r="I169">
        <v>24</v>
      </c>
      <c r="J169">
        <v>4</v>
      </c>
      <c r="K169">
        <v>0</v>
      </c>
      <c r="L169">
        <v>1</v>
      </c>
      <c r="M169">
        <v>0</v>
      </c>
      <c r="N169">
        <v>0</v>
      </c>
      <c r="O169">
        <v>0.40000000000000568</v>
      </c>
      <c r="P169" s="1">
        <v>0.2109885037258481</v>
      </c>
      <c r="Q169">
        <v>0</v>
      </c>
      <c r="R169">
        <v>0</v>
      </c>
      <c r="S169">
        <v>0</v>
      </c>
      <c r="T169">
        <v>47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25</v>
      </c>
      <c r="AB169">
        <v>2</v>
      </c>
      <c r="AC169" s="1">
        <v>1.2216494845360826</v>
      </c>
      <c r="AD169" s="1">
        <v>161.80000000000001</v>
      </c>
      <c r="AE169" s="1">
        <v>0</v>
      </c>
      <c r="AF169" s="1">
        <v>161.80000000000001</v>
      </c>
      <c r="AG169" s="1">
        <v>0.66823400000000011</v>
      </c>
      <c r="AH169" s="1">
        <v>0.67714285714285716</v>
      </c>
      <c r="AI169" s="1">
        <v>1.416750530035336</v>
      </c>
    </row>
    <row r="170" spans="1:36">
      <c r="A170">
        <v>31</v>
      </c>
      <c r="B170">
        <v>14</v>
      </c>
      <c r="C170">
        <v>187.4</v>
      </c>
      <c r="D170">
        <v>3.28</v>
      </c>
      <c r="E170">
        <v>190.68</v>
      </c>
      <c r="F170">
        <v>7</v>
      </c>
      <c r="G170">
        <v>3.15</v>
      </c>
      <c r="H170">
        <v>29</v>
      </c>
      <c r="I170">
        <v>27</v>
      </c>
      <c r="J170">
        <v>2</v>
      </c>
      <c r="K170">
        <v>0</v>
      </c>
      <c r="L170">
        <v>1</v>
      </c>
      <c r="M170">
        <v>0</v>
      </c>
      <c r="N170">
        <v>0</v>
      </c>
      <c r="O170">
        <v>7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25</v>
      </c>
      <c r="AB170">
        <v>1</v>
      </c>
      <c r="AC170" s="1">
        <v>1.4451219512195124</v>
      </c>
      <c r="AD170" s="1">
        <v>161.80000000000001</v>
      </c>
      <c r="AE170" s="1">
        <v>0</v>
      </c>
      <c r="AF170" s="1">
        <v>161.80000000000001</v>
      </c>
      <c r="AG170" s="1">
        <v>0.66823400000000011</v>
      </c>
      <c r="AH170" s="1">
        <v>0.67714285714285716</v>
      </c>
      <c r="AI170" s="1">
        <v>1.272826666666667</v>
      </c>
    </row>
    <row r="171" spans="1:36">
      <c r="A171">
        <v>31</v>
      </c>
      <c r="B171">
        <v>36</v>
      </c>
      <c r="C171">
        <v>189.6</v>
      </c>
      <c r="D171">
        <v>4.92</v>
      </c>
      <c r="E171">
        <v>194.51999999999998</v>
      </c>
      <c r="F171">
        <v>9</v>
      </c>
      <c r="G171">
        <v>3.52</v>
      </c>
      <c r="H171">
        <v>31</v>
      </c>
      <c r="I171">
        <v>27</v>
      </c>
      <c r="J171">
        <v>4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60</v>
      </c>
      <c r="AB171">
        <v>1</v>
      </c>
      <c r="AC171" s="1">
        <v>0.96341463414634154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0.52666666666666673</v>
      </c>
      <c r="AI171" s="1">
        <v>1.1390352272727275</v>
      </c>
    </row>
    <row r="172" spans="1:36">
      <c r="A172">
        <v>31</v>
      </c>
      <c r="B172">
        <v>56</v>
      </c>
      <c r="C172">
        <v>191.6</v>
      </c>
      <c r="D172">
        <v>3.54</v>
      </c>
      <c r="E172">
        <v>195.14</v>
      </c>
      <c r="F172">
        <v>7</v>
      </c>
      <c r="G172">
        <v>3.09</v>
      </c>
      <c r="H172">
        <v>32</v>
      </c>
      <c r="I172">
        <v>28</v>
      </c>
      <c r="J172">
        <v>4</v>
      </c>
      <c r="K172">
        <v>0</v>
      </c>
      <c r="L172">
        <v>1</v>
      </c>
      <c r="M172">
        <v>0</v>
      </c>
      <c r="N172">
        <v>0</v>
      </c>
      <c r="O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50</v>
      </c>
      <c r="AB172">
        <v>1</v>
      </c>
      <c r="AC172" s="1">
        <v>1.3389830508474576</v>
      </c>
      <c r="AD172" s="1">
        <v>161.80000000000001</v>
      </c>
      <c r="AE172" s="1">
        <v>0</v>
      </c>
      <c r="AF172" s="1">
        <v>161.80000000000001</v>
      </c>
      <c r="AG172" s="1">
        <v>0.66823400000000011</v>
      </c>
      <c r="AH172" s="1">
        <v>0.67714285714285716</v>
      </c>
      <c r="AI172" s="1">
        <v>1.2975417475728159</v>
      </c>
    </row>
    <row r="173" spans="1:36">
      <c r="A173">
        <v>35</v>
      </c>
      <c r="B173">
        <v>4</v>
      </c>
      <c r="C173">
        <v>210.4</v>
      </c>
      <c r="D173">
        <v>3.72</v>
      </c>
      <c r="E173">
        <v>214.12</v>
      </c>
      <c r="F173">
        <v>7</v>
      </c>
      <c r="G173">
        <v>3.19</v>
      </c>
      <c r="H173">
        <v>33</v>
      </c>
      <c r="I173">
        <v>31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35</v>
      </c>
      <c r="AB173">
        <v>1</v>
      </c>
      <c r="AC173" s="1">
        <v>1.2741935483870968</v>
      </c>
      <c r="AD173" s="1">
        <v>161.80000000000001</v>
      </c>
      <c r="AE173" s="1">
        <v>0</v>
      </c>
      <c r="AF173" s="1">
        <v>161.80000000000001</v>
      </c>
      <c r="AG173" s="1">
        <v>0.66823400000000011</v>
      </c>
      <c r="AH173" s="1">
        <v>0.67714285714285716</v>
      </c>
      <c r="AI173" s="1">
        <v>1.2568664576802511</v>
      </c>
      <c r="AJ173" t="s">
        <v>57</v>
      </c>
    </row>
    <row r="174" spans="1:36">
      <c r="A174">
        <v>37</v>
      </c>
      <c r="B174">
        <v>27</v>
      </c>
      <c r="C174">
        <v>224.7</v>
      </c>
      <c r="D174">
        <v>3.19</v>
      </c>
      <c r="E174">
        <v>227.89</v>
      </c>
      <c r="F174">
        <v>6</v>
      </c>
      <c r="G174">
        <v>2.86</v>
      </c>
      <c r="H174">
        <v>35</v>
      </c>
      <c r="I174">
        <v>32</v>
      </c>
      <c r="J174">
        <v>3</v>
      </c>
      <c r="K174">
        <v>0</v>
      </c>
      <c r="L174">
        <v>1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35</v>
      </c>
      <c r="AB174">
        <v>1</v>
      </c>
      <c r="AC174" s="1">
        <v>1.4858934169278997</v>
      </c>
      <c r="AD174" s="1">
        <v>161.80000000000001</v>
      </c>
      <c r="AE174" s="1">
        <v>0</v>
      </c>
      <c r="AF174" s="1">
        <v>161.80000000000001</v>
      </c>
      <c r="AG174" s="1">
        <v>0.66823400000000011</v>
      </c>
      <c r="AH174" s="1">
        <v>0.79</v>
      </c>
      <c r="AI174" s="1">
        <v>1.4018895104895108</v>
      </c>
    </row>
    <row r="175" spans="1:36">
      <c r="A175">
        <v>44</v>
      </c>
      <c r="B175">
        <v>22</v>
      </c>
      <c r="C175">
        <v>266.2</v>
      </c>
      <c r="D175">
        <v>3.15</v>
      </c>
      <c r="E175">
        <v>269.34999999999997</v>
      </c>
      <c r="F175">
        <v>7</v>
      </c>
      <c r="G175">
        <v>3.09</v>
      </c>
      <c r="H175">
        <v>36</v>
      </c>
      <c r="I175">
        <v>34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25</v>
      </c>
      <c r="AB175">
        <v>1</v>
      </c>
      <c r="AC175" s="1">
        <v>1.504761904761905</v>
      </c>
      <c r="AD175" s="1">
        <v>161.80000000000001</v>
      </c>
      <c r="AE175" s="1">
        <v>0</v>
      </c>
      <c r="AF175" s="1">
        <v>161.80000000000001</v>
      </c>
      <c r="AG175" s="1">
        <v>0.66823400000000011</v>
      </c>
      <c r="AH175" s="1">
        <v>0.67714285714285716</v>
      </c>
      <c r="AI175" s="1">
        <v>1.2975417475728159</v>
      </c>
    </row>
    <row r="176" spans="1:36">
      <c r="A176">
        <v>47</v>
      </c>
      <c r="B176">
        <v>37</v>
      </c>
      <c r="C176">
        <v>285.7</v>
      </c>
      <c r="D176">
        <v>3.34</v>
      </c>
      <c r="E176">
        <v>289.03999999999996</v>
      </c>
      <c r="F176">
        <v>7</v>
      </c>
      <c r="G176">
        <v>3.04</v>
      </c>
      <c r="H176">
        <v>43</v>
      </c>
      <c r="I176">
        <v>38</v>
      </c>
      <c r="J176">
        <v>5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40</v>
      </c>
      <c r="AB176">
        <v>1</v>
      </c>
      <c r="AC176" s="1">
        <v>1.4191616766467068</v>
      </c>
      <c r="AD176" s="1">
        <v>161.80000000000001</v>
      </c>
      <c r="AE176" s="1">
        <v>0</v>
      </c>
      <c r="AF176" s="1">
        <v>161.80000000000001</v>
      </c>
      <c r="AG176" s="1">
        <v>0.66823400000000011</v>
      </c>
      <c r="AH176" s="1">
        <v>0.67714285714285716</v>
      </c>
      <c r="AI176" s="1">
        <v>1.3188828947368423</v>
      </c>
    </row>
    <row r="177" spans="1:35">
      <c r="A177">
        <v>47</v>
      </c>
      <c r="B177">
        <v>49</v>
      </c>
      <c r="C177">
        <v>286.89999999999998</v>
      </c>
      <c r="D177">
        <v>3.09</v>
      </c>
      <c r="E177">
        <v>289.98999999999995</v>
      </c>
      <c r="F177">
        <v>7</v>
      </c>
      <c r="G177">
        <v>2.79</v>
      </c>
      <c r="H177">
        <v>45</v>
      </c>
      <c r="I177">
        <v>38</v>
      </c>
      <c r="J177">
        <v>7</v>
      </c>
      <c r="K177">
        <v>0</v>
      </c>
      <c r="L177">
        <v>1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25</v>
      </c>
      <c r="AB177">
        <v>1</v>
      </c>
      <c r="AC177" s="1">
        <v>1.5339805825242721</v>
      </c>
      <c r="AD177" s="1">
        <v>161.80000000000001</v>
      </c>
      <c r="AE177" s="1">
        <v>0</v>
      </c>
      <c r="AF177" s="1">
        <v>161.80000000000001</v>
      </c>
      <c r="AG177" s="1">
        <v>0.66823400000000011</v>
      </c>
      <c r="AH177" s="1">
        <v>0.67714285714285716</v>
      </c>
      <c r="AI177" s="1">
        <v>1.4370623655913981</v>
      </c>
    </row>
    <row r="178" spans="1:35">
      <c r="A178">
        <v>48</v>
      </c>
      <c r="B178">
        <v>23</v>
      </c>
      <c r="C178">
        <v>290.3</v>
      </c>
      <c r="D178">
        <v>3.31</v>
      </c>
      <c r="E178">
        <v>293.61</v>
      </c>
      <c r="F178">
        <v>7</v>
      </c>
      <c r="G178">
        <v>2.82</v>
      </c>
      <c r="H178">
        <v>46</v>
      </c>
      <c r="I178">
        <v>44</v>
      </c>
      <c r="J178">
        <v>2</v>
      </c>
      <c r="K178">
        <v>0</v>
      </c>
      <c r="L178">
        <v>1</v>
      </c>
      <c r="M178">
        <v>0</v>
      </c>
      <c r="N178">
        <v>1</v>
      </c>
      <c r="O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25</v>
      </c>
      <c r="AB178">
        <v>1</v>
      </c>
      <c r="AC178" s="1">
        <v>1.4320241691842901</v>
      </c>
      <c r="AD178" s="1">
        <v>161.80000000000001</v>
      </c>
      <c r="AE178" s="1">
        <v>0</v>
      </c>
      <c r="AF178" s="1">
        <v>161.80000000000001</v>
      </c>
      <c r="AG178" s="1">
        <v>0.66823400000000011</v>
      </c>
      <c r="AH178" s="1">
        <v>0.67714285714285716</v>
      </c>
      <c r="AI178" s="1">
        <v>1.4217744680851068</v>
      </c>
    </row>
    <row r="179" spans="1:35">
      <c r="A179">
        <v>48</v>
      </c>
      <c r="B179">
        <v>50</v>
      </c>
      <c r="C179">
        <v>293</v>
      </c>
      <c r="D179">
        <v>4.29</v>
      </c>
      <c r="E179">
        <v>297.29000000000002</v>
      </c>
      <c r="F179">
        <v>9</v>
      </c>
      <c r="G179">
        <v>2.83</v>
      </c>
      <c r="H179">
        <v>47</v>
      </c>
      <c r="I179">
        <v>44</v>
      </c>
      <c r="J179">
        <v>3</v>
      </c>
      <c r="K179">
        <v>0</v>
      </c>
      <c r="L179">
        <v>1</v>
      </c>
      <c r="M179">
        <v>0</v>
      </c>
      <c r="N179">
        <v>0</v>
      </c>
      <c r="O179">
        <v>0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50</v>
      </c>
      <c r="AB179">
        <v>1</v>
      </c>
      <c r="AC179" s="1">
        <v>1.104895104895105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0.52666666666666673</v>
      </c>
      <c r="AI179" s="1">
        <v>1.416750530035336</v>
      </c>
    </row>
    <row r="180" spans="1:35">
      <c r="A180">
        <v>49</v>
      </c>
      <c r="B180">
        <v>10</v>
      </c>
      <c r="C180">
        <v>295</v>
      </c>
      <c r="D180">
        <v>4.1500000000000004</v>
      </c>
      <c r="E180">
        <v>299.14999999999998</v>
      </c>
      <c r="F180">
        <v>8</v>
      </c>
      <c r="G180">
        <v>3.28</v>
      </c>
      <c r="H180">
        <v>50</v>
      </c>
      <c r="I180">
        <v>45</v>
      </c>
      <c r="J180">
        <v>5</v>
      </c>
      <c r="K180">
        <v>0</v>
      </c>
      <c r="L180">
        <v>1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1</v>
      </c>
      <c r="AC180" s="1">
        <v>1.1421686746987951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0.59250000000000003</v>
      </c>
      <c r="AI180" s="1">
        <v>1.2223792682926833</v>
      </c>
    </row>
    <row r="181" spans="1:35">
      <c r="A181">
        <v>49</v>
      </c>
      <c r="B181">
        <v>33</v>
      </c>
      <c r="C181">
        <v>297.3</v>
      </c>
      <c r="D181">
        <v>3.81</v>
      </c>
      <c r="E181">
        <v>301.11</v>
      </c>
      <c r="F181">
        <v>8</v>
      </c>
      <c r="G181">
        <v>2.92</v>
      </c>
      <c r="H181">
        <v>52</v>
      </c>
      <c r="I181">
        <v>46</v>
      </c>
      <c r="J181">
        <v>6</v>
      </c>
      <c r="K181">
        <v>0</v>
      </c>
      <c r="L181">
        <v>1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50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35</v>
      </c>
      <c r="AB181">
        <v>1</v>
      </c>
      <c r="AC181" s="1">
        <v>1.2440944881889764</v>
      </c>
      <c r="AD181" s="1">
        <v>161.80000000000001</v>
      </c>
      <c r="AE181" s="1">
        <v>0</v>
      </c>
      <c r="AF181" s="1">
        <v>161.80000000000001</v>
      </c>
      <c r="AG181" s="1">
        <v>0.66823400000000011</v>
      </c>
      <c r="AH181" s="1">
        <v>0.59250000000000003</v>
      </c>
      <c r="AI181" s="1">
        <v>1.3730835616438359</v>
      </c>
    </row>
    <row r="182" spans="1:35">
      <c r="A182">
        <v>49</v>
      </c>
      <c r="B182">
        <v>46</v>
      </c>
      <c r="C182">
        <v>298.60000000000002</v>
      </c>
      <c r="D182">
        <v>4.08</v>
      </c>
      <c r="E182">
        <v>302.68</v>
      </c>
      <c r="F182">
        <v>7</v>
      </c>
      <c r="G182">
        <v>3.45</v>
      </c>
      <c r="H182">
        <v>53</v>
      </c>
      <c r="I182">
        <v>48</v>
      </c>
      <c r="J182">
        <v>5</v>
      </c>
      <c r="K182">
        <v>0</v>
      </c>
      <c r="L182">
        <v>1</v>
      </c>
      <c r="M182">
        <v>0</v>
      </c>
      <c r="N182">
        <v>0</v>
      </c>
      <c r="O182">
        <v>0</v>
      </c>
      <c r="Q182">
        <v>0</v>
      </c>
      <c r="R182">
        <v>0</v>
      </c>
      <c r="S182">
        <v>0</v>
      </c>
      <c r="T182">
        <v>51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25</v>
      </c>
      <c r="AB182">
        <v>1</v>
      </c>
      <c r="AC182" s="1">
        <v>1.161764705882353</v>
      </c>
      <c r="AD182" s="1">
        <v>161.80000000000001</v>
      </c>
      <c r="AE182" s="1">
        <v>0</v>
      </c>
      <c r="AF182" s="1">
        <v>161.80000000000001</v>
      </c>
      <c r="AG182" s="1">
        <v>0.66823400000000011</v>
      </c>
      <c r="AH182" s="1">
        <v>0.67714285714285716</v>
      </c>
      <c r="AI182" s="1">
        <v>1.1621460869565219</v>
      </c>
    </row>
    <row r="183" spans="1:35">
      <c r="A183">
        <v>49</v>
      </c>
      <c r="B183">
        <v>50</v>
      </c>
      <c r="C183">
        <v>299</v>
      </c>
      <c r="D183">
        <v>4</v>
      </c>
      <c r="E183">
        <v>303</v>
      </c>
      <c r="F183">
        <v>8</v>
      </c>
      <c r="G183">
        <v>3.04</v>
      </c>
      <c r="H183">
        <v>54</v>
      </c>
      <c r="I183">
        <v>48</v>
      </c>
      <c r="J183">
        <v>6</v>
      </c>
      <c r="K183">
        <v>0</v>
      </c>
      <c r="L183">
        <v>1</v>
      </c>
      <c r="M183">
        <v>0</v>
      </c>
      <c r="N183">
        <v>0</v>
      </c>
      <c r="O183">
        <v>0</v>
      </c>
      <c r="Q183">
        <v>0</v>
      </c>
      <c r="R183">
        <v>1</v>
      </c>
      <c r="S183">
        <v>0</v>
      </c>
      <c r="T183">
        <v>51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25</v>
      </c>
      <c r="AB183">
        <v>1</v>
      </c>
      <c r="AC183" s="1">
        <v>1.1850000000000001</v>
      </c>
      <c r="AD183" s="1">
        <v>161.80000000000001</v>
      </c>
      <c r="AE183" s="1">
        <v>0</v>
      </c>
      <c r="AF183" s="1">
        <v>161.80000000000001</v>
      </c>
      <c r="AG183" s="1">
        <v>0.66823400000000011</v>
      </c>
      <c r="AH183" s="1">
        <v>0.59250000000000003</v>
      </c>
      <c r="AI183" s="1">
        <v>1.3188828947368423</v>
      </c>
    </row>
    <row r="184" spans="1:35">
      <c r="A184">
        <v>56</v>
      </c>
      <c r="B184">
        <v>49</v>
      </c>
      <c r="C184">
        <v>340.9</v>
      </c>
      <c r="D184">
        <v>3.94</v>
      </c>
      <c r="E184">
        <v>344.84</v>
      </c>
      <c r="F184">
        <v>7</v>
      </c>
      <c r="G184">
        <v>3.31</v>
      </c>
      <c r="H184">
        <v>61</v>
      </c>
      <c r="I184">
        <v>58</v>
      </c>
      <c r="J184">
        <v>3</v>
      </c>
      <c r="K184">
        <v>0</v>
      </c>
      <c r="L184">
        <v>1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25</v>
      </c>
      <c r="AB184">
        <v>1</v>
      </c>
      <c r="AC184" s="1">
        <v>1.203045685279188</v>
      </c>
      <c r="AD184" s="1">
        <v>161.80000000000001</v>
      </c>
      <c r="AE184" s="1">
        <v>0</v>
      </c>
      <c r="AF184" s="1">
        <v>161.80000000000001</v>
      </c>
      <c r="AG184" s="1">
        <v>0.66823400000000011</v>
      </c>
      <c r="AH184" s="1">
        <v>0.67714285714285716</v>
      </c>
      <c r="AI184" s="1">
        <v>1.2113003021148039</v>
      </c>
    </row>
    <row r="185" spans="1:35">
      <c r="A185">
        <v>57</v>
      </c>
      <c r="B185">
        <v>31</v>
      </c>
      <c r="C185">
        <v>345.1</v>
      </c>
      <c r="D185">
        <v>3.84</v>
      </c>
      <c r="E185">
        <v>348.94</v>
      </c>
      <c r="F185">
        <v>7</v>
      </c>
      <c r="G185">
        <v>3.33</v>
      </c>
      <c r="H185">
        <v>62</v>
      </c>
      <c r="I185">
        <v>60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52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40</v>
      </c>
      <c r="AB185">
        <v>1</v>
      </c>
      <c r="AC185" s="1">
        <v>1.234375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0.67714285714285716</v>
      </c>
      <c r="AI185" s="1">
        <v>1.2040252252252255</v>
      </c>
    </row>
    <row r="186" spans="1:35">
      <c r="A186">
        <v>62</v>
      </c>
      <c r="B186">
        <v>25</v>
      </c>
      <c r="C186">
        <v>374.5</v>
      </c>
      <c r="D186">
        <v>3.8</v>
      </c>
      <c r="E186">
        <v>378.3</v>
      </c>
      <c r="F186">
        <v>7</v>
      </c>
      <c r="G186">
        <v>3.3</v>
      </c>
      <c r="H186">
        <v>70</v>
      </c>
      <c r="I186">
        <v>65</v>
      </c>
      <c r="J186">
        <v>5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53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30</v>
      </c>
      <c r="AB186">
        <v>1</v>
      </c>
      <c r="AC186" s="1">
        <v>1.2473684210526317</v>
      </c>
      <c r="AD186" s="1">
        <v>161.80000000000001</v>
      </c>
      <c r="AE186" s="1">
        <v>0</v>
      </c>
      <c r="AF186" s="1">
        <v>161.80000000000001</v>
      </c>
      <c r="AG186" s="1">
        <v>0.66823400000000011</v>
      </c>
      <c r="AH186" s="1">
        <v>0.67714285714285716</v>
      </c>
      <c r="AI186" s="1">
        <v>1.2149709090909093</v>
      </c>
    </row>
    <row r="187" spans="1:35">
      <c r="A187">
        <v>62</v>
      </c>
      <c r="B187">
        <v>28</v>
      </c>
      <c r="C187">
        <v>374.8</v>
      </c>
      <c r="D187">
        <v>3.78</v>
      </c>
      <c r="E187">
        <v>378.58</v>
      </c>
      <c r="F187">
        <v>8</v>
      </c>
      <c r="G187">
        <v>3.11</v>
      </c>
      <c r="H187">
        <v>71</v>
      </c>
      <c r="I187">
        <v>65</v>
      </c>
      <c r="J187">
        <v>6</v>
      </c>
      <c r="K187">
        <v>0</v>
      </c>
      <c r="L187">
        <v>0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53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30</v>
      </c>
      <c r="AB187">
        <v>1</v>
      </c>
      <c r="AC187" s="1">
        <v>1.2539682539682542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0.59250000000000003</v>
      </c>
      <c r="AI187" s="1">
        <v>1.2891974276527334</v>
      </c>
    </row>
    <row r="188" spans="1:35">
      <c r="A188">
        <v>65</v>
      </c>
      <c r="B188">
        <v>36</v>
      </c>
      <c r="C188">
        <v>393.6</v>
      </c>
      <c r="D188">
        <v>4.66</v>
      </c>
      <c r="E188">
        <v>398.26000000000005</v>
      </c>
      <c r="F188">
        <v>7</v>
      </c>
      <c r="G188">
        <v>3.55</v>
      </c>
      <c r="H188">
        <v>74</v>
      </c>
      <c r="I188">
        <v>72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54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25</v>
      </c>
      <c r="AB188">
        <v>1</v>
      </c>
      <c r="AC188" s="1">
        <v>1.0171673819742491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0.67714285714285716</v>
      </c>
      <c r="AI188" s="1">
        <v>1.129409577464789</v>
      </c>
    </row>
    <row r="189" spans="1:35" hidden="1">
      <c r="A189">
        <v>65</v>
      </c>
      <c r="B189">
        <v>37</v>
      </c>
      <c r="C189">
        <v>393.7</v>
      </c>
      <c r="D189">
        <v>4.33</v>
      </c>
      <c r="E189">
        <v>398.03</v>
      </c>
      <c r="F189">
        <v>8</v>
      </c>
      <c r="G189">
        <v>3.39</v>
      </c>
      <c r="H189">
        <v>75</v>
      </c>
      <c r="I189">
        <v>72</v>
      </c>
      <c r="J189">
        <v>3</v>
      </c>
      <c r="K189">
        <v>0</v>
      </c>
      <c r="L189">
        <v>0</v>
      </c>
      <c r="M189">
        <v>1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54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25</v>
      </c>
      <c r="AB189">
        <v>3</v>
      </c>
      <c r="AC189" s="1">
        <v>1.094688221709007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0.59250000000000003</v>
      </c>
      <c r="AI189" s="1">
        <v>1.1827150442477878</v>
      </c>
    </row>
    <row r="190" spans="1:35">
      <c r="A190">
        <v>68</v>
      </c>
      <c r="B190">
        <v>6</v>
      </c>
      <c r="C190">
        <v>408.6</v>
      </c>
      <c r="D190">
        <v>3.46</v>
      </c>
      <c r="E190">
        <v>412.06</v>
      </c>
      <c r="F190">
        <v>8</v>
      </c>
      <c r="G190">
        <v>2.97</v>
      </c>
      <c r="H190">
        <v>77</v>
      </c>
      <c r="I190">
        <v>74</v>
      </c>
      <c r="J190">
        <v>3</v>
      </c>
      <c r="K190">
        <v>0</v>
      </c>
      <c r="L190">
        <v>1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55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25</v>
      </c>
      <c r="AB190">
        <v>1</v>
      </c>
      <c r="AC190" s="1">
        <v>1.3699421965317919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0.59250000000000003</v>
      </c>
      <c r="AI190" s="1">
        <v>1.3499676767676769</v>
      </c>
    </row>
    <row r="191" spans="1:35" hidden="1">
      <c r="A191">
        <v>69</v>
      </c>
      <c r="B191">
        <v>19</v>
      </c>
      <c r="C191">
        <v>415.9</v>
      </c>
      <c r="D191">
        <v>3.99</v>
      </c>
      <c r="E191">
        <v>419.89</v>
      </c>
      <c r="F191">
        <v>8</v>
      </c>
      <c r="G191">
        <v>2.92</v>
      </c>
      <c r="H191">
        <v>79</v>
      </c>
      <c r="I191">
        <v>77</v>
      </c>
      <c r="J191">
        <v>2</v>
      </c>
      <c r="K191">
        <v>0</v>
      </c>
      <c r="L191">
        <v>1</v>
      </c>
      <c r="M191">
        <v>1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40</v>
      </c>
      <c r="AB191">
        <v>3</v>
      </c>
      <c r="AC191" s="1">
        <v>1.1879699248120301</v>
      </c>
      <c r="AD191" s="1">
        <v>161.80000000000001</v>
      </c>
      <c r="AE191" s="1">
        <v>0</v>
      </c>
      <c r="AF191" s="1">
        <v>161.80000000000001</v>
      </c>
      <c r="AG191" s="1">
        <v>0.66823400000000011</v>
      </c>
      <c r="AH191" s="1">
        <v>0.59250000000000003</v>
      </c>
      <c r="AI191" s="1">
        <v>1.3730835616438359</v>
      </c>
    </row>
    <row r="192" spans="1:35" hidden="1">
      <c r="A192">
        <v>69</v>
      </c>
      <c r="B192">
        <v>52</v>
      </c>
      <c r="C192">
        <v>419.2</v>
      </c>
      <c r="D192">
        <v>3.51</v>
      </c>
      <c r="E192">
        <v>422.71</v>
      </c>
      <c r="F192">
        <v>7</v>
      </c>
      <c r="G192">
        <v>3.4</v>
      </c>
      <c r="H192">
        <v>82</v>
      </c>
      <c r="I192">
        <v>77</v>
      </c>
      <c r="J192">
        <v>5</v>
      </c>
      <c r="K192">
        <v>0</v>
      </c>
      <c r="L192">
        <v>0</v>
      </c>
      <c r="M192">
        <v>1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30</v>
      </c>
      <c r="AB192">
        <v>3</v>
      </c>
      <c r="AC192" s="1">
        <v>1.3504273504273505</v>
      </c>
      <c r="AD192" s="1">
        <v>161.80000000000001</v>
      </c>
      <c r="AE192" s="1">
        <v>0</v>
      </c>
      <c r="AF192" s="1">
        <v>161.80000000000001</v>
      </c>
      <c r="AG192" s="1">
        <v>0.66823400000000011</v>
      </c>
      <c r="AH192" s="1">
        <v>0.67714285714285716</v>
      </c>
      <c r="AI192" s="1">
        <v>1.1792364705882357</v>
      </c>
    </row>
    <row r="193" spans="1:36" hidden="1">
      <c r="A193">
        <v>70</v>
      </c>
      <c r="B193">
        <v>10</v>
      </c>
      <c r="C193">
        <v>421</v>
      </c>
      <c r="D193">
        <v>3.78</v>
      </c>
      <c r="E193">
        <v>424.78</v>
      </c>
      <c r="F193">
        <v>7</v>
      </c>
      <c r="G193">
        <v>3.24</v>
      </c>
      <c r="H193">
        <v>83</v>
      </c>
      <c r="I193">
        <v>79</v>
      </c>
      <c r="J193">
        <v>4</v>
      </c>
      <c r="K193">
        <v>0</v>
      </c>
      <c r="L193">
        <v>0</v>
      </c>
      <c r="M193">
        <v>0</v>
      </c>
      <c r="N193">
        <v>0</v>
      </c>
      <c r="O193">
        <v>1.8000000000000114</v>
      </c>
      <c r="P193" s="1">
        <v>-9.6459096459096338E-2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25</v>
      </c>
      <c r="AB193">
        <v>2</v>
      </c>
      <c r="AC193" s="1">
        <v>1.2539682539682542</v>
      </c>
      <c r="AD193" s="1">
        <v>161.80000000000001</v>
      </c>
      <c r="AE193" s="1">
        <v>0</v>
      </c>
      <c r="AF193" s="1">
        <v>161.80000000000001</v>
      </c>
      <c r="AG193" s="1">
        <v>0.66823400000000011</v>
      </c>
      <c r="AH193" s="1">
        <v>0.67714285714285716</v>
      </c>
      <c r="AI193" s="1">
        <v>1.2374703703703704</v>
      </c>
    </row>
    <row r="194" spans="1:36">
      <c r="A194">
        <v>72</v>
      </c>
      <c r="B194">
        <v>10</v>
      </c>
      <c r="C194">
        <v>433</v>
      </c>
      <c r="D194">
        <v>3.99</v>
      </c>
      <c r="E194">
        <v>436.99</v>
      </c>
      <c r="F194">
        <v>8</v>
      </c>
      <c r="G194">
        <v>3.19</v>
      </c>
      <c r="H194">
        <v>85</v>
      </c>
      <c r="I194">
        <v>82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1</v>
      </c>
      <c r="T194">
        <v>56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35</v>
      </c>
      <c r="AB194">
        <v>1</v>
      </c>
      <c r="AC194" s="1">
        <v>1.1879699248120301</v>
      </c>
      <c r="AD194" s="1">
        <v>161.80000000000001</v>
      </c>
      <c r="AE194" s="1">
        <v>0</v>
      </c>
      <c r="AF194" s="1">
        <v>161.80000000000001</v>
      </c>
      <c r="AG194" s="1">
        <v>0.66823400000000011</v>
      </c>
      <c r="AH194" s="1">
        <v>0.59250000000000003</v>
      </c>
      <c r="AI194" s="1">
        <v>1.2568664576802511</v>
      </c>
    </row>
    <row r="195" spans="1:36" hidden="1">
      <c r="A195">
        <v>74</v>
      </c>
      <c r="B195">
        <v>2</v>
      </c>
      <c r="C195">
        <v>444.2</v>
      </c>
      <c r="D195">
        <v>5.8</v>
      </c>
      <c r="E195">
        <v>450</v>
      </c>
      <c r="F195">
        <v>9</v>
      </c>
      <c r="G195">
        <v>3.37</v>
      </c>
      <c r="H195">
        <v>89</v>
      </c>
      <c r="I195">
        <v>86</v>
      </c>
      <c r="J195">
        <v>3</v>
      </c>
      <c r="K195">
        <v>0</v>
      </c>
      <c r="L195">
        <v>0</v>
      </c>
      <c r="M195">
        <v>1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25</v>
      </c>
      <c r="AB195">
        <v>3</v>
      </c>
      <c r="AC195" s="1">
        <v>0.81724137931034491</v>
      </c>
      <c r="AD195" s="1">
        <v>161.80000000000001</v>
      </c>
      <c r="AE195" s="1">
        <v>0</v>
      </c>
      <c r="AF195" s="1">
        <v>161.80000000000001</v>
      </c>
      <c r="AG195" s="1">
        <v>0.66823400000000011</v>
      </c>
      <c r="AH195" s="1">
        <v>0.52666666666666673</v>
      </c>
      <c r="AI195" s="1">
        <v>1.1897341246290802</v>
      </c>
    </row>
    <row r="196" spans="1:36">
      <c r="A196">
        <v>76</v>
      </c>
      <c r="B196">
        <v>35</v>
      </c>
      <c r="C196">
        <v>459.5</v>
      </c>
      <c r="D196">
        <v>3.51</v>
      </c>
      <c r="E196">
        <v>463.01</v>
      </c>
      <c r="F196">
        <v>8</v>
      </c>
      <c r="G196">
        <v>2.76</v>
      </c>
      <c r="H196">
        <v>90</v>
      </c>
      <c r="I196">
        <v>88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25</v>
      </c>
      <c r="AB196">
        <v>1</v>
      </c>
      <c r="AC196" s="1">
        <v>1.3504273504273505</v>
      </c>
      <c r="AD196" s="1">
        <v>161.80000000000001</v>
      </c>
      <c r="AE196" s="1">
        <v>0</v>
      </c>
      <c r="AF196" s="1">
        <v>161.80000000000001</v>
      </c>
      <c r="AG196" s="1">
        <v>0.66823400000000011</v>
      </c>
      <c r="AH196" s="1">
        <v>0.59250000000000003</v>
      </c>
      <c r="AI196" s="1">
        <v>1.4526826086956526</v>
      </c>
    </row>
    <row r="197" spans="1:36">
      <c r="A197">
        <v>77</v>
      </c>
      <c r="B197">
        <v>50</v>
      </c>
      <c r="C197">
        <v>467</v>
      </c>
      <c r="D197">
        <v>1.8</v>
      </c>
      <c r="E197">
        <v>468.8</v>
      </c>
      <c r="F197">
        <v>5</v>
      </c>
      <c r="G197">
        <v>2.29</v>
      </c>
      <c r="H197">
        <v>92</v>
      </c>
      <c r="I197">
        <v>89</v>
      </c>
      <c r="J197">
        <v>3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57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25</v>
      </c>
      <c r="AB197">
        <v>1</v>
      </c>
      <c r="AC197" s="1">
        <v>2.6333333333333333</v>
      </c>
      <c r="AD197" s="1">
        <v>161.80000000000001</v>
      </c>
      <c r="AE197" s="1">
        <v>0</v>
      </c>
      <c r="AF197" s="1">
        <v>161.80000000000001</v>
      </c>
      <c r="AG197" s="1">
        <v>0.66823400000000011</v>
      </c>
      <c r="AH197" s="1">
        <v>0.94800000000000006</v>
      </c>
      <c r="AI197" s="1">
        <v>1.7508314410480352</v>
      </c>
      <c r="AJ197" t="s">
        <v>61</v>
      </c>
    </row>
    <row r="198" spans="1:36">
      <c r="A198">
        <v>84</v>
      </c>
      <c r="B198">
        <v>8</v>
      </c>
      <c r="C198">
        <v>504.8</v>
      </c>
      <c r="D198">
        <v>3.21</v>
      </c>
      <c r="E198">
        <v>508.01</v>
      </c>
      <c r="F198">
        <v>7</v>
      </c>
      <c r="G198">
        <v>2.79</v>
      </c>
      <c r="H198">
        <v>95</v>
      </c>
      <c r="I198">
        <v>93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10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30</v>
      </c>
      <c r="AB198">
        <v>1</v>
      </c>
      <c r="AC198" s="1">
        <v>1.4766355140186918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0.67714285714285716</v>
      </c>
      <c r="AI198" s="1">
        <v>1.4370623655913981</v>
      </c>
    </row>
    <row r="199" spans="1:36">
      <c r="A199">
        <v>87</v>
      </c>
      <c r="B199">
        <v>31</v>
      </c>
      <c r="C199">
        <v>525.1</v>
      </c>
      <c r="D199">
        <v>3</v>
      </c>
      <c r="E199">
        <v>528.1</v>
      </c>
      <c r="F199">
        <v>7</v>
      </c>
      <c r="G199">
        <v>2.7</v>
      </c>
      <c r="H199">
        <v>98</v>
      </c>
      <c r="I199">
        <v>96</v>
      </c>
      <c r="J199">
        <v>2</v>
      </c>
      <c r="K199">
        <v>0</v>
      </c>
      <c r="L199">
        <v>1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30</v>
      </c>
      <c r="AB199">
        <v>1</v>
      </c>
      <c r="AC199" s="1">
        <v>1.58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0.67714285714285716</v>
      </c>
      <c r="AI199" s="1">
        <v>1.4849644444444448</v>
      </c>
    </row>
    <row r="200" spans="1:36">
      <c r="A200">
        <v>89</v>
      </c>
      <c r="B200">
        <v>28</v>
      </c>
      <c r="C200">
        <v>536.79999999999995</v>
      </c>
      <c r="D200">
        <v>3.16</v>
      </c>
      <c r="E200">
        <v>539.95999999999992</v>
      </c>
      <c r="F200">
        <v>6</v>
      </c>
      <c r="G200">
        <v>3.12</v>
      </c>
      <c r="H200">
        <v>101</v>
      </c>
      <c r="I200">
        <v>98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30</v>
      </c>
      <c r="AB200">
        <v>1</v>
      </c>
      <c r="AC200" s="1">
        <v>1.5</v>
      </c>
      <c r="AD200" s="1">
        <v>161.80000000000001</v>
      </c>
      <c r="AE200" s="1">
        <v>0</v>
      </c>
      <c r="AF200" s="1">
        <v>161.80000000000001</v>
      </c>
      <c r="AG200" s="1">
        <v>0.66823400000000011</v>
      </c>
      <c r="AH200" s="1">
        <v>0.79</v>
      </c>
      <c r="AI200" s="1">
        <v>1.2850653846153848</v>
      </c>
    </row>
    <row r="201" spans="1:36">
      <c r="A201">
        <v>91</v>
      </c>
      <c r="B201">
        <v>12</v>
      </c>
      <c r="C201">
        <v>547.20000000000005</v>
      </c>
      <c r="D201">
        <v>3.4</v>
      </c>
      <c r="E201">
        <v>550.6</v>
      </c>
      <c r="F201">
        <v>7</v>
      </c>
      <c r="G201">
        <v>2.89</v>
      </c>
      <c r="H201">
        <v>103</v>
      </c>
      <c r="I201">
        <v>101</v>
      </c>
      <c r="J201">
        <v>2</v>
      </c>
      <c r="K201">
        <v>0</v>
      </c>
      <c r="L201">
        <v>1</v>
      </c>
      <c r="M201">
        <v>0</v>
      </c>
      <c r="N201">
        <v>0</v>
      </c>
      <c r="O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50</v>
      </c>
      <c r="AB201">
        <v>1</v>
      </c>
      <c r="AC201" s="1">
        <v>1.3941176470588237</v>
      </c>
      <c r="AD201" s="1">
        <v>161.80000000000001</v>
      </c>
      <c r="AE201" s="1">
        <v>0</v>
      </c>
      <c r="AF201" s="1">
        <v>161.80000000000001</v>
      </c>
      <c r="AG201" s="1">
        <v>0.66823400000000011</v>
      </c>
      <c r="AH201" s="1">
        <v>0.67714285714285716</v>
      </c>
      <c r="AI201" s="1">
        <v>1.3873370242214536</v>
      </c>
    </row>
    <row r="202" spans="1:36">
      <c r="A202">
        <v>91</v>
      </c>
      <c r="B202">
        <v>12</v>
      </c>
      <c r="C202">
        <v>547.20000000000005</v>
      </c>
      <c r="D202">
        <v>3.58</v>
      </c>
      <c r="E202">
        <v>550.78000000000009</v>
      </c>
      <c r="F202">
        <v>7</v>
      </c>
      <c r="G202">
        <v>3.27</v>
      </c>
      <c r="H202">
        <v>104</v>
      </c>
      <c r="I202">
        <v>101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50</v>
      </c>
      <c r="AB202">
        <v>1</v>
      </c>
      <c r="AC202" s="1">
        <v>1.3240223463687151</v>
      </c>
      <c r="AD202" s="1">
        <v>161.80000000000001</v>
      </c>
      <c r="AE202" s="1">
        <v>0</v>
      </c>
      <c r="AF202" s="1">
        <v>161.80000000000001</v>
      </c>
      <c r="AG202" s="1">
        <v>0.66823400000000011</v>
      </c>
      <c r="AH202" s="1">
        <v>0.67714285714285716</v>
      </c>
      <c r="AI202" s="1">
        <v>1.2261174311926608</v>
      </c>
    </row>
    <row r="203" spans="1:36">
      <c r="A203">
        <v>91</v>
      </c>
      <c r="B203">
        <v>27</v>
      </c>
      <c r="C203">
        <v>548.70000000000005</v>
      </c>
      <c r="D203">
        <v>3.75</v>
      </c>
      <c r="E203">
        <v>552.45000000000005</v>
      </c>
      <c r="F203">
        <v>7</v>
      </c>
      <c r="G203">
        <v>3.28</v>
      </c>
      <c r="H203">
        <v>106</v>
      </c>
      <c r="I203">
        <v>101</v>
      </c>
      <c r="J203">
        <v>5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58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60</v>
      </c>
      <c r="AB203">
        <v>1</v>
      </c>
      <c r="AC203" s="1">
        <v>1.264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0.67714285714285716</v>
      </c>
      <c r="AI203" s="1">
        <v>1.2223792682926833</v>
      </c>
    </row>
    <row r="204" spans="1:36">
      <c r="A204">
        <v>94</v>
      </c>
      <c r="B204">
        <v>52</v>
      </c>
      <c r="C204">
        <v>569.20000000000005</v>
      </c>
      <c r="D204">
        <v>3.33</v>
      </c>
      <c r="E204">
        <v>572.53000000000009</v>
      </c>
      <c r="F204">
        <v>7</v>
      </c>
      <c r="G204">
        <v>2.88</v>
      </c>
      <c r="H204">
        <v>108</v>
      </c>
      <c r="I204">
        <v>106</v>
      </c>
      <c r="J204">
        <v>2</v>
      </c>
      <c r="K204">
        <v>0</v>
      </c>
      <c r="L204">
        <v>1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30</v>
      </c>
      <c r="AB204">
        <v>1</v>
      </c>
      <c r="AC204" s="1">
        <v>1.4234234234234235</v>
      </c>
      <c r="AD204" s="1">
        <v>161.80000000000001</v>
      </c>
      <c r="AE204" s="1">
        <v>0</v>
      </c>
      <c r="AF204" s="1">
        <v>161.80000000000001</v>
      </c>
      <c r="AG204" s="1">
        <v>0.66823400000000011</v>
      </c>
      <c r="AH204" s="1">
        <v>0.67714285714285716</v>
      </c>
      <c r="AI204" s="1">
        <v>1.392154166666667</v>
      </c>
    </row>
    <row r="205" spans="1:36">
      <c r="A205">
        <v>95</v>
      </c>
      <c r="B205">
        <v>41</v>
      </c>
      <c r="C205">
        <v>574.1</v>
      </c>
      <c r="D205">
        <v>3.76</v>
      </c>
      <c r="E205">
        <v>577.86</v>
      </c>
      <c r="F205">
        <v>7</v>
      </c>
      <c r="G205">
        <v>3.01</v>
      </c>
      <c r="H205">
        <v>109</v>
      </c>
      <c r="I205">
        <v>107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30</v>
      </c>
      <c r="AB205">
        <v>1</v>
      </c>
      <c r="AC205" s="1">
        <v>1.2606382978723405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0.67714285714285716</v>
      </c>
      <c r="AI205" s="1">
        <v>1.3320279069767447</v>
      </c>
    </row>
    <row r="206" spans="1:36">
      <c r="A206">
        <v>96</v>
      </c>
      <c r="B206">
        <v>57</v>
      </c>
      <c r="C206">
        <v>581.70000000000005</v>
      </c>
      <c r="D206">
        <v>3.39</v>
      </c>
      <c r="E206">
        <v>585.09</v>
      </c>
      <c r="F206">
        <v>7</v>
      </c>
      <c r="G206">
        <v>3.19</v>
      </c>
      <c r="H206">
        <v>110</v>
      </c>
      <c r="I206">
        <v>108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35</v>
      </c>
      <c r="AB206">
        <v>1</v>
      </c>
      <c r="AC206" s="1">
        <v>1.3982300884955752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0.67714285714285716</v>
      </c>
      <c r="AI206" s="1">
        <v>1.2568664576802511</v>
      </c>
    </row>
    <row r="207" spans="1:36">
      <c r="A207">
        <v>98</v>
      </c>
      <c r="B207">
        <v>0</v>
      </c>
      <c r="C207">
        <v>588</v>
      </c>
      <c r="D207">
        <v>3.25</v>
      </c>
      <c r="E207">
        <v>591.25</v>
      </c>
      <c r="F207">
        <v>7</v>
      </c>
      <c r="G207">
        <v>2.82</v>
      </c>
      <c r="H207">
        <v>111</v>
      </c>
      <c r="I207">
        <v>109</v>
      </c>
      <c r="J207">
        <v>2</v>
      </c>
      <c r="K207">
        <v>0</v>
      </c>
      <c r="L207">
        <v>1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30</v>
      </c>
      <c r="AB207">
        <v>1</v>
      </c>
      <c r="AC207" s="1">
        <v>1.4584615384615385</v>
      </c>
      <c r="AD207" s="1">
        <v>161.80000000000001</v>
      </c>
      <c r="AE207" s="1">
        <v>0</v>
      </c>
      <c r="AF207" s="1">
        <v>161.80000000000001</v>
      </c>
      <c r="AG207" s="1">
        <v>0.66823400000000011</v>
      </c>
      <c r="AH207" s="1">
        <v>0.67714285714285716</v>
      </c>
      <c r="AI207" s="1">
        <v>1.4217744680851068</v>
      </c>
    </row>
    <row r="208" spans="1:36">
      <c r="A208">
        <v>99</v>
      </c>
      <c r="B208">
        <v>27</v>
      </c>
      <c r="C208">
        <v>596.70000000000005</v>
      </c>
      <c r="D208">
        <v>3.44</v>
      </c>
      <c r="E208">
        <v>600.1400000000001</v>
      </c>
      <c r="F208">
        <v>7</v>
      </c>
      <c r="G208">
        <v>2.92</v>
      </c>
      <c r="H208">
        <v>112</v>
      </c>
      <c r="I208">
        <v>110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30</v>
      </c>
      <c r="AB208">
        <v>1</v>
      </c>
      <c r="AC208" s="1">
        <v>1.3779069767441861</v>
      </c>
      <c r="AD208" s="1">
        <v>161.80000000000001</v>
      </c>
      <c r="AE208" s="1">
        <v>0</v>
      </c>
      <c r="AF208" s="1">
        <v>161.80000000000001</v>
      </c>
      <c r="AG208" s="1">
        <v>0.66823400000000011</v>
      </c>
      <c r="AH208" s="1">
        <v>0.67714285714285716</v>
      </c>
      <c r="AI208" s="1">
        <v>1.3730835616438359</v>
      </c>
    </row>
    <row r="209" spans="1:36">
      <c r="A209">
        <v>100</v>
      </c>
      <c r="B209">
        <v>30</v>
      </c>
      <c r="C209">
        <v>603</v>
      </c>
      <c r="D209">
        <v>3.39</v>
      </c>
      <c r="E209">
        <v>606.39</v>
      </c>
      <c r="F209">
        <v>8</v>
      </c>
      <c r="G209">
        <v>2.59</v>
      </c>
      <c r="H209">
        <v>113</v>
      </c>
      <c r="I209">
        <v>111</v>
      </c>
      <c r="J209">
        <v>2</v>
      </c>
      <c r="K209">
        <v>0</v>
      </c>
      <c r="L209">
        <v>1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30</v>
      </c>
      <c r="AB209">
        <v>1</v>
      </c>
      <c r="AC209" s="1">
        <v>1.3982300884955752</v>
      </c>
      <c r="AD209" s="1">
        <v>161.80000000000001</v>
      </c>
      <c r="AE209" s="1">
        <v>0</v>
      </c>
      <c r="AF209" s="1">
        <v>161.80000000000001</v>
      </c>
      <c r="AG209" s="1">
        <v>0.66823400000000011</v>
      </c>
      <c r="AH209" s="1">
        <v>0.59250000000000003</v>
      </c>
      <c r="AI209" s="1">
        <v>1.5480324324324328</v>
      </c>
    </row>
    <row r="210" spans="1:36">
      <c r="A210">
        <v>100</v>
      </c>
      <c r="B210">
        <v>56</v>
      </c>
      <c r="C210">
        <v>605.6</v>
      </c>
      <c r="D210">
        <v>3.48</v>
      </c>
      <c r="E210">
        <v>609.08000000000004</v>
      </c>
      <c r="F210">
        <v>7</v>
      </c>
      <c r="G210">
        <v>2.98</v>
      </c>
      <c r="H210">
        <v>114</v>
      </c>
      <c r="I210">
        <v>111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40</v>
      </c>
      <c r="AB210">
        <v>1</v>
      </c>
      <c r="AC210" s="1">
        <v>1.3620689655172415</v>
      </c>
      <c r="AD210" s="1">
        <v>161.80000000000001</v>
      </c>
      <c r="AE210" s="1">
        <v>0</v>
      </c>
      <c r="AF210" s="1">
        <v>161.80000000000001</v>
      </c>
      <c r="AG210" s="1">
        <v>0.66823400000000011</v>
      </c>
      <c r="AH210" s="1">
        <v>0.67714285714285716</v>
      </c>
      <c r="AI210" s="1">
        <v>1.3454375838926178</v>
      </c>
    </row>
    <row r="211" spans="1:36">
      <c r="A211">
        <v>101</v>
      </c>
      <c r="B211">
        <v>56</v>
      </c>
      <c r="C211">
        <v>611.6</v>
      </c>
      <c r="D211">
        <v>4.33</v>
      </c>
      <c r="E211">
        <v>615.93000000000006</v>
      </c>
      <c r="F211">
        <v>8</v>
      </c>
      <c r="G211">
        <v>3.48</v>
      </c>
      <c r="H211">
        <v>117</v>
      </c>
      <c r="I211">
        <v>114</v>
      </c>
      <c r="J211">
        <v>3</v>
      </c>
      <c r="K211">
        <v>0</v>
      </c>
      <c r="L211">
        <v>1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59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60</v>
      </c>
      <c r="AB211">
        <v>1</v>
      </c>
      <c r="AC211" s="1">
        <v>1.094688221709007</v>
      </c>
      <c r="AD211" s="1">
        <v>161.80000000000001</v>
      </c>
      <c r="AE211" s="1">
        <v>0</v>
      </c>
      <c r="AF211" s="1">
        <v>161.80000000000001</v>
      </c>
      <c r="AG211" s="1">
        <v>0.66823400000000011</v>
      </c>
      <c r="AH211" s="1">
        <v>0.59250000000000003</v>
      </c>
      <c r="AI211" s="1">
        <v>1.1521275862068967</v>
      </c>
    </row>
    <row r="212" spans="1:36">
      <c r="A212">
        <v>101</v>
      </c>
      <c r="B212">
        <v>59</v>
      </c>
      <c r="C212">
        <v>611.9</v>
      </c>
      <c r="D212">
        <v>3.85</v>
      </c>
      <c r="E212">
        <v>615.75</v>
      </c>
      <c r="F212">
        <v>7</v>
      </c>
      <c r="G212">
        <v>3.46</v>
      </c>
      <c r="H212">
        <v>118</v>
      </c>
      <c r="I212">
        <v>114</v>
      </c>
      <c r="J212">
        <v>4</v>
      </c>
      <c r="K212">
        <v>0</v>
      </c>
      <c r="L212">
        <v>1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59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60</v>
      </c>
      <c r="AB212">
        <v>1</v>
      </c>
      <c r="AC212" s="1">
        <v>1.2311688311688311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0.67714285714285716</v>
      </c>
      <c r="AI212" s="1">
        <v>1.1587872832369945</v>
      </c>
    </row>
    <row r="213" spans="1:36">
      <c r="A213">
        <v>103</v>
      </c>
      <c r="B213">
        <v>8</v>
      </c>
      <c r="C213">
        <v>618.79999999999995</v>
      </c>
      <c r="D213">
        <v>2.95</v>
      </c>
      <c r="E213">
        <v>621.75</v>
      </c>
      <c r="F213">
        <v>7</v>
      </c>
      <c r="G213">
        <v>2.59</v>
      </c>
      <c r="H213">
        <v>119</v>
      </c>
      <c r="I213">
        <v>116</v>
      </c>
      <c r="J213">
        <v>3</v>
      </c>
      <c r="K213">
        <v>0</v>
      </c>
      <c r="L213">
        <v>1</v>
      </c>
      <c r="M213">
        <v>0</v>
      </c>
      <c r="N213">
        <v>0</v>
      </c>
      <c r="O213">
        <v>0</v>
      </c>
      <c r="Q213">
        <v>0</v>
      </c>
      <c r="R213">
        <v>0</v>
      </c>
      <c r="S213">
        <v>1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35</v>
      </c>
      <c r="AB213">
        <v>1</v>
      </c>
      <c r="AC213" s="1">
        <v>1.6067796610169491</v>
      </c>
      <c r="AD213" s="1">
        <v>161.80000000000001</v>
      </c>
      <c r="AE213" s="1">
        <v>0</v>
      </c>
      <c r="AF213" s="1">
        <v>161.80000000000001</v>
      </c>
      <c r="AG213" s="1">
        <v>0.66823400000000011</v>
      </c>
      <c r="AH213" s="1">
        <v>0.67714285714285716</v>
      </c>
      <c r="AI213" s="1">
        <v>1.5480324324324328</v>
      </c>
    </row>
    <row r="214" spans="1:36">
      <c r="A214">
        <v>105</v>
      </c>
      <c r="B214">
        <v>19</v>
      </c>
      <c r="C214">
        <v>631.9</v>
      </c>
      <c r="D214">
        <v>2.8</v>
      </c>
      <c r="E214">
        <v>634.69999999999993</v>
      </c>
      <c r="F214">
        <v>6</v>
      </c>
      <c r="G214">
        <v>3</v>
      </c>
      <c r="H214">
        <v>120</v>
      </c>
      <c r="I214">
        <v>117</v>
      </c>
      <c r="J214">
        <v>3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35</v>
      </c>
      <c r="AB214">
        <v>1</v>
      </c>
      <c r="AC214" s="1">
        <v>1.6928571428571431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0.79</v>
      </c>
      <c r="AI214" s="1">
        <v>1.3364680000000002</v>
      </c>
      <c r="AJ214" t="s">
        <v>55</v>
      </c>
    </row>
    <row r="215" spans="1:36">
      <c r="A215">
        <v>0</v>
      </c>
      <c r="B215">
        <v>19</v>
      </c>
      <c r="C215">
        <v>1.9</v>
      </c>
      <c r="D215">
        <v>4.6399999999999997</v>
      </c>
      <c r="E215">
        <v>6.5399999999999991</v>
      </c>
      <c r="F215">
        <v>9</v>
      </c>
      <c r="G215">
        <v>3.08</v>
      </c>
      <c r="H215">
        <v>3</v>
      </c>
      <c r="I215">
        <v>0</v>
      </c>
      <c r="J215">
        <v>3</v>
      </c>
      <c r="K215">
        <v>0</v>
      </c>
      <c r="L215">
        <v>1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60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40</v>
      </c>
      <c r="AB215">
        <v>1</v>
      </c>
      <c r="AC215" s="1">
        <v>1.021551724137931</v>
      </c>
      <c r="AD215" s="1">
        <v>161.80000000000001</v>
      </c>
      <c r="AE215" s="1">
        <v>0</v>
      </c>
      <c r="AF215" s="1">
        <v>161.80000000000001</v>
      </c>
      <c r="AG215" s="1">
        <v>0.66823400000000011</v>
      </c>
      <c r="AH215" s="1">
        <v>0.52666666666666673</v>
      </c>
      <c r="AI215" s="1">
        <v>1.3017545454545456</v>
      </c>
    </row>
    <row r="216" spans="1:36">
      <c r="A216">
        <v>0</v>
      </c>
      <c r="B216">
        <v>52</v>
      </c>
      <c r="C216">
        <v>5.2</v>
      </c>
      <c r="D216">
        <v>4.3899999999999997</v>
      </c>
      <c r="E216">
        <v>9.59</v>
      </c>
      <c r="F216">
        <v>8</v>
      </c>
      <c r="G216">
        <v>3.41</v>
      </c>
      <c r="H216">
        <v>5</v>
      </c>
      <c r="I216">
        <v>1</v>
      </c>
      <c r="J216">
        <v>4</v>
      </c>
      <c r="K216">
        <v>0</v>
      </c>
      <c r="L216">
        <v>1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61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40</v>
      </c>
      <c r="AB216">
        <v>1</v>
      </c>
      <c r="AC216" s="1">
        <v>1.0797266514806378</v>
      </c>
      <c r="AD216" s="1">
        <v>161.80000000000001</v>
      </c>
      <c r="AE216" s="1">
        <v>0</v>
      </c>
      <c r="AF216" s="1">
        <v>161.80000000000001</v>
      </c>
      <c r="AG216" s="1">
        <v>0.66823400000000011</v>
      </c>
      <c r="AH216" s="1">
        <v>0.59250000000000003</v>
      </c>
      <c r="AI216" s="1">
        <v>1.1757782991202348</v>
      </c>
    </row>
    <row r="217" spans="1:36">
      <c r="A217">
        <v>1</v>
      </c>
      <c r="B217">
        <v>41</v>
      </c>
      <c r="C217">
        <v>10.1</v>
      </c>
      <c r="D217">
        <v>3.82</v>
      </c>
      <c r="E217">
        <v>13.92</v>
      </c>
      <c r="F217">
        <v>7</v>
      </c>
      <c r="G217">
        <v>3.19</v>
      </c>
      <c r="H217">
        <v>8</v>
      </c>
      <c r="I217">
        <v>7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30</v>
      </c>
      <c r="AB217">
        <v>1</v>
      </c>
      <c r="AC217" s="1">
        <v>1.2408376963350787</v>
      </c>
      <c r="AD217" s="1">
        <v>161.80000000000001</v>
      </c>
      <c r="AE217" s="1">
        <v>0</v>
      </c>
      <c r="AF217" s="1">
        <v>161.80000000000001</v>
      </c>
      <c r="AG217" s="1">
        <v>0.66823400000000011</v>
      </c>
      <c r="AH217" s="1">
        <v>0.67714285714285716</v>
      </c>
      <c r="AI217" s="1">
        <v>1.2568664576802511</v>
      </c>
    </row>
    <row r="218" spans="1:36" hidden="1">
      <c r="A218">
        <v>2</v>
      </c>
      <c r="B218">
        <v>23</v>
      </c>
      <c r="C218">
        <v>14.3</v>
      </c>
      <c r="D218">
        <v>4.25</v>
      </c>
      <c r="E218">
        <v>18.55</v>
      </c>
      <c r="F218">
        <v>8</v>
      </c>
      <c r="G218">
        <v>3.44</v>
      </c>
      <c r="H218">
        <v>10</v>
      </c>
      <c r="I218">
        <v>8</v>
      </c>
      <c r="J218">
        <v>2</v>
      </c>
      <c r="K218">
        <v>0</v>
      </c>
      <c r="L218">
        <v>0</v>
      </c>
      <c r="M218">
        <v>1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62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15</v>
      </c>
      <c r="AB218">
        <v>3</v>
      </c>
      <c r="AC218" s="1">
        <v>1.1152941176470588</v>
      </c>
      <c r="AD218" s="1">
        <v>161.80000000000001</v>
      </c>
      <c r="AE218" s="1">
        <v>0</v>
      </c>
      <c r="AF218" s="1">
        <v>161.80000000000001</v>
      </c>
      <c r="AG218" s="1">
        <v>0.66823400000000011</v>
      </c>
      <c r="AH218" s="1">
        <v>0.59250000000000003</v>
      </c>
      <c r="AI218" s="1">
        <v>1.1655244186046514</v>
      </c>
    </row>
    <row r="219" spans="1:36" hidden="1">
      <c r="A219">
        <v>2</v>
      </c>
      <c r="B219">
        <v>25</v>
      </c>
      <c r="C219">
        <v>14.5</v>
      </c>
      <c r="D219">
        <v>4.59</v>
      </c>
      <c r="E219">
        <v>19.09</v>
      </c>
      <c r="F219">
        <v>9</v>
      </c>
      <c r="G219">
        <v>3.48</v>
      </c>
      <c r="H219">
        <v>11</v>
      </c>
      <c r="I219">
        <v>8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0.19999999999999929</v>
      </c>
      <c r="P219" s="1">
        <v>-8.261437908496716E-2</v>
      </c>
      <c r="Q219">
        <v>0</v>
      </c>
      <c r="R219">
        <v>0</v>
      </c>
      <c r="S219">
        <v>0</v>
      </c>
      <c r="T219">
        <v>62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15</v>
      </c>
      <c r="AB219">
        <v>2</v>
      </c>
      <c r="AC219" s="1">
        <v>1.0326797385620916</v>
      </c>
      <c r="AD219" s="1">
        <v>161.80000000000001</v>
      </c>
      <c r="AE219" s="1">
        <v>0</v>
      </c>
      <c r="AF219" s="1">
        <v>161.80000000000001</v>
      </c>
      <c r="AG219" s="1">
        <v>0.66823400000000011</v>
      </c>
      <c r="AH219" s="1">
        <v>0.52666666666666673</v>
      </c>
      <c r="AI219" s="1">
        <v>1.1521275862068967</v>
      </c>
    </row>
    <row r="220" spans="1:36" hidden="1">
      <c r="A220">
        <v>3</v>
      </c>
      <c r="B220">
        <v>4</v>
      </c>
      <c r="C220">
        <v>18.399999999999999</v>
      </c>
      <c r="D220">
        <v>3.54</v>
      </c>
      <c r="E220">
        <v>21.939999999999998</v>
      </c>
      <c r="F220">
        <v>7</v>
      </c>
      <c r="G220">
        <v>3.03</v>
      </c>
      <c r="H220">
        <v>12</v>
      </c>
      <c r="I220">
        <v>9</v>
      </c>
      <c r="J220">
        <v>3</v>
      </c>
      <c r="K220">
        <v>0</v>
      </c>
      <c r="L220">
        <v>0</v>
      </c>
      <c r="M220">
        <v>0</v>
      </c>
      <c r="N220">
        <v>0</v>
      </c>
      <c r="O220">
        <v>4.0999999999999979</v>
      </c>
      <c r="P220" s="1">
        <v>0.22368893320039884</v>
      </c>
      <c r="Q220">
        <v>0</v>
      </c>
      <c r="R220">
        <v>1</v>
      </c>
      <c r="S220">
        <v>0</v>
      </c>
      <c r="T220">
        <v>63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35</v>
      </c>
      <c r="AB220">
        <v>2</v>
      </c>
      <c r="AC220" s="1">
        <v>1.3389830508474576</v>
      </c>
      <c r="AD220" s="1">
        <v>161.80000000000001</v>
      </c>
      <c r="AE220" s="1">
        <v>0</v>
      </c>
      <c r="AF220" s="1">
        <v>161.80000000000001</v>
      </c>
      <c r="AG220" s="1">
        <v>0.66823400000000011</v>
      </c>
      <c r="AH220" s="1">
        <v>0.67714285714285716</v>
      </c>
      <c r="AI220" s="1">
        <v>1.3232356435643569</v>
      </c>
    </row>
    <row r="221" spans="1:36" hidden="1">
      <c r="A221">
        <v>3</v>
      </c>
      <c r="B221">
        <v>4</v>
      </c>
      <c r="C221">
        <v>18.399999999999999</v>
      </c>
      <c r="D221">
        <v>3.7</v>
      </c>
      <c r="E221">
        <v>22.099999999999998</v>
      </c>
      <c r="F221">
        <v>8</v>
      </c>
      <c r="G221">
        <v>3.22</v>
      </c>
      <c r="H221">
        <v>13</v>
      </c>
      <c r="I221">
        <v>9</v>
      </c>
      <c r="J221">
        <v>4</v>
      </c>
      <c r="K221">
        <v>0</v>
      </c>
      <c r="L221">
        <v>0</v>
      </c>
      <c r="M221">
        <v>0</v>
      </c>
      <c r="N221">
        <v>0</v>
      </c>
      <c r="O221">
        <v>4.0999999999999979</v>
      </c>
      <c r="P221" s="1">
        <v>0.16578696343402233</v>
      </c>
      <c r="Q221">
        <v>0</v>
      </c>
      <c r="R221">
        <v>1</v>
      </c>
      <c r="S221">
        <v>0</v>
      </c>
      <c r="T221">
        <v>63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35</v>
      </c>
      <c r="AB221">
        <v>2</v>
      </c>
      <c r="AC221" s="1">
        <v>1.2810810810810811</v>
      </c>
      <c r="AD221" s="1">
        <v>161.80000000000001</v>
      </c>
      <c r="AE221" s="1">
        <v>0</v>
      </c>
      <c r="AF221" s="1">
        <v>161.80000000000001</v>
      </c>
      <c r="AG221" s="1">
        <v>0.66823400000000011</v>
      </c>
      <c r="AH221" s="1">
        <v>0.59250000000000003</v>
      </c>
      <c r="AI221" s="1">
        <v>1.2451565217391307</v>
      </c>
    </row>
    <row r="222" spans="1:36">
      <c r="A222">
        <v>3</v>
      </c>
      <c r="B222">
        <v>14</v>
      </c>
      <c r="C222">
        <v>19.399999999999999</v>
      </c>
      <c r="D222">
        <v>3.73</v>
      </c>
      <c r="E222">
        <v>23.13</v>
      </c>
      <c r="F222">
        <v>7</v>
      </c>
      <c r="G222">
        <v>3.24</v>
      </c>
      <c r="H222">
        <v>14</v>
      </c>
      <c r="I222">
        <v>11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5.0999999999999979</v>
      </c>
      <c r="Q222">
        <v>0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35</v>
      </c>
      <c r="AB222">
        <v>1</v>
      </c>
      <c r="AC222" s="1">
        <v>1.2707774798927614</v>
      </c>
      <c r="AD222" s="1">
        <v>161.80000000000001</v>
      </c>
      <c r="AE222" s="1">
        <v>0</v>
      </c>
      <c r="AF222" s="1">
        <v>161.80000000000001</v>
      </c>
      <c r="AG222" s="1">
        <v>0.66823400000000011</v>
      </c>
      <c r="AH222" s="1">
        <v>0.67714285714285716</v>
      </c>
      <c r="AI222" s="1">
        <v>1.2374703703703704</v>
      </c>
    </row>
    <row r="223" spans="1:36">
      <c r="A223">
        <v>3</v>
      </c>
      <c r="B223">
        <v>17</v>
      </c>
      <c r="C223">
        <v>19.7</v>
      </c>
      <c r="D223">
        <v>3.49</v>
      </c>
      <c r="E223">
        <v>23.189999999999998</v>
      </c>
      <c r="F223">
        <v>6</v>
      </c>
      <c r="G223">
        <v>3.45</v>
      </c>
      <c r="H223">
        <v>15</v>
      </c>
      <c r="I223">
        <v>11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5.3999999999999986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35</v>
      </c>
      <c r="AB223">
        <v>1</v>
      </c>
      <c r="AC223" s="1">
        <v>1.3581661891117478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0.79</v>
      </c>
      <c r="AI223" s="1">
        <v>1.1621460869565219</v>
      </c>
    </row>
    <row r="224" spans="1:36">
      <c r="A224">
        <v>3</v>
      </c>
      <c r="B224">
        <v>51</v>
      </c>
      <c r="C224">
        <v>23.1</v>
      </c>
      <c r="D224">
        <v>7</v>
      </c>
      <c r="E224">
        <v>30.1</v>
      </c>
      <c r="F224">
        <v>9</v>
      </c>
      <c r="G224">
        <v>4.9800000000000004</v>
      </c>
      <c r="H224">
        <v>17</v>
      </c>
      <c r="I224">
        <v>13</v>
      </c>
      <c r="J224">
        <v>4</v>
      </c>
      <c r="K224">
        <v>0</v>
      </c>
      <c r="L224">
        <v>0</v>
      </c>
      <c r="M224">
        <v>0</v>
      </c>
      <c r="N224">
        <v>0</v>
      </c>
      <c r="O224">
        <v>8.8000000000000007</v>
      </c>
      <c r="Q224">
        <v>0</v>
      </c>
      <c r="R224">
        <v>0</v>
      </c>
      <c r="S224">
        <v>0</v>
      </c>
      <c r="T224">
        <v>64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25</v>
      </c>
      <c r="AB224">
        <v>1</v>
      </c>
      <c r="AC224" s="1">
        <v>0.67714285714285716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0.52666666666666673</v>
      </c>
      <c r="AI224" s="1">
        <v>0.80510120481927716</v>
      </c>
    </row>
    <row r="225" spans="1:35" hidden="1">
      <c r="A225">
        <v>9</v>
      </c>
      <c r="B225">
        <v>37</v>
      </c>
      <c r="C225">
        <v>57.7</v>
      </c>
      <c r="D225">
        <v>3.67</v>
      </c>
      <c r="E225">
        <v>61.370000000000005</v>
      </c>
      <c r="F225">
        <v>8</v>
      </c>
      <c r="G225">
        <v>2.8</v>
      </c>
      <c r="H225">
        <v>19</v>
      </c>
      <c r="I225">
        <v>18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25</v>
      </c>
      <c r="AB225">
        <v>3</v>
      </c>
      <c r="AC225" s="1">
        <v>1.2915531335149864</v>
      </c>
      <c r="AD225" s="1">
        <v>161.80000000000001</v>
      </c>
      <c r="AE225" s="1">
        <v>0</v>
      </c>
      <c r="AF225" s="1">
        <v>161.80000000000001</v>
      </c>
      <c r="AG225" s="1">
        <v>0.66823400000000011</v>
      </c>
      <c r="AH225" s="1">
        <v>0.59250000000000003</v>
      </c>
      <c r="AI225" s="1">
        <v>1.4319300000000004</v>
      </c>
    </row>
    <row r="226" spans="1:35">
      <c r="A226">
        <v>12</v>
      </c>
      <c r="B226">
        <v>27</v>
      </c>
      <c r="C226">
        <v>74.7</v>
      </c>
      <c r="D226">
        <v>3.35</v>
      </c>
      <c r="E226">
        <v>78.05</v>
      </c>
      <c r="F226">
        <v>6</v>
      </c>
      <c r="G226">
        <v>3.4</v>
      </c>
      <c r="H226">
        <v>23</v>
      </c>
      <c r="I226">
        <v>21</v>
      </c>
      <c r="J226">
        <v>2</v>
      </c>
      <c r="K226">
        <v>0</v>
      </c>
      <c r="L226">
        <v>1</v>
      </c>
      <c r="M226">
        <v>0</v>
      </c>
      <c r="N226">
        <v>0</v>
      </c>
      <c r="O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30</v>
      </c>
      <c r="AB226">
        <v>1</v>
      </c>
      <c r="AC226" s="1">
        <v>1.4149253731343283</v>
      </c>
      <c r="AD226" s="1">
        <v>161.80000000000001</v>
      </c>
      <c r="AE226" s="1">
        <v>0</v>
      </c>
      <c r="AF226" s="1">
        <v>161.80000000000001</v>
      </c>
      <c r="AG226" s="1">
        <v>0.66823400000000011</v>
      </c>
      <c r="AH226" s="1">
        <v>0.79</v>
      </c>
      <c r="AI226" s="1">
        <v>1.1792364705882357</v>
      </c>
    </row>
    <row r="227" spans="1:35">
      <c r="A227">
        <v>12</v>
      </c>
      <c r="B227">
        <v>54</v>
      </c>
      <c r="C227">
        <v>77.400000000000006</v>
      </c>
      <c r="D227">
        <v>3.77</v>
      </c>
      <c r="E227">
        <v>81.17</v>
      </c>
      <c r="F227">
        <v>8</v>
      </c>
      <c r="G227">
        <v>3.16</v>
      </c>
      <c r="H227">
        <v>24</v>
      </c>
      <c r="I227">
        <v>22</v>
      </c>
      <c r="J227">
        <v>2</v>
      </c>
      <c r="K227">
        <v>0</v>
      </c>
      <c r="L227">
        <v>1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25</v>
      </c>
      <c r="AB227">
        <v>1</v>
      </c>
      <c r="AC227" s="1">
        <v>1.2572944297082229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0.59250000000000003</v>
      </c>
      <c r="AI227" s="1">
        <v>1.2687987341772153</v>
      </c>
    </row>
    <row r="228" spans="1:35">
      <c r="A228">
        <v>14</v>
      </c>
      <c r="B228">
        <v>58</v>
      </c>
      <c r="C228">
        <v>89.8</v>
      </c>
      <c r="D228">
        <v>3.47</v>
      </c>
      <c r="E228">
        <v>93.27</v>
      </c>
      <c r="F228">
        <v>7</v>
      </c>
      <c r="G228">
        <v>3.46</v>
      </c>
      <c r="H228">
        <v>27</v>
      </c>
      <c r="I228">
        <v>26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50</v>
      </c>
      <c r="AB228">
        <v>1</v>
      </c>
      <c r="AC228" s="1">
        <v>1.3659942363112392</v>
      </c>
      <c r="AD228" s="1">
        <v>161.80000000000001</v>
      </c>
      <c r="AE228" s="1">
        <v>0</v>
      </c>
      <c r="AF228" s="1">
        <v>161.80000000000001</v>
      </c>
      <c r="AG228" s="1">
        <v>0.66823400000000011</v>
      </c>
      <c r="AH228" s="1">
        <v>0.67714285714285716</v>
      </c>
      <c r="AI228" s="1">
        <v>1.1587872832369945</v>
      </c>
    </row>
    <row r="229" spans="1:35">
      <c r="A229">
        <v>15</v>
      </c>
      <c r="B229">
        <v>33</v>
      </c>
      <c r="C229">
        <v>93.3</v>
      </c>
      <c r="D229">
        <v>3.93</v>
      </c>
      <c r="E229">
        <v>97.23</v>
      </c>
      <c r="F229">
        <v>7</v>
      </c>
      <c r="G229">
        <v>3.37</v>
      </c>
      <c r="H229">
        <v>29</v>
      </c>
      <c r="I229">
        <v>27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20</v>
      </c>
      <c r="AB229">
        <v>1</v>
      </c>
      <c r="AC229" s="1">
        <v>1.2061068702290076</v>
      </c>
      <c r="AD229" s="1">
        <v>161.80000000000001</v>
      </c>
      <c r="AE229" s="1">
        <v>0</v>
      </c>
      <c r="AF229" s="1">
        <v>161.80000000000001</v>
      </c>
      <c r="AG229" s="1">
        <v>0.66823400000000011</v>
      </c>
      <c r="AH229" s="1">
        <v>0.67714285714285716</v>
      </c>
      <c r="AI229" s="1">
        <v>1.1897341246290802</v>
      </c>
    </row>
    <row r="230" spans="1:35">
      <c r="A230">
        <v>18</v>
      </c>
      <c r="B230">
        <v>44</v>
      </c>
      <c r="C230">
        <v>112.4</v>
      </c>
      <c r="D230">
        <v>4.32</v>
      </c>
      <c r="E230">
        <v>116.72</v>
      </c>
      <c r="F230">
        <v>8</v>
      </c>
      <c r="G230">
        <v>3.67</v>
      </c>
      <c r="H230">
        <v>37</v>
      </c>
      <c r="I230">
        <v>33</v>
      </c>
      <c r="J230">
        <v>4</v>
      </c>
      <c r="K230">
        <v>0</v>
      </c>
      <c r="L230">
        <v>1</v>
      </c>
      <c r="M230">
        <v>0</v>
      </c>
      <c r="N230">
        <v>0</v>
      </c>
      <c r="O230">
        <v>6.4000000000000057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40</v>
      </c>
      <c r="AB230">
        <v>1</v>
      </c>
      <c r="AC230" s="1">
        <v>1.0972222222222221</v>
      </c>
      <c r="AD230" s="1">
        <v>161.80000000000001</v>
      </c>
      <c r="AE230" s="1">
        <v>0</v>
      </c>
      <c r="AF230" s="1">
        <v>161.80000000000001</v>
      </c>
      <c r="AG230" s="1">
        <v>0.66823400000000011</v>
      </c>
      <c r="AH230" s="1">
        <v>0.59250000000000003</v>
      </c>
      <c r="AI230" s="1">
        <v>1.092480653950954</v>
      </c>
    </row>
    <row r="231" spans="1:35" hidden="1">
      <c r="A231">
        <v>19</v>
      </c>
      <c r="B231">
        <v>10</v>
      </c>
      <c r="C231">
        <v>115</v>
      </c>
      <c r="D231">
        <v>7</v>
      </c>
      <c r="E231">
        <v>122</v>
      </c>
      <c r="F231">
        <v>10</v>
      </c>
      <c r="G231">
        <v>3.24</v>
      </c>
      <c r="H231">
        <v>40</v>
      </c>
      <c r="I231">
        <v>33</v>
      </c>
      <c r="J231">
        <v>7</v>
      </c>
      <c r="K231">
        <v>0</v>
      </c>
      <c r="L231">
        <v>1</v>
      </c>
      <c r="M231">
        <v>0</v>
      </c>
      <c r="N231">
        <v>0</v>
      </c>
      <c r="O231">
        <v>2.4000000000000057</v>
      </c>
      <c r="P231" s="1">
        <v>-0.69677018633540377</v>
      </c>
      <c r="Q231">
        <v>0</v>
      </c>
      <c r="R231">
        <v>1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40</v>
      </c>
      <c r="AB231">
        <v>2</v>
      </c>
      <c r="AC231" s="1">
        <v>0.67714285714285716</v>
      </c>
      <c r="AD231" s="1">
        <v>161.80000000000001</v>
      </c>
      <c r="AE231" s="1">
        <v>0</v>
      </c>
      <c r="AF231" s="1">
        <v>161.80000000000001</v>
      </c>
      <c r="AG231" s="1">
        <v>0.66823400000000011</v>
      </c>
      <c r="AH231" s="1">
        <v>0.47400000000000003</v>
      </c>
      <c r="AI231" s="1">
        <v>1.2374703703703704</v>
      </c>
    </row>
    <row r="232" spans="1:35">
      <c r="A232">
        <v>19</v>
      </c>
      <c r="B232">
        <v>26</v>
      </c>
      <c r="C232">
        <v>116.6</v>
      </c>
      <c r="D232">
        <v>2.92</v>
      </c>
      <c r="E232">
        <v>119.52</v>
      </c>
      <c r="F232">
        <v>6</v>
      </c>
      <c r="G232">
        <v>3.18</v>
      </c>
      <c r="H232">
        <v>41</v>
      </c>
      <c r="I232">
        <v>38</v>
      </c>
      <c r="J232">
        <v>3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</v>
      </c>
      <c r="AB232">
        <v>1</v>
      </c>
      <c r="AC232" s="1">
        <v>1.6232876712328768</v>
      </c>
      <c r="AD232" s="1">
        <v>161.80000000000001</v>
      </c>
      <c r="AE232" s="1">
        <v>0</v>
      </c>
      <c r="AF232" s="1">
        <v>161.80000000000001</v>
      </c>
      <c r="AG232" s="1">
        <v>0.66823400000000011</v>
      </c>
      <c r="AH232" s="1">
        <v>0.79</v>
      </c>
      <c r="AI232" s="1">
        <v>1.2608188679245285</v>
      </c>
    </row>
    <row r="233" spans="1:35">
      <c r="A233">
        <v>21</v>
      </c>
      <c r="B233">
        <v>20</v>
      </c>
      <c r="C233">
        <v>128</v>
      </c>
      <c r="D233">
        <v>4.12</v>
      </c>
      <c r="E233">
        <v>132.12</v>
      </c>
      <c r="F233">
        <v>8</v>
      </c>
      <c r="G233">
        <v>3.6</v>
      </c>
      <c r="H233">
        <v>42</v>
      </c>
      <c r="I233">
        <v>41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66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25</v>
      </c>
      <c r="AB233">
        <v>1</v>
      </c>
      <c r="AC233" s="1">
        <v>1.1504854368932038</v>
      </c>
      <c r="AD233" s="1">
        <v>161.80000000000001</v>
      </c>
      <c r="AE233" s="1">
        <v>0</v>
      </c>
      <c r="AF233" s="1">
        <v>161.80000000000001</v>
      </c>
      <c r="AG233" s="1">
        <v>0.66823400000000011</v>
      </c>
      <c r="AH233" s="1">
        <v>0.59250000000000003</v>
      </c>
      <c r="AI233" s="1">
        <v>1.1137233333333336</v>
      </c>
    </row>
    <row r="234" spans="1:35" hidden="1">
      <c r="A234">
        <v>21</v>
      </c>
      <c r="B234">
        <v>21</v>
      </c>
      <c r="C234">
        <v>128.1</v>
      </c>
      <c r="D234">
        <v>4.26</v>
      </c>
      <c r="E234">
        <v>132.35999999999999</v>
      </c>
      <c r="F234">
        <v>8</v>
      </c>
      <c r="G234">
        <v>3.11</v>
      </c>
      <c r="H234">
        <v>43</v>
      </c>
      <c r="I234">
        <v>41</v>
      </c>
      <c r="J234">
        <v>2</v>
      </c>
      <c r="K234">
        <v>0</v>
      </c>
      <c r="L234">
        <v>0</v>
      </c>
      <c r="M234">
        <v>1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66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25</v>
      </c>
      <c r="AB234">
        <v>3</v>
      </c>
      <c r="AC234" s="1">
        <v>1.1126760563380282</v>
      </c>
      <c r="AD234" s="1">
        <v>161.80000000000001</v>
      </c>
      <c r="AE234" s="1">
        <v>0</v>
      </c>
      <c r="AF234" s="1">
        <v>161.80000000000001</v>
      </c>
      <c r="AG234" s="1">
        <v>0.66823400000000011</v>
      </c>
      <c r="AH234" s="1">
        <v>0.59250000000000003</v>
      </c>
      <c r="AI234" s="1">
        <v>1.2891974276527334</v>
      </c>
    </row>
    <row r="235" spans="1:35">
      <c r="A235">
        <v>26</v>
      </c>
      <c r="B235">
        <v>1</v>
      </c>
      <c r="C235">
        <v>156.1</v>
      </c>
      <c r="D235">
        <v>3.03</v>
      </c>
      <c r="E235">
        <v>159.13</v>
      </c>
      <c r="F235">
        <v>6</v>
      </c>
      <c r="G235">
        <v>2.67</v>
      </c>
      <c r="H235">
        <v>44</v>
      </c>
      <c r="I235">
        <v>43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25</v>
      </c>
      <c r="AB235">
        <v>1</v>
      </c>
      <c r="AC235" s="1">
        <v>1.5643564356435646</v>
      </c>
      <c r="AD235" s="1">
        <v>161.80000000000001</v>
      </c>
      <c r="AE235" s="1">
        <v>0</v>
      </c>
      <c r="AF235" s="1">
        <v>161.80000000000001</v>
      </c>
      <c r="AG235" s="1">
        <v>0.66823400000000011</v>
      </c>
      <c r="AH235" s="1">
        <v>0.79</v>
      </c>
      <c r="AI235" s="1">
        <v>1.5016494382022476</v>
      </c>
    </row>
    <row r="236" spans="1:35">
      <c r="A236">
        <v>27</v>
      </c>
      <c r="B236">
        <v>6</v>
      </c>
      <c r="C236">
        <v>162.6</v>
      </c>
      <c r="D236">
        <v>3.57</v>
      </c>
      <c r="E236">
        <v>166.17</v>
      </c>
      <c r="F236">
        <v>7</v>
      </c>
      <c r="G236">
        <v>3.02</v>
      </c>
      <c r="H236">
        <v>45</v>
      </c>
      <c r="I236">
        <v>44</v>
      </c>
      <c r="J236">
        <v>1</v>
      </c>
      <c r="K236">
        <v>0</v>
      </c>
      <c r="L236">
        <v>1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20</v>
      </c>
      <c r="AB236">
        <v>1</v>
      </c>
      <c r="AC236" s="1">
        <v>1.327731092436975</v>
      </c>
      <c r="AD236" s="1">
        <v>161.80000000000001</v>
      </c>
      <c r="AE236" s="1">
        <v>0</v>
      </c>
      <c r="AF236" s="1">
        <v>161.80000000000001</v>
      </c>
      <c r="AG236" s="1">
        <v>0.66823400000000011</v>
      </c>
      <c r="AH236" s="1">
        <v>0.67714285714285716</v>
      </c>
      <c r="AI236" s="1">
        <v>1.3276172185430466</v>
      </c>
    </row>
    <row r="237" spans="1:35">
      <c r="A237">
        <v>27</v>
      </c>
      <c r="B237">
        <v>18</v>
      </c>
      <c r="C237">
        <v>163.80000000000001</v>
      </c>
      <c r="D237">
        <v>3.01</v>
      </c>
      <c r="E237">
        <v>166.81</v>
      </c>
      <c r="F237">
        <v>7</v>
      </c>
      <c r="G237">
        <v>2.63</v>
      </c>
      <c r="H237">
        <v>47</v>
      </c>
      <c r="I237">
        <v>44</v>
      </c>
      <c r="J237">
        <v>3</v>
      </c>
      <c r="K237">
        <v>0</v>
      </c>
      <c r="L237">
        <v>1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67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12</v>
      </c>
      <c r="AB237">
        <v>1</v>
      </c>
      <c r="AC237" s="1">
        <v>1.5747508305647842</v>
      </c>
      <c r="AD237" s="1">
        <v>161.80000000000001</v>
      </c>
      <c r="AE237" s="1">
        <v>0</v>
      </c>
      <c r="AF237" s="1">
        <v>161.80000000000001</v>
      </c>
      <c r="AG237" s="1">
        <v>0.66823400000000011</v>
      </c>
      <c r="AH237" s="1">
        <v>0.67714285714285716</v>
      </c>
      <c r="AI237" s="1">
        <v>1.524488212927757</v>
      </c>
    </row>
    <row r="238" spans="1:35">
      <c r="A238">
        <v>27</v>
      </c>
      <c r="B238">
        <v>19</v>
      </c>
      <c r="C238">
        <v>163.9</v>
      </c>
      <c r="D238">
        <v>3.09</v>
      </c>
      <c r="E238">
        <v>166.99</v>
      </c>
      <c r="F238">
        <v>7</v>
      </c>
      <c r="G238">
        <v>2.5</v>
      </c>
      <c r="H238">
        <v>48</v>
      </c>
      <c r="I238">
        <v>44</v>
      </c>
      <c r="J238">
        <v>4</v>
      </c>
      <c r="K238">
        <v>0</v>
      </c>
      <c r="L238">
        <v>1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67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12</v>
      </c>
      <c r="AB238">
        <v>1</v>
      </c>
      <c r="AC238" s="1">
        <v>1.5339805825242721</v>
      </c>
      <c r="AD238" s="1">
        <v>161.80000000000001</v>
      </c>
      <c r="AE238" s="1">
        <v>0</v>
      </c>
      <c r="AF238" s="1">
        <v>161.80000000000001</v>
      </c>
      <c r="AG238" s="1">
        <v>0.66823400000000011</v>
      </c>
      <c r="AH238" s="1">
        <v>0.67714285714285716</v>
      </c>
      <c r="AI238" s="1">
        <v>1.6037616000000003</v>
      </c>
    </row>
    <row r="239" spans="1:35">
      <c r="A239">
        <v>27</v>
      </c>
      <c r="B239">
        <v>31</v>
      </c>
      <c r="C239">
        <v>165.1</v>
      </c>
      <c r="D239">
        <v>2.95</v>
      </c>
      <c r="E239">
        <v>168.04999999999998</v>
      </c>
      <c r="F239">
        <v>7</v>
      </c>
      <c r="G239">
        <v>2.41</v>
      </c>
      <c r="H239">
        <v>49</v>
      </c>
      <c r="I239">
        <v>44</v>
      </c>
      <c r="J239">
        <v>5</v>
      </c>
      <c r="K239">
        <v>0</v>
      </c>
      <c r="L239">
        <v>1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67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12</v>
      </c>
      <c r="AB239">
        <v>1</v>
      </c>
      <c r="AC239" s="1">
        <v>1.6067796610169491</v>
      </c>
      <c r="AD239" s="1">
        <v>161.80000000000001</v>
      </c>
      <c r="AE239" s="1">
        <v>0</v>
      </c>
      <c r="AF239" s="1">
        <v>161.80000000000001</v>
      </c>
      <c r="AG239" s="1">
        <v>0.66823400000000011</v>
      </c>
      <c r="AH239" s="1">
        <v>0.67714285714285716</v>
      </c>
      <c r="AI239" s="1">
        <v>1.6636531120331952</v>
      </c>
    </row>
    <row r="240" spans="1:35">
      <c r="A240">
        <v>27</v>
      </c>
      <c r="B240">
        <v>31</v>
      </c>
      <c r="C240">
        <v>165.1</v>
      </c>
      <c r="D240">
        <v>3.08</v>
      </c>
      <c r="E240">
        <v>168.18</v>
      </c>
      <c r="F240">
        <v>7</v>
      </c>
      <c r="G240">
        <v>2.69</v>
      </c>
      <c r="H240">
        <v>50</v>
      </c>
      <c r="I240">
        <v>44</v>
      </c>
      <c r="J240">
        <v>6</v>
      </c>
      <c r="K240">
        <v>0</v>
      </c>
      <c r="L240">
        <v>1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67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12</v>
      </c>
      <c r="AB240">
        <v>1</v>
      </c>
      <c r="AC240" s="1">
        <v>1.5389610389610391</v>
      </c>
      <c r="AD240" s="1">
        <v>161.80000000000001</v>
      </c>
      <c r="AE240" s="1">
        <v>0</v>
      </c>
      <c r="AF240" s="1">
        <v>161.80000000000001</v>
      </c>
      <c r="AG240" s="1">
        <v>0.66823400000000011</v>
      </c>
      <c r="AH240" s="1">
        <v>0.67714285714285716</v>
      </c>
      <c r="AI240" s="1">
        <v>1.4904847583643126</v>
      </c>
    </row>
    <row r="241" spans="1:35">
      <c r="A241">
        <v>27</v>
      </c>
      <c r="B241">
        <v>38</v>
      </c>
      <c r="C241">
        <v>165.8</v>
      </c>
      <c r="D241">
        <v>3.46</v>
      </c>
      <c r="E241">
        <v>169.26000000000002</v>
      </c>
      <c r="F241">
        <v>8</v>
      </c>
      <c r="G241">
        <v>3.03</v>
      </c>
      <c r="H241">
        <v>51</v>
      </c>
      <c r="I241">
        <v>44</v>
      </c>
      <c r="J241">
        <v>7</v>
      </c>
      <c r="K241">
        <v>0</v>
      </c>
      <c r="L241">
        <v>1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67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12</v>
      </c>
      <c r="AB241">
        <v>1</v>
      </c>
      <c r="AC241" s="1">
        <v>1.3699421965317919</v>
      </c>
      <c r="AD241" s="1">
        <v>161.80000000000001</v>
      </c>
      <c r="AE241" s="1">
        <v>0</v>
      </c>
      <c r="AF241" s="1">
        <v>161.80000000000001</v>
      </c>
      <c r="AG241" s="1">
        <v>0.66823400000000011</v>
      </c>
      <c r="AH241" s="1">
        <v>0.59250000000000003</v>
      </c>
      <c r="AI241" s="1">
        <v>1.3232356435643569</v>
      </c>
    </row>
    <row r="242" spans="1:35">
      <c r="A242">
        <v>27</v>
      </c>
      <c r="B242">
        <v>39</v>
      </c>
      <c r="C242">
        <v>165.9</v>
      </c>
      <c r="D242">
        <v>3.35</v>
      </c>
      <c r="E242">
        <v>169.25</v>
      </c>
      <c r="F242">
        <v>7</v>
      </c>
      <c r="G242">
        <v>2.74</v>
      </c>
      <c r="H242">
        <v>52</v>
      </c>
      <c r="I242">
        <v>45</v>
      </c>
      <c r="J242">
        <v>7</v>
      </c>
      <c r="K242">
        <v>0</v>
      </c>
      <c r="L242">
        <v>1</v>
      </c>
      <c r="M242">
        <v>0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67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12</v>
      </c>
      <c r="AB242">
        <v>1</v>
      </c>
      <c r="AC242" s="1">
        <v>1.4149253731343283</v>
      </c>
      <c r="AD242" s="1">
        <v>161.80000000000001</v>
      </c>
      <c r="AE242" s="1">
        <v>0</v>
      </c>
      <c r="AF242" s="1">
        <v>161.80000000000001</v>
      </c>
      <c r="AG242" s="1">
        <v>0.66823400000000011</v>
      </c>
      <c r="AH242" s="1">
        <v>0.67714285714285716</v>
      </c>
      <c r="AI242" s="1">
        <v>1.4632861313868615</v>
      </c>
    </row>
    <row r="243" spans="1:35">
      <c r="A243">
        <v>27</v>
      </c>
      <c r="B243">
        <v>47</v>
      </c>
      <c r="C243">
        <v>166.7</v>
      </c>
      <c r="D243">
        <v>3.64</v>
      </c>
      <c r="E243">
        <v>170.33999999999997</v>
      </c>
      <c r="F243">
        <v>8</v>
      </c>
      <c r="G243">
        <v>2.81</v>
      </c>
      <c r="H243">
        <v>53</v>
      </c>
      <c r="I243">
        <v>46</v>
      </c>
      <c r="J243">
        <v>7</v>
      </c>
      <c r="K243">
        <v>0</v>
      </c>
      <c r="L243">
        <v>1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67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12</v>
      </c>
      <c r="AB243">
        <v>1</v>
      </c>
      <c r="AC243" s="1">
        <v>1.3021978021978022</v>
      </c>
      <c r="AD243" s="1">
        <v>161.80000000000001</v>
      </c>
      <c r="AE243" s="1">
        <v>0</v>
      </c>
      <c r="AF243" s="1">
        <v>161.80000000000001</v>
      </c>
      <c r="AG243" s="1">
        <v>0.66823400000000011</v>
      </c>
      <c r="AH243" s="1">
        <v>0.59250000000000003</v>
      </c>
      <c r="AI243" s="1">
        <v>1.426834163701068</v>
      </c>
    </row>
    <row r="244" spans="1:35">
      <c r="A244">
        <v>27</v>
      </c>
      <c r="B244">
        <v>47</v>
      </c>
      <c r="C244">
        <v>166.7</v>
      </c>
      <c r="D244">
        <v>3.4</v>
      </c>
      <c r="E244">
        <v>170.1</v>
      </c>
      <c r="F244">
        <v>8</v>
      </c>
      <c r="G244">
        <v>2.48</v>
      </c>
      <c r="H244">
        <v>54</v>
      </c>
      <c r="I244">
        <v>46</v>
      </c>
      <c r="J244">
        <v>8</v>
      </c>
      <c r="K244">
        <v>0</v>
      </c>
      <c r="L244">
        <v>1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67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12</v>
      </c>
      <c r="AB244">
        <v>1</v>
      </c>
      <c r="AC244" s="1">
        <v>1.3941176470588237</v>
      </c>
      <c r="AD244" s="1">
        <v>161.80000000000001</v>
      </c>
      <c r="AE244" s="1">
        <v>0</v>
      </c>
      <c r="AF244" s="1">
        <v>161.80000000000001</v>
      </c>
      <c r="AG244" s="1">
        <v>0.66823400000000011</v>
      </c>
      <c r="AH244" s="1">
        <v>0.59250000000000003</v>
      </c>
      <c r="AI244" s="1">
        <v>1.6166951612903229</v>
      </c>
    </row>
    <row r="245" spans="1:35">
      <c r="A245">
        <v>28</v>
      </c>
      <c r="B245">
        <v>2</v>
      </c>
      <c r="C245">
        <v>168.2</v>
      </c>
      <c r="D245">
        <v>3.33</v>
      </c>
      <c r="E245">
        <v>171.53</v>
      </c>
      <c r="F245">
        <v>10</v>
      </c>
      <c r="G245">
        <v>2.38</v>
      </c>
      <c r="H245">
        <v>55</v>
      </c>
      <c r="I245">
        <v>50</v>
      </c>
      <c r="J245">
        <v>5</v>
      </c>
      <c r="K245">
        <v>0</v>
      </c>
      <c r="L245">
        <v>1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67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12</v>
      </c>
      <c r="AB245">
        <v>1</v>
      </c>
      <c r="AC245" s="1">
        <v>1.4234234234234235</v>
      </c>
      <c r="AD245" s="1">
        <v>161.80000000000001</v>
      </c>
      <c r="AE245" s="1">
        <v>0</v>
      </c>
      <c r="AF245" s="1">
        <v>161.80000000000001</v>
      </c>
      <c r="AG245" s="1">
        <v>0.66823400000000011</v>
      </c>
      <c r="AH245" s="1">
        <v>0.47400000000000003</v>
      </c>
      <c r="AI245" s="1">
        <v>1.6846235294117651</v>
      </c>
    </row>
    <row r="246" spans="1:35">
      <c r="A246">
        <v>28</v>
      </c>
      <c r="B246">
        <v>2</v>
      </c>
      <c r="C246">
        <v>168.2</v>
      </c>
      <c r="D246">
        <v>3.26</v>
      </c>
      <c r="E246">
        <v>171.45999999999998</v>
      </c>
      <c r="F246">
        <v>8</v>
      </c>
      <c r="G246">
        <v>2.59</v>
      </c>
      <c r="H246">
        <v>56</v>
      </c>
      <c r="I246">
        <v>50</v>
      </c>
      <c r="J246">
        <v>6</v>
      </c>
      <c r="K246">
        <v>0</v>
      </c>
      <c r="L246">
        <v>1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67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12</v>
      </c>
      <c r="AB246">
        <v>1</v>
      </c>
      <c r="AC246" s="1">
        <v>1.45398773006135</v>
      </c>
      <c r="AD246" s="1">
        <v>161.80000000000001</v>
      </c>
      <c r="AE246" s="1">
        <v>0</v>
      </c>
      <c r="AF246" s="1">
        <v>161.80000000000001</v>
      </c>
      <c r="AG246" s="1">
        <v>0.66823400000000011</v>
      </c>
      <c r="AH246" s="1">
        <v>0.59250000000000003</v>
      </c>
      <c r="AI246" s="1">
        <v>1.5480324324324328</v>
      </c>
    </row>
    <row r="247" spans="1:35">
      <c r="A247">
        <v>28</v>
      </c>
      <c r="B247">
        <v>11</v>
      </c>
      <c r="C247">
        <v>169.1</v>
      </c>
      <c r="D247">
        <v>4.47</v>
      </c>
      <c r="E247">
        <v>173.57</v>
      </c>
      <c r="F247">
        <v>7</v>
      </c>
      <c r="G247">
        <v>3.77</v>
      </c>
      <c r="H247">
        <v>57</v>
      </c>
      <c r="I247">
        <v>50</v>
      </c>
      <c r="J247">
        <v>7</v>
      </c>
      <c r="K247">
        <v>0</v>
      </c>
      <c r="L247">
        <v>0</v>
      </c>
      <c r="M247">
        <v>0</v>
      </c>
      <c r="N247">
        <v>0</v>
      </c>
      <c r="O247">
        <v>6.2999999999999829</v>
      </c>
      <c r="Q247">
        <v>0</v>
      </c>
      <c r="R247">
        <v>0</v>
      </c>
      <c r="S247">
        <v>0</v>
      </c>
      <c r="T247">
        <v>68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25</v>
      </c>
      <c r="AB247">
        <v>1</v>
      </c>
      <c r="AC247" s="1">
        <v>1.0604026845637584</v>
      </c>
      <c r="AD247" s="1">
        <v>161.80000000000001</v>
      </c>
      <c r="AE247" s="1">
        <v>0</v>
      </c>
      <c r="AF247" s="1">
        <v>161.80000000000001</v>
      </c>
      <c r="AG247" s="1">
        <v>0.66823400000000011</v>
      </c>
      <c r="AH247" s="1">
        <v>0.67714285714285716</v>
      </c>
      <c r="AI247" s="1">
        <v>1.0635023872679048</v>
      </c>
    </row>
    <row r="248" spans="1:35">
      <c r="A248">
        <v>28</v>
      </c>
      <c r="B248">
        <v>11</v>
      </c>
      <c r="C248">
        <v>169.1</v>
      </c>
      <c r="D248">
        <v>4.38</v>
      </c>
      <c r="E248">
        <v>173.48</v>
      </c>
      <c r="F248">
        <v>7</v>
      </c>
      <c r="G248">
        <v>3.81</v>
      </c>
      <c r="H248">
        <v>58</v>
      </c>
      <c r="I248">
        <v>50</v>
      </c>
      <c r="J248">
        <v>8</v>
      </c>
      <c r="K248">
        <v>0</v>
      </c>
      <c r="L248">
        <v>0</v>
      </c>
      <c r="M248">
        <v>0</v>
      </c>
      <c r="N248">
        <v>0</v>
      </c>
      <c r="O248">
        <v>6.2999999999999829</v>
      </c>
      <c r="Q248">
        <v>0</v>
      </c>
      <c r="R248">
        <v>0</v>
      </c>
      <c r="S248">
        <v>0</v>
      </c>
      <c r="T248">
        <v>68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25</v>
      </c>
      <c r="AB248">
        <v>1</v>
      </c>
      <c r="AC248" s="1">
        <v>1.0821917808219179</v>
      </c>
      <c r="AD248" s="1">
        <v>161.80000000000001</v>
      </c>
      <c r="AE248" s="1">
        <v>0</v>
      </c>
      <c r="AF248" s="1">
        <v>161.80000000000001</v>
      </c>
      <c r="AG248" s="1">
        <v>0.66823400000000011</v>
      </c>
      <c r="AH248" s="1">
        <v>0.67714285714285716</v>
      </c>
      <c r="AI248" s="1">
        <v>1.052337007874016</v>
      </c>
    </row>
    <row r="249" spans="1:35">
      <c r="A249">
        <v>28</v>
      </c>
      <c r="B249">
        <v>54</v>
      </c>
      <c r="C249">
        <v>173.4</v>
      </c>
      <c r="D249">
        <v>3.39</v>
      </c>
      <c r="E249">
        <v>176.79</v>
      </c>
      <c r="F249">
        <v>7</v>
      </c>
      <c r="G249">
        <v>2.98</v>
      </c>
      <c r="H249">
        <v>59</v>
      </c>
      <c r="I249">
        <v>56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25</v>
      </c>
      <c r="AB249">
        <v>1</v>
      </c>
      <c r="AC249" s="1">
        <v>1.3982300884955752</v>
      </c>
      <c r="AD249" s="1">
        <v>161.80000000000001</v>
      </c>
      <c r="AE249" s="1">
        <v>0</v>
      </c>
      <c r="AF249" s="1">
        <v>161.80000000000001</v>
      </c>
      <c r="AG249" s="1">
        <v>0.66823400000000011</v>
      </c>
      <c r="AH249" s="1">
        <v>0.67714285714285716</v>
      </c>
      <c r="AI249" s="1">
        <v>1.3454375838926178</v>
      </c>
    </row>
    <row r="250" spans="1:35">
      <c r="A250">
        <v>29</v>
      </c>
      <c r="B250">
        <v>15</v>
      </c>
      <c r="C250">
        <v>175.5</v>
      </c>
      <c r="D250">
        <v>3.61</v>
      </c>
      <c r="E250">
        <v>179.11</v>
      </c>
      <c r="F250">
        <v>8</v>
      </c>
      <c r="G250">
        <v>3.02</v>
      </c>
      <c r="H250">
        <v>60</v>
      </c>
      <c r="I250">
        <v>58</v>
      </c>
      <c r="J250">
        <v>2</v>
      </c>
      <c r="K250">
        <v>0</v>
      </c>
      <c r="L250">
        <v>1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69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30</v>
      </c>
      <c r="AB250">
        <v>1</v>
      </c>
      <c r="AC250" s="1">
        <v>1.3130193905817176</v>
      </c>
      <c r="AD250" s="1">
        <v>161.80000000000001</v>
      </c>
      <c r="AE250" s="1">
        <v>0</v>
      </c>
      <c r="AF250" s="1">
        <v>161.80000000000001</v>
      </c>
      <c r="AG250" s="1">
        <v>0.66823400000000011</v>
      </c>
      <c r="AH250" s="1">
        <v>0.59250000000000003</v>
      </c>
      <c r="AI250" s="1">
        <v>1.3276172185430466</v>
      </c>
    </row>
    <row r="251" spans="1:35">
      <c r="A251">
        <v>29</v>
      </c>
      <c r="B251">
        <v>16</v>
      </c>
      <c r="C251">
        <v>175.6</v>
      </c>
      <c r="D251">
        <v>3.71</v>
      </c>
      <c r="E251">
        <v>179.31</v>
      </c>
      <c r="F251">
        <v>6</v>
      </c>
      <c r="G251">
        <v>3.31</v>
      </c>
      <c r="H251">
        <v>61</v>
      </c>
      <c r="I251">
        <v>58</v>
      </c>
      <c r="J251">
        <v>3</v>
      </c>
      <c r="K251">
        <v>0</v>
      </c>
      <c r="L251">
        <v>1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69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30</v>
      </c>
      <c r="AB251">
        <v>1</v>
      </c>
      <c r="AC251" s="1">
        <v>1.2776280323450135</v>
      </c>
      <c r="AD251" s="1">
        <v>161.80000000000001</v>
      </c>
      <c r="AE251" s="1">
        <v>0</v>
      </c>
      <c r="AF251" s="1">
        <v>161.80000000000001</v>
      </c>
      <c r="AG251" s="1">
        <v>0.66823400000000011</v>
      </c>
      <c r="AH251" s="1">
        <v>0.79</v>
      </c>
      <c r="AI251" s="1">
        <v>1.2113003021148039</v>
      </c>
    </row>
    <row r="252" spans="1:35" hidden="1">
      <c r="A252">
        <v>31</v>
      </c>
      <c r="B252">
        <v>38</v>
      </c>
      <c r="C252">
        <v>189.8</v>
      </c>
      <c r="D252">
        <v>3.47</v>
      </c>
      <c r="E252">
        <v>193.27</v>
      </c>
      <c r="F252">
        <v>7</v>
      </c>
      <c r="G252">
        <v>2.92</v>
      </c>
      <c r="H252">
        <v>64</v>
      </c>
      <c r="I252">
        <v>63</v>
      </c>
      <c r="J252">
        <v>1</v>
      </c>
      <c r="K252">
        <v>0</v>
      </c>
      <c r="L252">
        <v>1</v>
      </c>
      <c r="M252">
        <v>1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15</v>
      </c>
      <c r="AB252">
        <v>3</v>
      </c>
      <c r="AC252" s="1">
        <v>1.3659942363112392</v>
      </c>
      <c r="AD252" s="1">
        <v>161.80000000000001</v>
      </c>
      <c r="AE252" s="1">
        <v>0</v>
      </c>
      <c r="AF252" s="1">
        <v>161.80000000000001</v>
      </c>
      <c r="AG252" s="1">
        <v>0.66823400000000011</v>
      </c>
      <c r="AH252" s="1">
        <v>0.67714285714285716</v>
      </c>
      <c r="AI252" s="1">
        <v>1.3730835616438359</v>
      </c>
    </row>
    <row r="253" spans="1:35">
      <c r="A253">
        <v>31</v>
      </c>
      <c r="B253">
        <v>57</v>
      </c>
      <c r="C253">
        <v>191.7</v>
      </c>
      <c r="D253">
        <v>2.56</v>
      </c>
      <c r="E253">
        <v>194.26</v>
      </c>
      <c r="F253">
        <v>6</v>
      </c>
      <c r="G253">
        <v>3.25</v>
      </c>
      <c r="H253">
        <v>65</v>
      </c>
      <c r="I253">
        <v>63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35</v>
      </c>
      <c r="AB253">
        <v>1</v>
      </c>
      <c r="AC253" s="1">
        <v>1.8515625</v>
      </c>
      <c r="AD253" s="1">
        <v>161.80000000000001</v>
      </c>
      <c r="AE253" s="1">
        <v>0</v>
      </c>
      <c r="AF253" s="1">
        <v>161.80000000000001</v>
      </c>
      <c r="AG253" s="1">
        <v>0.66823400000000011</v>
      </c>
      <c r="AH253" s="1">
        <v>0.79</v>
      </c>
      <c r="AI253" s="1">
        <v>1.2336627692307696</v>
      </c>
    </row>
    <row r="254" spans="1:35">
      <c r="A254">
        <v>32</v>
      </c>
      <c r="B254">
        <v>22</v>
      </c>
      <c r="C254">
        <v>194.2</v>
      </c>
      <c r="D254">
        <v>3.42</v>
      </c>
      <c r="E254">
        <v>197.61999999999998</v>
      </c>
      <c r="F254">
        <v>7</v>
      </c>
      <c r="G254">
        <v>3.19</v>
      </c>
      <c r="H254">
        <v>67</v>
      </c>
      <c r="I254">
        <v>64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70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25</v>
      </c>
      <c r="AB254">
        <v>1</v>
      </c>
      <c r="AC254" s="1">
        <v>1.3859649122807018</v>
      </c>
      <c r="AD254" s="1">
        <v>161.80000000000001</v>
      </c>
      <c r="AE254" s="1">
        <v>0</v>
      </c>
      <c r="AF254" s="1">
        <v>161.80000000000001</v>
      </c>
      <c r="AG254" s="1">
        <v>0.66823400000000011</v>
      </c>
      <c r="AH254" s="1">
        <v>0.67714285714285716</v>
      </c>
      <c r="AI254" s="1">
        <v>1.2568664576802511</v>
      </c>
    </row>
    <row r="255" spans="1:35">
      <c r="A255">
        <v>36</v>
      </c>
      <c r="B255">
        <v>19</v>
      </c>
      <c r="C255">
        <v>217.9</v>
      </c>
      <c r="D255">
        <v>4</v>
      </c>
      <c r="E255">
        <v>221.9</v>
      </c>
      <c r="F255">
        <v>7</v>
      </c>
      <c r="G255">
        <v>3.41</v>
      </c>
      <c r="H255">
        <v>68</v>
      </c>
      <c r="I255">
        <v>67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25</v>
      </c>
      <c r="AB255">
        <v>1</v>
      </c>
      <c r="AC255" s="1">
        <v>1.1850000000000001</v>
      </c>
      <c r="AD255" s="1">
        <v>161.80000000000001</v>
      </c>
      <c r="AE255" s="1">
        <v>0</v>
      </c>
      <c r="AF255" s="1">
        <v>161.80000000000001</v>
      </c>
      <c r="AG255" s="1">
        <v>0.66823400000000011</v>
      </c>
      <c r="AH255" s="1">
        <v>0.67714285714285716</v>
      </c>
      <c r="AI255" s="1">
        <v>1.1757782991202348</v>
      </c>
    </row>
    <row r="256" spans="1:35">
      <c r="A256">
        <v>36</v>
      </c>
      <c r="B256">
        <v>40</v>
      </c>
      <c r="C256">
        <v>220</v>
      </c>
      <c r="D256">
        <v>3.67</v>
      </c>
      <c r="E256">
        <v>223.67</v>
      </c>
      <c r="F256">
        <v>7</v>
      </c>
      <c r="G256">
        <v>3.15</v>
      </c>
      <c r="H256">
        <v>71</v>
      </c>
      <c r="I256">
        <v>67</v>
      </c>
      <c r="J256">
        <v>4</v>
      </c>
      <c r="K256">
        <v>0</v>
      </c>
      <c r="L256">
        <v>1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30</v>
      </c>
      <c r="AB256">
        <v>1</v>
      </c>
      <c r="AC256" s="1">
        <v>1.2915531335149864</v>
      </c>
      <c r="AD256" s="1">
        <v>161.80000000000001</v>
      </c>
      <c r="AE256" s="1">
        <v>0</v>
      </c>
      <c r="AF256" s="1">
        <v>161.80000000000001</v>
      </c>
      <c r="AG256" s="1">
        <v>0.66823400000000011</v>
      </c>
      <c r="AH256" s="1">
        <v>0.67714285714285716</v>
      </c>
      <c r="AI256" s="1">
        <v>1.272826666666667</v>
      </c>
    </row>
    <row r="257" spans="1:35">
      <c r="A257">
        <v>36</v>
      </c>
      <c r="B257">
        <v>49</v>
      </c>
      <c r="C257">
        <v>220.9</v>
      </c>
      <c r="D257">
        <v>3.31</v>
      </c>
      <c r="E257">
        <v>224.21</v>
      </c>
      <c r="F257">
        <v>7</v>
      </c>
      <c r="G257">
        <v>3</v>
      </c>
      <c r="H257">
        <v>72</v>
      </c>
      <c r="I257">
        <v>67</v>
      </c>
      <c r="J257">
        <v>5</v>
      </c>
      <c r="K257">
        <v>0</v>
      </c>
      <c r="L257">
        <v>1</v>
      </c>
      <c r="M257">
        <v>0</v>
      </c>
      <c r="N257">
        <v>0</v>
      </c>
      <c r="O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25</v>
      </c>
      <c r="AB257">
        <v>1</v>
      </c>
      <c r="AC257" s="1">
        <v>1.4320241691842901</v>
      </c>
      <c r="AD257" s="1">
        <v>161.80000000000001</v>
      </c>
      <c r="AE257" s="1">
        <v>0</v>
      </c>
      <c r="AF257" s="1">
        <v>161.80000000000001</v>
      </c>
      <c r="AG257" s="1">
        <v>0.66823400000000011</v>
      </c>
      <c r="AH257" s="1">
        <v>0.67714285714285716</v>
      </c>
      <c r="AI257" s="1">
        <v>1.3364680000000002</v>
      </c>
    </row>
    <row r="258" spans="1:35">
      <c r="A258">
        <v>37</v>
      </c>
      <c r="B258">
        <v>1</v>
      </c>
      <c r="C258">
        <v>222.1</v>
      </c>
      <c r="D258">
        <v>3.82</v>
      </c>
      <c r="E258">
        <v>225.92</v>
      </c>
      <c r="F258">
        <v>8</v>
      </c>
      <c r="G258">
        <v>3.13</v>
      </c>
      <c r="H258">
        <v>74</v>
      </c>
      <c r="I258">
        <v>68</v>
      </c>
      <c r="J258">
        <v>6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30</v>
      </c>
      <c r="AB258">
        <v>1</v>
      </c>
      <c r="AC258" s="1">
        <v>1.2408376963350787</v>
      </c>
      <c r="AD258" s="1">
        <v>161.80000000000001</v>
      </c>
      <c r="AE258" s="1">
        <v>0</v>
      </c>
      <c r="AF258" s="1">
        <v>161.80000000000001</v>
      </c>
      <c r="AG258" s="1">
        <v>0.66823400000000011</v>
      </c>
      <c r="AH258" s="1">
        <v>0.59250000000000003</v>
      </c>
      <c r="AI258" s="1">
        <v>1.280959744408946</v>
      </c>
    </row>
    <row r="259" spans="1:35">
      <c r="A259">
        <v>37</v>
      </c>
      <c r="B259">
        <v>20</v>
      </c>
      <c r="C259">
        <v>224</v>
      </c>
      <c r="D259">
        <v>3.52</v>
      </c>
      <c r="E259">
        <v>227.52</v>
      </c>
      <c r="F259">
        <v>7</v>
      </c>
      <c r="G259">
        <v>2.97</v>
      </c>
      <c r="H259">
        <v>77</v>
      </c>
      <c r="I259">
        <v>71</v>
      </c>
      <c r="J259">
        <v>6</v>
      </c>
      <c r="K259">
        <v>0</v>
      </c>
      <c r="L259">
        <v>1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25</v>
      </c>
      <c r="AB259">
        <v>1</v>
      </c>
      <c r="AC259" s="1">
        <v>1.3465909090909092</v>
      </c>
      <c r="AD259" s="1">
        <v>161.80000000000001</v>
      </c>
      <c r="AE259" s="1">
        <v>0</v>
      </c>
      <c r="AF259" s="1">
        <v>161.80000000000001</v>
      </c>
      <c r="AG259" s="1">
        <v>0.66823400000000011</v>
      </c>
      <c r="AH259" s="1">
        <v>0.67714285714285716</v>
      </c>
      <c r="AI259" s="1">
        <v>1.3499676767676769</v>
      </c>
    </row>
    <row r="260" spans="1:35" hidden="1">
      <c r="A260">
        <v>37</v>
      </c>
      <c r="B260">
        <v>21</v>
      </c>
      <c r="C260">
        <v>224.1</v>
      </c>
      <c r="D260">
        <v>4</v>
      </c>
      <c r="E260">
        <v>228.1</v>
      </c>
      <c r="F260">
        <v>8</v>
      </c>
      <c r="G260">
        <v>2.95</v>
      </c>
      <c r="H260">
        <v>78</v>
      </c>
      <c r="I260">
        <v>71</v>
      </c>
      <c r="J260">
        <v>7</v>
      </c>
      <c r="K260">
        <v>0</v>
      </c>
      <c r="L260">
        <v>1</v>
      </c>
      <c r="M260">
        <v>1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25</v>
      </c>
      <c r="AB260">
        <v>3</v>
      </c>
      <c r="AC260" s="1">
        <v>1.1850000000000001</v>
      </c>
      <c r="AD260" s="1">
        <v>161.80000000000001</v>
      </c>
      <c r="AE260" s="1">
        <v>0</v>
      </c>
      <c r="AF260" s="1">
        <v>161.80000000000001</v>
      </c>
      <c r="AG260" s="1">
        <v>0.66823400000000011</v>
      </c>
      <c r="AH260" s="1">
        <v>0.59250000000000003</v>
      </c>
      <c r="AI260" s="1">
        <v>1.3591200000000001</v>
      </c>
    </row>
    <row r="261" spans="1:35" hidden="1">
      <c r="A261">
        <v>38</v>
      </c>
      <c r="B261">
        <v>5</v>
      </c>
      <c r="C261">
        <v>228.5</v>
      </c>
      <c r="D261">
        <v>3.97</v>
      </c>
      <c r="E261">
        <v>232.47</v>
      </c>
      <c r="F261">
        <v>7</v>
      </c>
      <c r="G261">
        <v>3.37</v>
      </c>
      <c r="H261">
        <v>81</v>
      </c>
      <c r="I261">
        <v>78</v>
      </c>
      <c r="J261">
        <v>3</v>
      </c>
      <c r="K261">
        <v>0</v>
      </c>
      <c r="L261">
        <v>1</v>
      </c>
      <c r="M261">
        <v>0</v>
      </c>
      <c r="N261">
        <v>0</v>
      </c>
      <c r="O261">
        <v>4.4000000000000057</v>
      </c>
      <c r="P261" s="1">
        <v>8.9546599496221901E-3</v>
      </c>
      <c r="Q261">
        <v>0</v>
      </c>
      <c r="R261">
        <v>0</v>
      </c>
      <c r="S261">
        <v>0</v>
      </c>
      <c r="T261">
        <v>71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25</v>
      </c>
      <c r="AB261">
        <v>2</v>
      </c>
      <c r="AC261" s="1">
        <v>1.1939546599496222</v>
      </c>
      <c r="AD261" s="1">
        <v>161.80000000000001</v>
      </c>
      <c r="AE261" s="1">
        <v>0</v>
      </c>
      <c r="AF261" s="1">
        <v>161.80000000000001</v>
      </c>
      <c r="AG261" s="1">
        <v>0.66823400000000011</v>
      </c>
      <c r="AH261" s="1">
        <v>0.67714285714285716</v>
      </c>
      <c r="AI261" s="1">
        <v>1.1897341246290802</v>
      </c>
    </row>
    <row r="262" spans="1:35" hidden="1">
      <c r="A262">
        <v>38</v>
      </c>
      <c r="B262">
        <v>7</v>
      </c>
      <c r="C262">
        <v>228.7</v>
      </c>
      <c r="D262">
        <v>3.57</v>
      </c>
      <c r="E262">
        <v>232.26999999999998</v>
      </c>
      <c r="F262">
        <v>7</v>
      </c>
      <c r="G262">
        <v>2.86</v>
      </c>
      <c r="H262">
        <v>82</v>
      </c>
      <c r="I262">
        <v>78</v>
      </c>
      <c r="J262">
        <v>4</v>
      </c>
      <c r="K262">
        <v>0</v>
      </c>
      <c r="L262">
        <v>0</v>
      </c>
      <c r="M262">
        <v>1</v>
      </c>
      <c r="N262">
        <v>0</v>
      </c>
      <c r="O262">
        <v>5.7999999999999829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30</v>
      </c>
      <c r="AB262">
        <v>3</v>
      </c>
      <c r="AC262" s="1">
        <v>1.327731092436975</v>
      </c>
      <c r="AD262" s="1">
        <v>161.80000000000001</v>
      </c>
      <c r="AE262" s="1">
        <v>0</v>
      </c>
      <c r="AF262" s="1">
        <v>161.80000000000001</v>
      </c>
      <c r="AG262" s="1">
        <v>0.66823400000000011</v>
      </c>
      <c r="AH262" s="1">
        <v>0.67714285714285716</v>
      </c>
      <c r="AI262" s="1">
        <v>1.4018895104895108</v>
      </c>
    </row>
    <row r="263" spans="1:35">
      <c r="A263">
        <v>38</v>
      </c>
      <c r="B263">
        <v>21</v>
      </c>
      <c r="C263">
        <v>230.1</v>
      </c>
      <c r="D263">
        <v>4.09</v>
      </c>
      <c r="E263">
        <v>234.19</v>
      </c>
      <c r="F263">
        <v>8</v>
      </c>
      <c r="G263">
        <v>2.96</v>
      </c>
      <c r="H263">
        <v>83</v>
      </c>
      <c r="I263">
        <v>78</v>
      </c>
      <c r="J263">
        <v>5</v>
      </c>
      <c r="K263">
        <v>0</v>
      </c>
      <c r="L263">
        <v>1</v>
      </c>
      <c r="M263">
        <v>0</v>
      </c>
      <c r="N263">
        <v>0</v>
      </c>
      <c r="O263">
        <v>6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25</v>
      </c>
      <c r="AB263">
        <v>1</v>
      </c>
      <c r="AC263" s="1">
        <v>1.1589242053789732</v>
      </c>
      <c r="AD263" s="1">
        <v>161.80000000000001</v>
      </c>
      <c r="AE263" s="1">
        <v>0</v>
      </c>
      <c r="AF263" s="1">
        <v>161.80000000000001</v>
      </c>
      <c r="AG263" s="1">
        <v>0.66823400000000011</v>
      </c>
      <c r="AH263" s="1">
        <v>0.59250000000000003</v>
      </c>
      <c r="AI263" s="1">
        <v>1.3545283783783786</v>
      </c>
    </row>
    <row r="264" spans="1:35">
      <c r="A264">
        <v>38</v>
      </c>
      <c r="B264">
        <v>29</v>
      </c>
      <c r="C264">
        <v>230.9</v>
      </c>
      <c r="D264">
        <v>3.52</v>
      </c>
      <c r="E264">
        <v>234.42000000000002</v>
      </c>
      <c r="F264">
        <v>7</v>
      </c>
      <c r="G264">
        <v>2.84</v>
      </c>
      <c r="H264">
        <v>84</v>
      </c>
      <c r="I264">
        <v>79</v>
      </c>
      <c r="J264">
        <v>5</v>
      </c>
      <c r="K264">
        <v>0</v>
      </c>
      <c r="L264">
        <v>1</v>
      </c>
      <c r="M264">
        <v>0</v>
      </c>
      <c r="N264">
        <v>0</v>
      </c>
      <c r="O264">
        <v>6.8000000000000114</v>
      </c>
      <c r="Q264">
        <v>0</v>
      </c>
      <c r="R264">
        <v>0</v>
      </c>
      <c r="S264">
        <v>0</v>
      </c>
      <c r="T264">
        <v>72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25</v>
      </c>
      <c r="AB264">
        <v>1</v>
      </c>
      <c r="AC264" s="1">
        <v>1.3465909090909092</v>
      </c>
      <c r="AD264" s="1">
        <v>161.80000000000001</v>
      </c>
      <c r="AE264" s="1">
        <v>0</v>
      </c>
      <c r="AF264" s="1">
        <v>161.80000000000001</v>
      </c>
      <c r="AG264" s="1">
        <v>0.66823400000000011</v>
      </c>
      <c r="AH264" s="1">
        <v>0.67714285714285716</v>
      </c>
      <c r="AI264" s="1">
        <v>1.4117619718309864</v>
      </c>
    </row>
    <row r="265" spans="1:35">
      <c r="A265">
        <v>38</v>
      </c>
      <c r="B265">
        <v>47</v>
      </c>
      <c r="C265">
        <v>232.7</v>
      </c>
      <c r="D265">
        <v>3.94</v>
      </c>
      <c r="E265">
        <v>236.64</v>
      </c>
      <c r="F265">
        <v>7</v>
      </c>
      <c r="G265">
        <v>3.28</v>
      </c>
      <c r="H265">
        <v>86</v>
      </c>
      <c r="I265">
        <v>82</v>
      </c>
      <c r="J265">
        <v>4</v>
      </c>
      <c r="K265">
        <v>0</v>
      </c>
      <c r="L265">
        <v>1</v>
      </c>
      <c r="M265">
        <v>0</v>
      </c>
      <c r="N265">
        <v>0</v>
      </c>
      <c r="O265">
        <v>8.5999999999999943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30</v>
      </c>
      <c r="AB265">
        <v>1</v>
      </c>
      <c r="AC265" s="1">
        <v>1.203045685279188</v>
      </c>
      <c r="AD265" s="1">
        <v>161.80000000000001</v>
      </c>
      <c r="AE265" s="1">
        <v>0</v>
      </c>
      <c r="AF265" s="1">
        <v>161.80000000000001</v>
      </c>
      <c r="AG265" s="1">
        <v>0.66823400000000011</v>
      </c>
      <c r="AH265" s="1">
        <v>0.67714285714285716</v>
      </c>
      <c r="AI265" s="1">
        <v>1.2223792682926833</v>
      </c>
    </row>
    <row r="266" spans="1:35">
      <c r="A266">
        <v>39</v>
      </c>
      <c r="B266">
        <v>6</v>
      </c>
      <c r="C266">
        <v>234.6</v>
      </c>
      <c r="D266">
        <v>4.12</v>
      </c>
      <c r="E266">
        <v>238.72</v>
      </c>
      <c r="F266">
        <v>8</v>
      </c>
      <c r="G266">
        <v>3.17</v>
      </c>
      <c r="H266">
        <v>87</v>
      </c>
      <c r="I266">
        <v>84</v>
      </c>
      <c r="J266">
        <v>3</v>
      </c>
      <c r="K266">
        <v>0</v>
      </c>
      <c r="L266">
        <v>1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73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25</v>
      </c>
      <c r="AB266">
        <v>1</v>
      </c>
      <c r="AC266" s="1">
        <v>1.1504854368932038</v>
      </c>
      <c r="AD266" s="1">
        <v>161.80000000000001</v>
      </c>
      <c r="AE266" s="1">
        <v>0</v>
      </c>
      <c r="AF266" s="1">
        <v>161.80000000000001</v>
      </c>
      <c r="AG266" s="1">
        <v>0.66823400000000011</v>
      </c>
      <c r="AH266" s="1">
        <v>0.59250000000000003</v>
      </c>
      <c r="AI266" s="1">
        <v>1.2647962145110414</v>
      </c>
    </row>
    <row r="267" spans="1:35">
      <c r="A267">
        <v>39</v>
      </c>
      <c r="B267">
        <v>8</v>
      </c>
      <c r="C267">
        <v>234.8</v>
      </c>
      <c r="D267">
        <v>3.88</v>
      </c>
      <c r="E267">
        <v>238.68</v>
      </c>
      <c r="F267">
        <v>8</v>
      </c>
      <c r="G267">
        <v>3.22</v>
      </c>
      <c r="H267">
        <v>88</v>
      </c>
      <c r="I267">
        <v>85</v>
      </c>
      <c r="J267">
        <v>3</v>
      </c>
      <c r="K267">
        <v>0</v>
      </c>
      <c r="L267">
        <v>1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73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25</v>
      </c>
      <c r="AB267">
        <v>1</v>
      </c>
      <c r="AC267" s="1">
        <v>1.2216494845360826</v>
      </c>
      <c r="AD267" s="1">
        <v>161.80000000000001</v>
      </c>
      <c r="AE267" s="1">
        <v>0</v>
      </c>
      <c r="AF267" s="1">
        <v>161.80000000000001</v>
      </c>
      <c r="AG267" s="1">
        <v>0.66823400000000011</v>
      </c>
      <c r="AH267" s="1">
        <v>0.59250000000000003</v>
      </c>
      <c r="AI267" s="1">
        <v>1.2451565217391307</v>
      </c>
    </row>
    <row r="268" spans="1:35">
      <c r="A268">
        <v>40</v>
      </c>
      <c r="B268">
        <v>29</v>
      </c>
      <c r="C268">
        <v>242.9</v>
      </c>
      <c r="D268">
        <v>4.9800000000000004</v>
      </c>
      <c r="E268">
        <v>247.88</v>
      </c>
      <c r="F268">
        <v>9</v>
      </c>
      <c r="G268">
        <v>3.42</v>
      </c>
      <c r="H268">
        <v>90</v>
      </c>
      <c r="I268">
        <v>89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25</v>
      </c>
      <c r="AB268">
        <v>1</v>
      </c>
      <c r="AC268" s="1">
        <v>0.95180722891566261</v>
      </c>
      <c r="AD268" s="1">
        <v>161.80000000000001</v>
      </c>
      <c r="AE268" s="1">
        <v>0</v>
      </c>
      <c r="AF268" s="1">
        <v>161.80000000000001</v>
      </c>
      <c r="AG268" s="1">
        <v>0.66823400000000011</v>
      </c>
      <c r="AH268" s="1">
        <v>0.52666666666666673</v>
      </c>
      <c r="AI268" s="1">
        <v>1.1723403508771932</v>
      </c>
    </row>
    <row r="269" spans="1:35">
      <c r="A269">
        <v>41</v>
      </c>
      <c r="B269">
        <v>48</v>
      </c>
      <c r="C269">
        <v>250.8</v>
      </c>
      <c r="D269">
        <v>2.66</v>
      </c>
      <c r="E269">
        <v>253.46</v>
      </c>
      <c r="F269">
        <v>6</v>
      </c>
      <c r="G269">
        <v>2.69</v>
      </c>
      <c r="H269">
        <v>91</v>
      </c>
      <c r="I269">
        <v>90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35</v>
      </c>
      <c r="AB269">
        <v>1</v>
      </c>
      <c r="AC269" s="1">
        <v>1.7819548872180451</v>
      </c>
      <c r="AD269" s="1">
        <v>161.80000000000001</v>
      </c>
      <c r="AE269" s="1">
        <v>0</v>
      </c>
      <c r="AF269" s="1">
        <v>161.80000000000001</v>
      </c>
      <c r="AG269" s="1">
        <v>0.66823400000000011</v>
      </c>
      <c r="AH269" s="1">
        <v>0.79</v>
      </c>
      <c r="AI269" s="1">
        <v>1.4904847583643126</v>
      </c>
    </row>
    <row r="270" spans="1:35">
      <c r="A270">
        <v>42</v>
      </c>
      <c r="B270">
        <v>14</v>
      </c>
      <c r="C270">
        <v>253.4</v>
      </c>
      <c r="D270">
        <v>3.87</v>
      </c>
      <c r="E270">
        <v>257.27</v>
      </c>
      <c r="F270">
        <v>8</v>
      </c>
      <c r="G270">
        <v>3.44</v>
      </c>
      <c r="H270">
        <v>92</v>
      </c>
      <c r="I270">
        <v>90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40</v>
      </c>
      <c r="AB270">
        <v>1</v>
      </c>
      <c r="AC270" s="1">
        <v>1.2248062015503876</v>
      </c>
      <c r="AD270" s="1">
        <v>161.80000000000001</v>
      </c>
      <c r="AE270" s="1">
        <v>0</v>
      </c>
      <c r="AF270" s="1">
        <v>161.80000000000001</v>
      </c>
      <c r="AG270" s="1">
        <v>0.66823400000000011</v>
      </c>
      <c r="AH270" s="1">
        <v>0.59250000000000003</v>
      </c>
      <c r="AI270" s="1">
        <v>1.1655244186046514</v>
      </c>
    </row>
    <row r="271" spans="1:35">
      <c r="A271">
        <v>43</v>
      </c>
      <c r="B271">
        <v>36</v>
      </c>
      <c r="C271">
        <v>261.60000000000002</v>
      </c>
      <c r="D271">
        <v>4.79</v>
      </c>
      <c r="E271">
        <v>266.39000000000004</v>
      </c>
      <c r="F271">
        <v>7</v>
      </c>
      <c r="G271">
        <v>3.8</v>
      </c>
      <c r="H271">
        <v>94</v>
      </c>
      <c r="I271">
        <v>92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74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25</v>
      </c>
      <c r="AB271">
        <v>1</v>
      </c>
      <c r="AC271" s="1">
        <v>0.98956158663883098</v>
      </c>
      <c r="AD271" s="1">
        <v>161.80000000000001</v>
      </c>
      <c r="AE271" s="1">
        <v>0</v>
      </c>
      <c r="AF271" s="1">
        <v>161.80000000000001</v>
      </c>
      <c r="AG271" s="1">
        <v>0.66823400000000011</v>
      </c>
      <c r="AH271" s="1">
        <v>0.67714285714285716</v>
      </c>
      <c r="AI271" s="1">
        <v>1.055106315789474</v>
      </c>
    </row>
    <row r="274" spans="28:35">
      <c r="AB274" t="s">
        <v>64</v>
      </c>
      <c r="AC274" s="7">
        <f>AVERAGE(AC2:AC271)</f>
        <v>1.2858513341098594</v>
      </c>
      <c r="AD274" s="7">
        <f t="shared" ref="AD274:AI274" si="0">AVERAGE(AD2:AD271)</f>
        <v>161.80000000000035</v>
      </c>
      <c r="AE274" s="7">
        <f t="shared" si="0"/>
        <v>-1.2592592592592593</v>
      </c>
      <c r="AF274" s="7">
        <f t="shared" si="0"/>
        <v>160.54074074074106</v>
      </c>
      <c r="AG274" s="7">
        <f t="shared" si="0"/>
        <v>0.66303325925926226</v>
      </c>
      <c r="AH274" s="7">
        <f t="shared" si="0"/>
        <v>0.66417188552188511</v>
      </c>
      <c r="AI274" s="7">
        <f t="shared" si="0"/>
        <v>1.2834085805442434</v>
      </c>
    </row>
    <row r="275" spans="28:35">
      <c r="AB275" t="s">
        <v>65</v>
      </c>
      <c r="AC275" s="7">
        <f>VAR(AC2:AC271)</f>
        <v>6.2807284629812818E-2</v>
      </c>
      <c r="AD275" s="7">
        <f t="shared" ref="AD275:AI275" si="1">VAR(AD2:AD271)</f>
        <v>1.1675469844934116E-25</v>
      </c>
      <c r="AE275" s="7">
        <f t="shared" si="1"/>
        <v>22.200192757813578</v>
      </c>
      <c r="AF275" s="7">
        <f t="shared" si="1"/>
        <v>22.200192757813689</v>
      </c>
      <c r="AG275" s="7">
        <f t="shared" si="1"/>
        <v>3.7866646785074783E-4</v>
      </c>
      <c r="AH275" s="7">
        <f t="shared" si="1"/>
        <v>7.1662485469736158E-3</v>
      </c>
      <c r="AI275" s="7">
        <f t="shared" si="1"/>
        <v>3.5507997446077771E-2</v>
      </c>
    </row>
  </sheetData>
  <autoFilter ref="A1:AJ271" xr:uid="{BB93A75F-3A10-5146-8F7D-DA07605319D8}">
    <filterColumn colId="27">
      <filters>
        <filter val="1"/>
      </filters>
    </filterColumn>
  </autoFilter>
  <conditionalFormatting sqref="AB1:AB271">
    <cfRule type="cellIs" dxfId="428" priority="15" operator="equal">
      <formula>3</formula>
    </cfRule>
    <cfRule type="cellIs" dxfId="427" priority="16" operator="equal">
      <formula>2</formula>
    </cfRule>
    <cfRule type="cellIs" dxfId="426" priority="17" operator="equal">
      <formula>1</formula>
    </cfRule>
  </conditionalFormatting>
  <conditionalFormatting sqref="P262:P271 P232:P260 P222:P230 P194:P218 P170:P192 P148:P167 P146 P136:P144 P129:P132 P122:P123 P1:P119">
    <cfRule type="cellIs" dxfId="425" priority="14" operator="equal">
      <formula>" "</formula>
    </cfRule>
  </conditionalFormatting>
  <conditionalFormatting sqref="P262:P271 P232:P260 P222:P230 P194:P218 P170:P192 P148:P167 P146 P136:P144 P129:P132 P122:P123 P1:P119">
    <cfRule type="containsBlanks" dxfId="424" priority="13">
      <formula>LEN(TRIM(P1))=0</formula>
    </cfRule>
  </conditionalFormatting>
  <conditionalFormatting sqref="O171:O192 Q156:AA271 O148:O166 O143:O144 O136:O141 O129:O132 O122:O123 K120:N271 K87:O119 K86:N86 K2:O85 Q27:Z155 Z2 Q2:X26">
    <cfRule type="cellIs" dxfId="423" priority="11" operator="equal">
      <formula>1</formula>
    </cfRule>
    <cfRule type="cellIs" dxfId="422" priority="12" operator="equal">
      <formula>0</formula>
    </cfRule>
  </conditionalFormatting>
  <conditionalFormatting sqref="O171:O192 Q156:AA271 O148:O166 O143:O144 O136:O141 O129:O132 O122:O123 K120:N271 K87:O119 K86:N86 K2:O85 Q27:Z155 AA22:AA54 Q3:Y26 Q2:Z2">
    <cfRule type="cellIs" dxfId="421" priority="9" operator="equal">
      <formula>0</formula>
    </cfRule>
    <cfRule type="cellIs" dxfId="420" priority="10" operator="equal">
      <formula>1</formula>
    </cfRule>
  </conditionalFormatting>
  <conditionalFormatting sqref="C215:C271 E215:E271 H215:J271 A86:J214 O171:O192 O148:O166 O143:O144 O136:O141 O129:O132 O122:O123 K120:N271 K87:O119 K86:N86 A2:O85 AC2:AI271 Q2:AA271">
    <cfRule type="cellIs" dxfId="419" priority="7" operator="equal">
      <formula>"CM"</formula>
    </cfRule>
    <cfRule type="containsText" dxfId="418" priority="8" operator="containsText" text="DK">
      <formula>NOT(ISERROR(SEARCH("DK",A2)))</formula>
    </cfRule>
  </conditionalFormatting>
  <conditionalFormatting sqref="P261 P231 P219:P221 P193 P168:P169 P145 P147 P133:P135 O2:O271">
    <cfRule type="cellIs" dxfId="417" priority="6" operator="greaterThan">
      <formula>5</formula>
    </cfRule>
  </conditionalFormatting>
  <conditionalFormatting sqref="O171:O192 Q156:AA271 O148:O166 O143:O144 O136:O141 O129:O132 O122:O123 K120:N271 K87:O119 K86:N86 AA22:AA54 K3:O85 Q3:Z155">
    <cfRule type="cellIs" dxfId="416" priority="4" operator="equal">
      <formula>1</formula>
    </cfRule>
    <cfRule type="cellIs" dxfId="415" priority="5" operator="equal">
      <formula>0</formula>
    </cfRule>
  </conditionalFormatting>
  <conditionalFormatting sqref="P261 P231 P219:P221 O194:O271">
    <cfRule type="cellIs" dxfId="414" priority="3" operator="equal">
      <formula>0</formula>
    </cfRule>
  </conditionalFormatting>
  <conditionalFormatting sqref="AJ214">
    <cfRule type="cellIs" dxfId="413" priority="1" operator="equal">
      <formula>"CM"</formula>
    </cfRule>
    <cfRule type="containsText" dxfId="412" priority="2" operator="containsText" text="DK">
      <formula>NOT(ISERROR(SEARCH("DK",AJ214)))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783B-7508-3348-AD96-9668CFEE766C}">
  <sheetPr filterMode="1"/>
  <dimension ref="A1:AJ212"/>
  <sheetViews>
    <sheetView topLeftCell="N1" zoomScale="62" workbookViewId="0">
      <selection activeCell="AC3" sqref="AC3:AC208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idden="1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0</v>
      </c>
      <c r="B3">
        <v>37</v>
      </c>
      <c r="C3">
        <v>3.7</v>
      </c>
      <c r="D3">
        <v>3.08</v>
      </c>
      <c r="E3">
        <v>6.78</v>
      </c>
      <c r="F3">
        <v>6</v>
      </c>
      <c r="G3">
        <v>3.22</v>
      </c>
      <c r="H3">
        <v>7</v>
      </c>
      <c r="I3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1.5389610389610391</v>
      </c>
      <c r="AD3" s="1">
        <v>175.6</v>
      </c>
      <c r="AE3" s="1">
        <v>10</v>
      </c>
      <c r="AF3" s="1">
        <v>185.6</v>
      </c>
      <c r="AG3" s="1">
        <v>0.76652799999999999</v>
      </c>
      <c r="AH3" s="1">
        <v>0.79</v>
      </c>
      <c r="AI3" s="1">
        <v>1.4283130434782607</v>
      </c>
    </row>
    <row r="4" spans="1:36">
      <c r="A4">
        <v>1</v>
      </c>
      <c r="B4">
        <v>48</v>
      </c>
      <c r="C4">
        <v>10.8</v>
      </c>
      <c r="D4">
        <v>3.3</v>
      </c>
      <c r="E4">
        <v>14.100000000000001</v>
      </c>
      <c r="F4">
        <v>6</v>
      </c>
      <c r="G4">
        <v>3.29</v>
      </c>
      <c r="H4">
        <v>9</v>
      </c>
      <c r="I4">
        <v>3</v>
      </c>
      <c r="J4">
        <v>6</v>
      </c>
      <c r="K4" s="2">
        <v>0</v>
      </c>
      <c r="L4" s="2">
        <v>0</v>
      </c>
      <c r="M4" s="2">
        <v>0</v>
      </c>
      <c r="N4" s="2">
        <v>0</v>
      </c>
      <c r="O4">
        <v>9.3000000000000007</v>
      </c>
      <c r="P4" s="1">
        <v>0.18570400575677626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3">
        <v>25</v>
      </c>
      <c r="AB4">
        <v>1</v>
      </c>
      <c r="AC4" s="1">
        <v>1.4363636363636365</v>
      </c>
      <c r="AD4" s="1">
        <v>175.6</v>
      </c>
      <c r="AE4" s="1">
        <v>10</v>
      </c>
      <c r="AF4" s="1">
        <v>185.6</v>
      </c>
      <c r="AG4" s="1">
        <v>0.76652799999999999</v>
      </c>
      <c r="AH4" s="1">
        <v>0.79</v>
      </c>
      <c r="AI4" s="1">
        <v>1.397923404255319</v>
      </c>
    </row>
    <row r="5" spans="1:36">
      <c r="A5">
        <v>4</v>
      </c>
      <c r="B5">
        <v>4</v>
      </c>
      <c r="C5">
        <v>24.4</v>
      </c>
      <c r="D5">
        <v>3.52</v>
      </c>
      <c r="E5">
        <v>27.919999999999998</v>
      </c>
      <c r="F5">
        <v>7</v>
      </c>
      <c r="G5">
        <v>2.98</v>
      </c>
      <c r="H5">
        <v>11</v>
      </c>
      <c r="I5">
        <v>5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45</v>
      </c>
      <c r="AB5">
        <v>1</v>
      </c>
      <c r="AC5" s="1">
        <v>1.3465909090909092</v>
      </c>
      <c r="AD5" s="1">
        <v>175.6</v>
      </c>
      <c r="AE5" s="1">
        <v>0</v>
      </c>
      <c r="AF5" s="1">
        <v>175.6</v>
      </c>
      <c r="AG5" s="1">
        <v>0.72522799999999987</v>
      </c>
      <c r="AH5" s="1">
        <v>0.67714285714285716</v>
      </c>
      <c r="AI5" s="1">
        <v>1.4601906040268453</v>
      </c>
    </row>
    <row r="6" spans="1:36">
      <c r="A6">
        <v>4</v>
      </c>
      <c r="B6">
        <v>38</v>
      </c>
      <c r="C6">
        <v>27.8</v>
      </c>
      <c r="D6">
        <v>3.49</v>
      </c>
      <c r="E6">
        <v>31.29</v>
      </c>
      <c r="F6">
        <v>6</v>
      </c>
      <c r="G6">
        <v>3.51</v>
      </c>
      <c r="H6">
        <v>14</v>
      </c>
      <c r="I6">
        <v>6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Q6">
        <v>1</v>
      </c>
      <c r="R6">
        <v>0</v>
      </c>
      <c r="S6">
        <v>0</v>
      </c>
      <c r="T6">
        <v>2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25</v>
      </c>
      <c r="AB6">
        <v>1</v>
      </c>
      <c r="AC6" s="1">
        <v>1.3581661891117478</v>
      </c>
      <c r="AD6" s="1">
        <v>175.6</v>
      </c>
      <c r="AE6" s="1">
        <v>10</v>
      </c>
      <c r="AF6" s="1">
        <v>185.6</v>
      </c>
      <c r="AG6" s="1">
        <v>0.76652799999999999</v>
      </c>
      <c r="AH6" s="1">
        <v>0.79</v>
      </c>
      <c r="AI6" s="1">
        <v>1.3103042735042736</v>
      </c>
    </row>
    <row r="7" spans="1:36">
      <c r="A7">
        <v>5</v>
      </c>
      <c r="B7">
        <v>32</v>
      </c>
      <c r="C7">
        <v>33.200000000000003</v>
      </c>
      <c r="D7">
        <v>5.29</v>
      </c>
      <c r="E7">
        <v>38.49</v>
      </c>
      <c r="F7">
        <v>11</v>
      </c>
      <c r="G7">
        <v>3.1</v>
      </c>
      <c r="H7">
        <v>19</v>
      </c>
      <c r="I7">
        <v>11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4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80</v>
      </c>
      <c r="AB7">
        <v>1</v>
      </c>
      <c r="AC7" s="1">
        <v>0.89603024574669188</v>
      </c>
      <c r="AD7" s="1">
        <v>175.6</v>
      </c>
      <c r="AE7" s="1">
        <v>-10</v>
      </c>
      <c r="AF7" s="1">
        <v>165.6</v>
      </c>
      <c r="AG7" s="1">
        <v>0.68392799999999998</v>
      </c>
      <c r="AH7" s="1">
        <v>0.43090909090909091</v>
      </c>
      <c r="AI7" s="1">
        <v>1.3237316129032257</v>
      </c>
      <c r="AJ7" t="s">
        <v>43</v>
      </c>
    </row>
    <row r="8" spans="1:36">
      <c r="A8">
        <v>5</v>
      </c>
      <c r="B8">
        <v>36</v>
      </c>
      <c r="C8">
        <v>33.6</v>
      </c>
      <c r="D8">
        <v>3.06</v>
      </c>
      <c r="E8">
        <v>36.660000000000004</v>
      </c>
      <c r="F8">
        <v>6</v>
      </c>
      <c r="G8">
        <v>3.04</v>
      </c>
      <c r="H8">
        <v>20</v>
      </c>
      <c r="I8">
        <v>11</v>
      </c>
      <c r="J8">
        <v>9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0</v>
      </c>
      <c r="AA8">
        <v>30</v>
      </c>
      <c r="AB8">
        <v>1</v>
      </c>
      <c r="AC8" s="1">
        <v>1.5490196078431373</v>
      </c>
      <c r="AD8" s="1">
        <v>175.6</v>
      </c>
      <c r="AE8" s="1">
        <v>10</v>
      </c>
      <c r="AF8" s="1">
        <v>185.6</v>
      </c>
      <c r="AG8" s="1">
        <v>0.76652799999999999</v>
      </c>
      <c r="AH8" s="1">
        <v>0.79</v>
      </c>
      <c r="AI8" s="1">
        <v>1.5128842105263156</v>
      </c>
    </row>
    <row r="9" spans="1:36">
      <c r="A9">
        <v>8</v>
      </c>
      <c r="B9">
        <v>14</v>
      </c>
      <c r="C9">
        <v>49.4</v>
      </c>
      <c r="D9">
        <v>3.05</v>
      </c>
      <c r="E9">
        <v>52.449999999999996</v>
      </c>
      <c r="F9">
        <v>6</v>
      </c>
      <c r="G9">
        <v>2.81</v>
      </c>
      <c r="H9">
        <v>24</v>
      </c>
      <c r="I9">
        <v>19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20</v>
      </c>
      <c r="AB9">
        <v>1</v>
      </c>
      <c r="AC9" s="1">
        <v>1.5540983606557379</v>
      </c>
      <c r="AD9" s="1">
        <v>175.6</v>
      </c>
      <c r="AE9" s="1">
        <v>0</v>
      </c>
      <c r="AF9" s="1">
        <v>175.6</v>
      </c>
      <c r="AG9" s="1">
        <v>0.72522799999999987</v>
      </c>
      <c r="AH9" s="1">
        <v>0.79</v>
      </c>
      <c r="AI9" s="1">
        <v>1.5485295373665477</v>
      </c>
    </row>
    <row r="10" spans="1:36">
      <c r="A10">
        <v>8</v>
      </c>
      <c r="B10">
        <v>50</v>
      </c>
      <c r="C10">
        <v>53</v>
      </c>
      <c r="D10">
        <v>3.48</v>
      </c>
      <c r="E10">
        <v>56.48</v>
      </c>
      <c r="F10">
        <v>6</v>
      </c>
      <c r="G10">
        <v>3.38</v>
      </c>
      <c r="H10">
        <v>26</v>
      </c>
      <c r="I10">
        <v>20</v>
      </c>
      <c r="J10">
        <v>6</v>
      </c>
      <c r="K10">
        <v>0</v>
      </c>
      <c r="L10">
        <v>0</v>
      </c>
      <c r="M10">
        <v>0</v>
      </c>
      <c r="N10">
        <v>0</v>
      </c>
      <c r="O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</v>
      </c>
      <c r="AB10">
        <v>1</v>
      </c>
      <c r="AC10" s="1">
        <v>1.3620689655172415</v>
      </c>
      <c r="AD10" s="1">
        <v>175.6</v>
      </c>
      <c r="AE10" s="1">
        <v>10</v>
      </c>
      <c r="AF10" s="1">
        <v>185.6</v>
      </c>
      <c r="AG10" s="1">
        <v>0.76652799999999999</v>
      </c>
      <c r="AH10" s="1">
        <v>0.79</v>
      </c>
      <c r="AI10" s="1">
        <v>1.3607005917159762</v>
      </c>
    </row>
    <row r="11" spans="1:36">
      <c r="A11">
        <v>9</v>
      </c>
      <c r="B11">
        <v>12</v>
      </c>
      <c r="C11">
        <v>55.2</v>
      </c>
      <c r="D11">
        <v>3.61</v>
      </c>
      <c r="E11">
        <v>58.81</v>
      </c>
      <c r="F11">
        <v>7</v>
      </c>
      <c r="G11">
        <v>3.02</v>
      </c>
      <c r="H11">
        <v>28</v>
      </c>
      <c r="I11">
        <v>20</v>
      </c>
      <c r="J11">
        <v>8</v>
      </c>
      <c r="K11">
        <v>0</v>
      </c>
      <c r="L11">
        <v>1</v>
      </c>
      <c r="M11">
        <v>0</v>
      </c>
      <c r="N11">
        <v>0</v>
      </c>
      <c r="O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30</v>
      </c>
      <c r="AB11">
        <v>1</v>
      </c>
      <c r="AC11" s="1">
        <v>1.3130193905817176</v>
      </c>
      <c r="AD11" s="1">
        <v>175.6</v>
      </c>
      <c r="AE11" s="1">
        <v>-10</v>
      </c>
      <c r="AF11" s="1">
        <v>165.6</v>
      </c>
      <c r="AG11" s="1">
        <v>0.68392799999999998</v>
      </c>
      <c r="AH11" s="1">
        <v>0.67714285714285716</v>
      </c>
      <c r="AI11" s="1">
        <v>1.3587973509933775</v>
      </c>
    </row>
    <row r="12" spans="1:36">
      <c r="A12">
        <v>9</v>
      </c>
      <c r="B12">
        <v>50</v>
      </c>
      <c r="C12">
        <v>59</v>
      </c>
      <c r="D12">
        <v>3.55</v>
      </c>
      <c r="E12">
        <v>62.55</v>
      </c>
      <c r="F12">
        <v>7</v>
      </c>
      <c r="G12">
        <v>3.02</v>
      </c>
      <c r="H12">
        <v>33</v>
      </c>
      <c r="I12">
        <v>24</v>
      </c>
      <c r="J12">
        <v>9</v>
      </c>
      <c r="K12">
        <v>0</v>
      </c>
      <c r="L12">
        <v>1</v>
      </c>
      <c r="M12">
        <v>0</v>
      </c>
      <c r="N12">
        <v>0</v>
      </c>
      <c r="O12">
        <v>0</v>
      </c>
      <c r="Q12">
        <v>1</v>
      </c>
      <c r="R12">
        <v>0</v>
      </c>
      <c r="S12">
        <v>0</v>
      </c>
      <c r="T12">
        <v>5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25</v>
      </c>
      <c r="AB12">
        <v>1</v>
      </c>
      <c r="AC12" s="1">
        <v>1.335211267605634</v>
      </c>
      <c r="AD12" s="1">
        <v>175.6</v>
      </c>
      <c r="AE12" s="1">
        <v>-10</v>
      </c>
      <c r="AF12" s="1">
        <v>165.6</v>
      </c>
      <c r="AG12" s="1">
        <v>0.68392799999999998</v>
      </c>
      <c r="AH12" s="1">
        <v>0.67714285714285716</v>
      </c>
      <c r="AI12" s="1">
        <v>1.3587973509933775</v>
      </c>
    </row>
    <row r="13" spans="1:36">
      <c r="A13">
        <v>10</v>
      </c>
      <c r="B13">
        <v>1</v>
      </c>
      <c r="C13">
        <v>60.1</v>
      </c>
      <c r="D13">
        <v>4.1900000000000004</v>
      </c>
      <c r="E13">
        <v>64.290000000000006</v>
      </c>
      <c r="F13">
        <v>7</v>
      </c>
      <c r="G13">
        <v>3.31</v>
      </c>
      <c r="H13">
        <v>35</v>
      </c>
      <c r="I13">
        <v>26</v>
      </c>
      <c r="J13">
        <v>9</v>
      </c>
      <c r="K13">
        <v>0</v>
      </c>
      <c r="L13">
        <v>1</v>
      </c>
      <c r="M13">
        <v>0</v>
      </c>
      <c r="N13">
        <v>1</v>
      </c>
      <c r="O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30</v>
      </c>
      <c r="AB13">
        <v>1</v>
      </c>
      <c r="AC13" s="1">
        <v>1.1312649164677804</v>
      </c>
      <c r="AD13" s="1">
        <v>175.6</v>
      </c>
      <c r="AE13" s="1">
        <v>0</v>
      </c>
      <c r="AF13" s="1">
        <v>175.6</v>
      </c>
      <c r="AG13" s="1">
        <v>0.72522799999999987</v>
      </c>
      <c r="AH13" s="1">
        <v>0.67714285714285716</v>
      </c>
      <c r="AI13" s="1">
        <v>1.314612688821752</v>
      </c>
    </row>
    <row r="14" spans="1:36">
      <c r="A14">
        <v>10</v>
      </c>
      <c r="B14">
        <v>10</v>
      </c>
      <c r="C14">
        <v>61</v>
      </c>
      <c r="D14">
        <v>4.13</v>
      </c>
      <c r="E14">
        <v>65.13</v>
      </c>
      <c r="F14">
        <v>7</v>
      </c>
      <c r="G14">
        <v>3.12</v>
      </c>
      <c r="H14">
        <v>36</v>
      </c>
      <c r="I14">
        <v>27</v>
      </c>
      <c r="J14">
        <v>9</v>
      </c>
      <c r="K14">
        <v>0</v>
      </c>
      <c r="L14">
        <v>1</v>
      </c>
      <c r="M14">
        <v>0</v>
      </c>
      <c r="N14">
        <v>0</v>
      </c>
      <c r="O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25</v>
      </c>
      <c r="AB14">
        <v>1</v>
      </c>
      <c r="AC14" s="1">
        <v>1.1476997578692494</v>
      </c>
      <c r="AD14" s="1">
        <v>175.6</v>
      </c>
      <c r="AE14" s="1">
        <v>-10</v>
      </c>
      <c r="AF14" s="1">
        <v>165.6</v>
      </c>
      <c r="AG14" s="1">
        <v>0.68392799999999998</v>
      </c>
      <c r="AH14" s="1">
        <v>0.67714285714285716</v>
      </c>
      <c r="AI14" s="1">
        <v>1.3152461538461537</v>
      </c>
    </row>
    <row r="15" spans="1:36" hidden="1">
      <c r="A15">
        <v>10</v>
      </c>
      <c r="B15">
        <v>56</v>
      </c>
      <c r="C15">
        <v>65.599999999999994</v>
      </c>
      <c r="D15">
        <v>4.74</v>
      </c>
      <c r="E15">
        <v>70.339999999999989</v>
      </c>
      <c r="F15">
        <v>8</v>
      </c>
      <c r="G15">
        <v>3.02</v>
      </c>
      <c r="H15">
        <v>42</v>
      </c>
      <c r="I15">
        <v>32</v>
      </c>
      <c r="J15">
        <v>10</v>
      </c>
      <c r="K15">
        <v>0</v>
      </c>
      <c r="L15">
        <v>1</v>
      </c>
      <c r="M15">
        <v>0</v>
      </c>
      <c r="N15">
        <v>0</v>
      </c>
      <c r="O15">
        <v>2.1999999999999957</v>
      </c>
      <c r="P15" s="1">
        <v>-0.23116883116883113</v>
      </c>
      <c r="Q15">
        <v>1</v>
      </c>
      <c r="R15">
        <v>0</v>
      </c>
      <c r="S15">
        <v>0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65</v>
      </c>
      <c r="AB15">
        <v>2</v>
      </c>
      <c r="AC15" s="1">
        <v>1</v>
      </c>
      <c r="AD15" s="1">
        <v>175.6</v>
      </c>
      <c r="AE15" s="1">
        <v>-10</v>
      </c>
      <c r="AF15" s="1">
        <v>165.6</v>
      </c>
      <c r="AG15" s="1">
        <v>0.68392799999999998</v>
      </c>
      <c r="AH15" s="1">
        <v>0.59250000000000003</v>
      </c>
      <c r="AI15" s="1">
        <v>1.3587973509933775</v>
      </c>
    </row>
    <row r="16" spans="1:36" hidden="1">
      <c r="A16">
        <v>11</v>
      </c>
      <c r="B16">
        <v>9</v>
      </c>
      <c r="C16">
        <v>66.900000000000006</v>
      </c>
      <c r="D16">
        <v>3.91</v>
      </c>
      <c r="E16">
        <v>70.81</v>
      </c>
      <c r="F16">
        <v>7</v>
      </c>
      <c r="G16">
        <v>3.4</v>
      </c>
      <c r="H16">
        <v>45</v>
      </c>
      <c r="I16">
        <v>33</v>
      </c>
      <c r="J16">
        <v>12</v>
      </c>
      <c r="K16">
        <v>0</v>
      </c>
      <c r="L16">
        <v>1</v>
      </c>
      <c r="M16">
        <v>0</v>
      </c>
      <c r="N16">
        <v>0</v>
      </c>
      <c r="O16">
        <v>3.5000000000000071</v>
      </c>
      <c r="P16" s="1">
        <v>-1.8892616335071555E-2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25</v>
      </c>
      <c r="AB16">
        <v>2</v>
      </c>
      <c r="AC16" s="1">
        <v>1.2122762148337596</v>
      </c>
      <c r="AD16" s="1">
        <v>175.6</v>
      </c>
      <c r="AE16" s="1">
        <v>0</v>
      </c>
      <c r="AF16" s="1">
        <v>175.6</v>
      </c>
      <c r="AG16" s="1">
        <v>0.72522799999999987</v>
      </c>
      <c r="AH16" s="1">
        <v>0.67714285714285716</v>
      </c>
      <c r="AI16" s="1">
        <v>1.2798141176470585</v>
      </c>
    </row>
    <row r="17" spans="1:36" hidden="1">
      <c r="A17">
        <v>11</v>
      </c>
      <c r="B17">
        <v>56</v>
      </c>
      <c r="C17">
        <v>71.599999999999994</v>
      </c>
      <c r="D17">
        <v>5.26</v>
      </c>
      <c r="E17">
        <v>76.86</v>
      </c>
      <c r="F17">
        <v>9</v>
      </c>
      <c r="G17">
        <v>3.6</v>
      </c>
      <c r="H17">
        <v>50</v>
      </c>
      <c r="I17">
        <v>41</v>
      </c>
      <c r="J17">
        <v>9</v>
      </c>
      <c r="K17">
        <v>0</v>
      </c>
      <c r="L17">
        <v>1</v>
      </c>
      <c r="M17">
        <v>1</v>
      </c>
      <c r="N17">
        <v>0</v>
      </c>
      <c r="O17">
        <v>8.1999999999999957</v>
      </c>
      <c r="P17" s="1">
        <v>-0.3300281467581847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25</v>
      </c>
      <c r="AB17">
        <v>3</v>
      </c>
      <c r="AC17" s="1">
        <v>0.90114068441064643</v>
      </c>
      <c r="AD17" s="1">
        <v>175.6</v>
      </c>
      <c r="AE17" s="1">
        <v>0</v>
      </c>
      <c r="AF17" s="1">
        <v>175.6</v>
      </c>
      <c r="AG17" s="1">
        <v>0.72522799999999987</v>
      </c>
      <c r="AH17" s="1">
        <v>0.52666666666666673</v>
      </c>
      <c r="AI17" s="1">
        <v>1.2087133333333331</v>
      </c>
    </row>
    <row r="18" spans="1:36" hidden="1">
      <c r="A18">
        <v>12</v>
      </c>
      <c r="B18">
        <v>20</v>
      </c>
      <c r="C18">
        <v>74</v>
      </c>
      <c r="D18">
        <v>4.12</v>
      </c>
      <c r="E18">
        <v>78.12</v>
      </c>
      <c r="F18">
        <v>7</v>
      </c>
      <c r="G18">
        <v>3.54</v>
      </c>
      <c r="H18">
        <v>52</v>
      </c>
      <c r="I18">
        <v>43</v>
      </c>
      <c r="J18">
        <v>9</v>
      </c>
      <c r="K18">
        <v>0</v>
      </c>
      <c r="L18">
        <v>0</v>
      </c>
      <c r="M18">
        <v>0</v>
      </c>
      <c r="N18">
        <v>0</v>
      </c>
      <c r="O18">
        <v>1.2000000000000028</v>
      </c>
      <c r="P18" s="1">
        <v>0.15677474506930433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20</v>
      </c>
      <c r="AB18">
        <v>2</v>
      </c>
      <c r="AC18" s="1">
        <v>1.1504854368932038</v>
      </c>
      <c r="AD18" s="1">
        <v>175.6</v>
      </c>
      <c r="AE18" s="1">
        <v>0</v>
      </c>
      <c r="AF18" s="1">
        <v>175.6</v>
      </c>
      <c r="AG18" s="1">
        <v>0.72522799999999987</v>
      </c>
      <c r="AH18" s="1">
        <v>0.67714285714285716</v>
      </c>
      <c r="AI18" s="1">
        <v>1.2291999999999996</v>
      </c>
    </row>
    <row r="19" spans="1:36">
      <c r="A19">
        <v>13</v>
      </c>
      <c r="B19">
        <v>2</v>
      </c>
      <c r="C19">
        <v>78.2</v>
      </c>
      <c r="D19">
        <v>3.84</v>
      </c>
      <c r="E19">
        <v>82.04</v>
      </c>
      <c r="F19">
        <v>8</v>
      </c>
      <c r="G19">
        <v>2.94</v>
      </c>
      <c r="H19">
        <v>55</v>
      </c>
      <c r="I19">
        <v>48</v>
      </c>
      <c r="J19">
        <v>7</v>
      </c>
      <c r="K19">
        <v>0</v>
      </c>
      <c r="L19">
        <v>0</v>
      </c>
      <c r="M19">
        <v>0</v>
      </c>
      <c r="N19">
        <v>0</v>
      </c>
      <c r="O19">
        <v>5.4000000000000057</v>
      </c>
      <c r="P19" s="1">
        <v>0.24066430817610052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50</v>
      </c>
      <c r="AB19">
        <v>1</v>
      </c>
      <c r="AC19" s="1">
        <v>1.234375</v>
      </c>
      <c r="AD19" s="1">
        <v>175.6</v>
      </c>
      <c r="AE19" s="1">
        <v>0</v>
      </c>
      <c r="AF19" s="1">
        <v>175.6</v>
      </c>
      <c r="AG19" s="1">
        <v>0.72522799999999987</v>
      </c>
      <c r="AH19" s="1">
        <v>0.59250000000000003</v>
      </c>
      <c r="AI19" s="1">
        <v>1.4800571428571425</v>
      </c>
    </row>
    <row r="20" spans="1:36" hidden="1">
      <c r="A20">
        <v>13</v>
      </c>
      <c r="B20">
        <v>34</v>
      </c>
      <c r="C20">
        <v>81.400000000000006</v>
      </c>
      <c r="D20">
        <v>3.7</v>
      </c>
      <c r="E20">
        <v>85.100000000000009</v>
      </c>
      <c r="F20">
        <v>7</v>
      </c>
      <c r="G20">
        <v>2.98</v>
      </c>
      <c r="H20">
        <v>57</v>
      </c>
      <c r="I20">
        <v>49</v>
      </c>
      <c r="J20">
        <v>8</v>
      </c>
      <c r="K20">
        <v>0</v>
      </c>
      <c r="L20">
        <v>0</v>
      </c>
      <c r="M20">
        <v>0</v>
      </c>
      <c r="N20">
        <v>0</v>
      </c>
      <c r="O20">
        <v>3.2000000000000028</v>
      </c>
      <c r="P20" s="1">
        <v>0.20868289103583226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60</v>
      </c>
      <c r="AB20">
        <v>2</v>
      </c>
      <c r="AC20" s="1">
        <v>1.2810810810810811</v>
      </c>
      <c r="AD20" s="1">
        <v>175.6</v>
      </c>
      <c r="AE20" s="1">
        <v>-10</v>
      </c>
      <c r="AF20" s="1">
        <v>165.6</v>
      </c>
      <c r="AG20" s="1">
        <v>0.68392799999999998</v>
      </c>
      <c r="AH20" s="1">
        <v>0.67714285714285716</v>
      </c>
      <c r="AI20" s="1">
        <v>1.3770362416107382</v>
      </c>
    </row>
    <row r="21" spans="1:36" hidden="1">
      <c r="A21">
        <v>13</v>
      </c>
      <c r="B21">
        <v>42</v>
      </c>
      <c r="C21">
        <v>82.2</v>
      </c>
      <c r="D21">
        <v>3.82</v>
      </c>
      <c r="E21">
        <v>86.02</v>
      </c>
      <c r="F21">
        <v>6</v>
      </c>
      <c r="G21">
        <v>3.58</v>
      </c>
      <c r="H21">
        <v>59</v>
      </c>
      <c r="I21">
        <v>51</v>
      </c>
      <c r="J21">
        <v>8</v>
      </c>
      <c r="K21">
        <v>0</v>
      </c>
      <c r="L21">
        <v>0</v>
      </c>
      <c r="M21">
        <v>0</v>
      </c>
      <c r="N21">
        <v>0</v>
      </c>
      <c r="O21">
        <v>4</v>
      </c>
      <c r="P21" s="1">
        <v>0.16843950628982984</v>
      </c>
      <c r="Q21">
        <v>1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30</v>
      </c>
      <c r="AB21">
        <v>2</v>
      </c>
      <c r="AC21" s="1">
        <v>1.2408376963350787</v>
      </c>
      <c r="AD21" s="1">
        <v>175.6</v>
      </c>
      <c r="AE21" s="1">
        <v>10</v>
      </c>
      <c r="AF21" s="1">
        <v>185.6</v>
      </c>
      <c r="AG21" s="1">
        <v>0.76652799999999999</v>
      </c>
      <c r="AH21" s="1">
        <v>0.79</v>
      </c>
      <c r="AI21" s="1">
        <v>1.2846837988826814</v>
      </c>
    </row>
    <row r="22" spans="1:36">
      <c r="A22">
        <v>14</v>
      </c>
      <c r="B22">
        <v>22</v>
      </c>
      <c r="C22">
        <v>86.2</v>
      </c>
      <c r="D22">
        <v>3.79</v>
      </c>
      <c r="E22">
        <v>89.990000000000009</v>
      </c>
      <c r="F22">
        <v>6</v>
      </c>
      <c r="G22">
        <v>3.69</v>
      </c>
      <c r="H22">
        <v>62</v>
      </c>
      <c r="I22">
        <v>54</v>
      </c>
      <c r="J22">
        <v>8</v>
      </c>
      <c r="K22">
        <v>0</v>
      </c>
      <c r="L22">
        <v>0</v>
      </c>
      <c r="M22">
        <v>0</v>
      </c>
      <c r="N22">
        <v>0</v>
      </c>
      <c r="O22">
        <v>8</v>
      </c>
      <c r="P22" s="1">
        <v>0.17826144056161142</v>
      </c>
      <c r="Q22">
        <v>1</v>
      </c>
      <c r="R22">
        <v>0</v>
      </c>
      <c r="S22">
        <v>0</v>
      </c>
      <c r="T22">
        <v>10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18</v>
      </c>
      <c r="AB22">
        <v>1</v>
      </c>
      <c r="AC22" s="1">
        <v>1.2506596306068603</v>
      </c>
      <c r="AD22" s="1">
        <v>175.6</v>
      </c>
      <c r="AE22" s="1">
        <v>10</v>
      </c>
      <c r="AF22" s="1">
        <v>185.6</v>
      </c>
      <c r="AG22" s="1">
        <v>0.76652799999999999</v>
      </c>
      <c r="AH22" s="1">
        <v>0.79</v>
      </c>
      <c r="AI22" s="1">
        <v>1.2463869918699186</v>
      </c>
    </row>
    <row r="23" spans="1:36">
      <c r="A23">
        <v>14</v>
      </c>
      <c r="B23">
        <v>40</v>
      </c>
      <c r="C23">
        <v>88</v>
      </c>
      <c r="D23">
        <v>3.57</v>
      </c>
      <c r="E23">
        <v>91.57</v>
      </c>
      <c r="F23">
        <v>6</v>
      </c>
      <c r="G23">
        <v>3.5</v>
      </c>
      <c r="H23">
        <v>63</v>
      </c>
      <c r="I23">
        <v>56</v>
      </c>
      <c r="J23">
        <v>7</v>
      </c>
      <c r="K23">
        <v>0</v>
      </c>
      <c r="L23">
        <v>0</v>
      </c>
      <c r="M23">
        <v>0</v>
      </c>
      <c r="N23">
        <v>0</v>
      </c>
      <c r="O23">
        <v>9.7999999999999972</v>
      </c>
      <c r="P23" s="1">
        <v>0.25533290239172612</v>
      </c>
      <c r="Q23">
        <v>1</v>
      </c>
      <c r="R23">
        <v>0</v>
      </c>
      <c r="S23">
        <v>0</v>
      </c>
      <c r="T23">
        <v>11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25</v>
      </c>
      <c r="AB23">
        <v>1</v>
      </c>
      <c r="AC23" s="1">
        <v>1.327731092436975</v>
      </c>
      <c r="AD23" s="1">
        <v>175.6</v>
      </c>
      <c r="AE23" s="1">
        <v>10</v>
      </c>
      <c r="AF23" s="1">
        <v>185.6</v>
      </c>
      <c r="AG23" s="1">
        <v>0.76652799999999999</v>
      </c>
      <c r="AH23" s="1">
        <v>0.79</v>
      </c>
      <c r="AI23" s="1">
        <v>1.3140479999999999</v>
      </c>
    </row>
    <row r="24" spans="1:36">
      <c r="A24">
        <v>14</v>
      </c>
      <c r="B24">
        <v>41</v>
      </c>
      <c r="C24">
        <v>88.1</v>
      </c>
      <c r="D24">
        <v>4.1500000000000004</v>
      </c>
      <c r="E24">
        <v>92.25</v>
      </c>
      <c r="F24">
        <v>7</v>
      </c>
      <c r="G24">
        <v>3.31</v>
      </c>
      <c r="H24">
        <v>64</v>
      </c>
      <c r="I24">
        <v>56</v>
      </c>
      <c r="J24">
        <v>8</v>
      </c>
      <c r="K24">
        <v>0</v>
      </c>
      <c r="L24">
        <v>0</v>
      </c>
      <c r="M24">
        <v>0</v>
      </c>
      <c r="N24">
        <v>0</v>
      </c>
      <c r="O24">
        <v>9.8999999999999915</v>
      </c>
      <c r="P24" s="1">
        <v>6.9770484653546294E-2</v>
      </c>
      <c r="Q24">
        <v>1</v>
      </c>
      <c r="R24">
        <v>0</v>
      </c>
      <c r="S24">
        <v>0</v>
      </c>
      <c r="T24">
        <v>11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25</v>
      </c>
      <c r="AB24">
        <v>1</v>
      </c>
      <c r="AC24" s="1">
        <v>1.1421686746987951</v>
      </c>
      <c r="AD24" s="1">
        <v>175.6</v>
      </c>
      <c r="AE24" s="1">
        <v>-10</v>
      </c>
      <c r="AF24" s="1">
        <v>165.6</v>
      </c>
      <c r="AG24" s="1">
        <v>0.68392799999999998</v>
      </c>
      <c r="AH24" s="1">
        <v>0.67714285714285716</v>
      </c>
      <c r="AI24" s="1">
        <v>1.2397486404833837</v>
      </c>
    </row>
    <row r="25" spans="1:36">
      <c r="A25">
        <v>16</v>
      </c>
      <c r="B25">
        <v>15</v>
      </c>
      <c r="C25">
        <v>97.5</v>
      </c>
      <c r="D25">
        <v>5.1109999999999998</v>
      </c>
      <c r="E25">
        <v>102.611</v>
      </c>
      <c r="F25">
        <v>7</v>
      </c>
      <c r="G25">
        <v>3.97</v>
      </c>
      <c r="H25">
        <v>67</v>
      </c>
      <c r="I25">
        <v>62</v>
      </c>
      <c r="J25">
        <v>5</v>
      </c>
      <c r="K25">
        <v>0</v>
      </c>
      <c r="L25">
        <v>0</v>
      </c>
      <c r="M25">
        <v>0</v>
      </c>
      <c r="N25">
        <v>0</v>
      </c>
      <c r="O25">
        <v>0</v>
      </c>
      <c r="Q25">
        <v>1</v>
      </c>
      <c r="R25">
        <v>0</v>
      </c>
      <c r="S25">
        <v>0</v>
      </c>
      <c r="T25">
        <v>12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8</v>
      </c>
      <c r="AB25">
        <v>1</v>
      </c>
      <c r="AC25" s="1">
        <v>0.92741146546664066</v>
      </c>
      <c r="AD25" s="1">
        <v>175.6</v>
      </c>
      <c r="AE25" s="1">
        <v>-10</v>
      </c>
      <c r="AF25" s="1">
        <v>165.6</v>
      </c>
      <c r="AG25" s="1">
        <v>0.68392799999999998</v>
      </c>
      <c r="AH25" s="1">
        <v>0.67714285714285716</v>
      </c>
      <c r="AI25" s="1">
        <v>1.0336443324937028</v>
      </c>
    </row>
    <row r="26" spans="1:36">
      <c r="A26">
        <v>19</v>
      </c>
      <c r="B26">
        <v>50</v>
      </c>
      <c r="C26">
        <v>119</v>
      </c>
      <c r="D26">
        <v>2.96</v>
      </c>
      <c r="E26">
        <v>121.96</v>
      </c>
      <c r="F26">
        <v>6</v>
      </c>
      <c r="G26">
        <v>2.98</v>
      </c>
      <c r="H26">
        <v>72</v>
      </c>
      <c r="I26">
        <v>67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30</v>
      </c>
      <c r="AB26">
        <v>1</v>
      </c>
      <c r="AC26" s="1">
        <v>1.6013513513513515</v>
      </c>
      <c r="AD26" s="1">
        <v>175.6</v>
      </c>
      <c r="AE26" s="1">
        <v>10</v>
      </c>
      <c r="AF26" s="1">
        <v>185.6</v>
      </c>
      <c r="AG26" s="1">
        <v>0.76652799999999999</v>
      </c>
      <c r="AH26" s="1">
        <v>0.79</v>
      </c>
      <c r="AI26" s="1">
        <v>1.5433449664429528</v>
      </c>
    </row>
    <row r="27" spans="1:36">
      <c r="A27">
        <v>20</v>
      </c>
      <c r="B27">
        <v>19</v>
      </c>
      <c r="C27">
        <v>121.9</v>
      </c>
      <c r="D27">
        <v>4.21</v>
      </c>
      <c r="E27">
        <v>126.11</v>
      </c>
      <c r="F27">
        <v>8</v>
      </c>
      <c r="G27">
        <v>3.06</v>
      </c>
      <c r="H27">
        <v>74</v>
      </c>
      <c r="I27">
        <v>67</v>
      </c>
      <c r="J27">
        <v>7</v>
      </c>
      <c r="K27">
        <v>0</v>
      </c>
      <c r="L27">
        <v>1</v>
      </c>
      <c r="M27">
        <v>0</v>
      </c>
      <c r="N27">
        <v>0</v>
      </c>
      <c r="O27">
        <v>0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60</v>
      </c>
      <c r="AB27">
        <v>1</v>
      </c>
      <c r="AC27" s="1">
        <v>1.1258907363420427</v>
      </c>
      <c r="AD27" s="1">
        <v>175.6</v>
      </c>
      <c r="AE27" s="1">
        <v>-10</v>
      </c>
      <c r="AF27" s="1">
        <v>165.6</v>
      </c>
      <c r="AG27" s="1">
        <v>0.68392799999999998</v>
      </c>
      <c r="AH27" s="1">
        <v>0.59250000000000003</v>
      </c>
      <c r="AI27" s="1">
        <v>1.3410352941176471</v>
      </c>
    </row>
    <row r="28" spans="1:36">
      <c r="A28">
        <v>21</v>
      </c>
      <c r="B28">
        <v>2</v>
      </c>
      <c r="C28">
        <v>126.2</v>
      </c>
      <c r="D28">
        <v>3.01</v>
      </c>
      <c r="E28">
        <v>129.21</v>
      </c>
      <c r="F28">
        <v>6</v>
      </c>
      <c r="G28">
        <v>3.01</v>
      </c>
      <c r="H28">
        <v>76</v>
      </c>
      <c r="I28">
        <v>70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1</v>
      </c>
      <c r="Z28">
        <v>0</v>
      </c>
      <c r="AA28">
        <v>30</v>
      </c>
      <c r="AB28">
        <v>1</v>
      </c>
      <c r="AC28" s="1">
        <v>1.5747508305647842</v>
      </c>
      <c r="AD28" s="1">
        <v>175.6</v>
      </c>
      <c r="AE28" s="1">
        <v>10</v>
      </c>
      <c r="AF28" s="1">
        <v>185.6</v>
      </c>
      <c r="AG28" s="1">
        <v>0.76652799999999999</v>
      </c>
      <c r="AH28" s="1">
        <v>0.79</v>
      </c>
      <c r="AI28" s="1">
        <v>1.5279627906976745</v>
      </c>
    </row>
    <row r="29" spans="1:36">
      <c r="A29">
        <v>21</v>
      </c>
      <c r="B29">
        <v>56</v>
      </c>
      <c r="C29">
        <v>131.6</v>
      </c>
      <c r="D29">
        <v>2.99</v>
      </c>
      <c r="E29">
        <v>134.59</v>
      </c>
      <c r="F29">
        <v>6</v>
      </c>
      <c r="G29">
        <v>2.95</v>
      </c>
      <c r="H29">
        <v>77</v>
      </c>
      <c r="I29">
        <v>72</v>
      </c>
      <c r="J29">
        <v>5</v>
      </c>
      <c r="K29">
        <v>0</v>
      </c>
      <c r="L29">
        <v>0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25</v>
      </c>
      <c r="AB29">
        <v>1</v>
      </c>
      <c r="AC29" s="1">
        <v>1.5852842809364549</v>
      </c>
      <c r="AD29" s="1">
        <v>175.6</v>
      </c>
      <c r="AE29" s="1">
        <v>0</v>
      </c>
      <c r="AF29" s="1">
        <v>175.6</v>
      </c>
      <c r="AG29" s="1">
        <v>0.72522799999999987</v>
      </c>
      <c r="AH29" s="1">
        <v>0.79</v>
      </c>
      <c r="AI29" s="1">
        <v>1.4750399999999997</v>
      </c>
    </row>
    <row r="30" spans="1:36">
      <c r="A30">
        <v>23</v>
      </c>
      <c r="B30">
        <v>6</v>
      </c>
      <c r="C30">
        <v>138.6</v>
      </c>
      <c r="D30">
        <v>3.4</v>
      </c>
      <c r="E30">
        <v>142</v>
      </c>
      <c r="F30">
        <v>7</v>
      </c>
      <c r="G30">
        <v>3.25</v>
      </c>
      <c r="H30">
        <v>79</v>
      </c>
      <c r="I30">
        <v>73</v>
      </c>
      <c r="J30">
        <v>6</v>
      </c>
      <c r="K30">
        <v>0</v>
      </c>
      <c r="L30">
        <v>0</v>
      </c>
      <c r="M30">
        <v>0</v>
      </c>
      <c r="N30">
        <v>0</v>
      </c>
      <c r="O30">
        <v>0</v>
      </c>
      <c r="Q30">
        <v>1</v>
      </c>
      <c r="R30">
        <v>0</v>
      </c>
      <c r="S30">
        <v>0</v>
      </c>
      <c r="T30">
        <v>13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20</v>
      </c>
      <c r="AB30">
        <v>1</v>
      </c>
      <c r="AC30" s="1">
        <v>1.3941176470588237</v>
      </c>
      <c r="AD30" s="1">
        <v>175.6</v>
      </c>
      <c r="AE30" s="1">
        <v>0</v>
      </c>
      <c r="AF30" s="1">
        <v>175.6</v>
      </c>
      <c r="AG30" s="1">
        <v>0.72522799999999987</v>
      </c>
      <c r="AH30" s="1">
        <v>0.67714285714285716</v>
      </c>
      <c r="AI30" s="1">
        <v>1.3388824615384611</v>
      </c>
    </row>
    <row r="31" spans="1:36">
      <c r="A31">
        <v>23</v>
      </c>
      <c r="B31">
        <v>6</v>
      </c>
      <c r="C31">
        <v>138.6</v>
      </c>
      <c r="D31">
        <v>3.44</v>
      </c>
      <c r="E31">
        <v>142.04</v>
      </c>
      <c r="F31">
        <v>7</v>
      </c>
      <c r="G31">
        <v>3.26</v>
      </c>
      <c r="H31">
        <v>80</v>
      </c>
      <c r="I31">
        <v>73</v>
      </c>
      <c r="J31">
        <v>7</v>
      </c>
      <c r="K31">
        <v>0</v>
      </c>
      <c r="L31">
        <v>0</v>
      </c>
      <c r="M31">
        <v>0</v>
      </c>
      <c r="N31">
        <v>0</v>
      </c>
      <c r="O31">
        <v>0</v>
      </c>
      <c r="Q31">
        <v>1</v>
      </c>
      <c r="R31">
        <v>0</v>
      </c>
      <c r="S31">
        <v>0</v>
      </c>
      <c r="T31">
        <v>13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20</v>
      </c>
      <c r="AB31">
        <v>1</v>
      </c>
      <c r="AC31" s="1">
        <v>1.3779069767441861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0.67714285714285716</v>
      </c>
      <c r="AI31" s="1">
        <v>1.3347754601226991</v>
      </c>
    </row>
    <row r="32" spans="1:36">
      <c r="A32">
        <v>23</v>
      </c>
      <c r="B32">
        <v>58</v>
      </c>
      <c r="C32">
        <v>143.80000000000001</v>
      </c>
      <c r="D32">
        <v>5.95</v>
      </c>
      <c r="E32">
        <v>149.75</v>
      </c>
      <c r="F32">
        <v>10</v>
      </c>
      <c r="G32">
        <v>3.57</v>
      </c>
      <c r="H32">
        <v>83</v>
      </c>
      <c r="I32">
        <v>76</v>
      </c>
      <c r="J32">
        <v>7</v>
      </c>
      <c r="K32">
        <v>0</v>
      </c>
      <c r="L32">
        <v>1</v>
      </c>
      <c r="M32">
        <v>0</v>
      </c>
      <c r="N32">
        <v>0</v>
      </c>
      <c r="O32">
        <v>0</v>
      </c>
      <c r="Q32">
        <v>1</v>
      </c>
      <c r="R32">
        <v>0</v>
      </c>
      <c r="S32">
        <v>0</v>
      </c>
      <c r="T32">
        <v>14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30</v>
      </c>
      <c r="AB32">
        <v>1</v>
      </c>
      <c r="AC32" s="1">
        <v>0.79663865546218493</v>
      </c>
      <c r="AD32" s="1">
        <v>175.6</v>
      </c>
      <c r="AE32" s="1">
        <v>-10</v>
      </c>
      <c r="AF32" s="1">
        <v>165.6</v>
      </c>
      <c r="AG32" s="1">
        <v>0.68392799999999998</v>
      </c>
      <c r="AH32" s="1">
        <v>0.47400000000000003</v>
      </c>
      <c r="AI32" s="1">
        <v>1.1494588235294119</v>
      </c>
      <c r="AJ32" t="s">
        <v>46</v>
      </c>
    </row>
    <row r="33" spans="1:35" hidden="1">
      <c r="A33">
        <v>24</v>
      </c>
      <c r="B33">
        <v>39</v>
      </c>
      <c r="C33">
        <v>147.9</v>
      </c>
      <c r="D33">
        <v>2.9</v>
      </c>
      <c r="E33">
        <v>150.80000000000001</v>
      </c>
      <c r="F33">
        <v>6</v>
      </c>
      <c r="G33">
        <v>3.01</v>
      </c>
      <c r="H33">
        <v>84</v>
      </c>
      <c r="I33">
        <v>77</v>
      </c>
      <c r="J33">
        <v>7</v>
      </c>
      <c r="K33">
        <v>0</v>
      </c>
      <c r="L33">
        <v>0</v>
      </c>
      <c r="M33">
        <v>1</v>
      </c>
      <c r="N33">
        <v>0</v>
      </c>
      <c r="O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25</v>
      </c>
      <c r="AB33">
        <v>3</v>
      </c>
      <c r="AC33" s="1">
        <v>1.6344827586206898</v>
      </c>
      <c r="AD33" s="1">
        <v>175.6</v>
      </c>
      <c r="AE33" s="1">
        <v>10</v>
      </c>
      <c r="AF33" s="1">
        <v>185.6</v>
      </c>
      <c r="AG33" s="1">
        <v>0.76652799999999999</v>
      </c>
      <c r="AH33" s="1">
        <v>0.79</v>
      </c>
      <c r="AI33" s="1">
        <v>1.5279627906976745</v>
      </c>
    </row>
    <row r="34" spans="1:35" hidden="1">
      <c r="A34">
        <v>25</v>
      </c>
      <c r="B34">
        <v>2</v>
      </c>
      <c r="C34">
        <v>150.19999999999999</v>
      </c>
      <c r="D34">
        <v>3.47</v>
      </c>
      <c r="E34">
        <v>153.66999999999999</v>
      </c>
      <c r="F34">
        <v>7</v>
      </c>
      <c r="G34">
        <v>3.29</v>
      </c>
      <c r="H34">
        <v>85</v>
      </c>
      <c r="I34">
        <v>79</v>
      </c>
      <c r="J34">
        <v>6</v>
      </c>
      <c r="K34">
        <v>0</v>
      </c>
      <c r="L34">
        <v>0</v>
      </c>
      <c r="M34">
        <v>0</v>
      </c>
      <c r="N34">
        <v>0</v>
      </c>
      <c r="O34">
        <v>2.2999999999999829</v>
      </c>
      <c r="P34" s="1">
        <v>-0.26848852230945064</v>
      </c>
      <c r="Q34">
        <v>1</v>
      </c>
      <c r="R34">
        <v>0</v>
      </c>
      <c r="S34">
        <v>0</v>
      </c>
      <c r="T34">
        <v>15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25</v>
      </c>
      <c r="AB34">
        <v>2</v>
      </c>
      <c r="AC34" s="1">
        <v>1.3659942363112392</v>
      </c>
      <c r="AD34" s="1">
        <v>175.6</v>
      </c>
      <c r="AE34" s="1">
        <v>0</v>
      </c>
      <c r="AF34" s="1">
        <v>175.6</v>
      </c>
      <c r="AG34" s="1">
        <v>0.72522799999999987</v>
      </c>
      <c r="AH34" s="1">
        <v>0.67714285714285716</v>
      </c>
      <c r="AI34" s="1">
        <v>1.3226042553191486</v>
      </c>
    </row>
    <row r="35" spans="1:35" hidden="1">
      <c r="A35">
        <v>25</v>
      </c>
      <c r="B35">
        <v>5</v>
      </c>
      <c r="C35">
        <v>150.5</v>
      </c>
      <c r="D35">
        <v>3.92</v>
      </c>
      <c r="E35">
        <v>154.41999999999999</v>
      </c>
      <c r="F35">
        <v>7</v>
      </c>
      <c r="G35">
        <v>3.28</v>
      </c>
      <c r="H35">
        <v>87</v>
      </c>
      <c r="I35">
        <v>79</v>
      </c>
      <c r="J35">
        <v>8</v>
      </c>
      <c r="K35">
        <v>0</v>
      </c>
      <c r="L35">
        <v>0</v>
      </c>
      <c r="M35">
        <v>0</v>
      </c>
      <c r="N35">
        <v>0</v>
      </c>
      <c r="O35">
        <v>2.5999999999999943</v>
      </c>
      <c r="P35" s="1">
        <v>-0.42529908515130188</v>
      </c>
      <c r="Q35">
        <v>1</v>
      </c>
      <c r="R35">
        <v>0</v>
      </c>
      <c r="S35">
        <v>0</v>
      </c>
      <c r="T35">
        <v>15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25</v>
      </c>
      <c r="AB35">
        <v>2</v>
      </c>
      <c r="AC35" s="1">
        <v>1.2091836734693879</v>
      </c>
      <c r="AD35" s="1">
        <v>175.6</v>
      </c>
      <c r="AE35" s="1">
        <v>0</v>
      </c>
      <c r="AF35" s="1">
        <v>175.6</v>
      </c>
      <c r="AG35" s="1">
        <v>0.72522799999999987</v>
      </c>
      <c r="AH35" s="1">
        <v>0.67714285714285716</v>
      </c>
      <c r="AI35" s="1">
        <v>1.3266365853658535</v>
      </c>
    </row>
    <row r="36" spans="1:35" hidden="1">
      <c r="A36">
        <v>25</v>
      </c>
      <c r="B36">
        <v>12</v>
      </c>
      <c r="C36">
        <v>151.19999999999999</v>
      </c>
      <c r="D36">
        <v>3.43</v>
      </c>
      <c r="E36">
        <v>154.63</v>
      </c>
      <c r="F36">
        <v>7</v>
      </c>
      <c r="G36">
        <v>3.1</v>
      </c>
      <c r="H36">
        <v>88</v>
      </c>
      <c r="I36">
        <v>80</v>
      </c>
      <c r="J36">
        <v>8</v>
      </c>
      <c r="K36">
        <v>0</v>
      </c>
      <c r="L36">
        <v>0</v>
      </c>
      <c r="M36">
        <v>0</v>
      </c>
      <c r="N36">
        <v>0</v>
      </c>
      <c r="O36">
        <v>3.2999999999999829</v>
      </c>
      <c r="P36" s="1">
        <v>-0.25255856036996094</v>
      </c>
      <c r="Q36">
        <v>1</v>
      </c>
      <c r="R36">
        <v>0</v>
      </c>
      <c r="S36">
        <v>1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35</v>
      </c>
      <c r="AB36">
        <v>2</v>
      </c>
      <c r="AC36" s="1">
        <v>1.3819241982507289</v>
      </c>
      <c r="AD36" s="1">
        <v>175.6</v>
      </c>
      <c r="AE36" s="1">
        <v>0</v>
      </c>
      <c r="AF36" s="1">
        <v>175.6</v>
      </c>
      <c r="AG36" s="1">
        <v>0.72522799999999987</v>
      </c>
      <c r="AH36" s="1">
        <v>0.67714285714285716</v>
      </c>
      <c r="AI36" s="1">
        <v>1.4036670967741931</v>
      </c>
    </row>
    <row r="37" spans="1:35">
      <c r="A37">
        <v>26</v>
      </c>
      <c r="B37">
        <v>0</v>
      </c>
      <c r="C37">
        <v>156</v>
      </c>
      <c r="D37">
        <v>3.07</v>
      </c>
      <c r="E37">
        <v>159.07</v>
      </c>
      <c r="F37">
        <v>6</v>
      </c>
      <c r="G37">
        <v>2.98</v>
      </c>
      <c r="H37">
        <v>90</v>
      </c>
      <c r="I37">
        <v>84</v>
      </c>
      <c r="J37">
        <v>6</v>
      </c>
      <c r="K37">
        <v>0</v>
      </c>
      <c r="L37">
        <v>0</v>
      </c>
      <c r="M37">
        <v>0</v>
      </c>
      <c r="N37">
        <v>0</v>
      </c>
      <c r="O37">
        <v>8.0999999999999943</v>
      </c>
      <c r="P37" s="1">
        <v>-9.0508817252611395E-2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30</v>
      </c>
      <c r="AB37">
        <v>1</v>
      </c>
      <c r="AC37" s="1">
        <v>1.5439739413680784</v>
      </c>
      <c r="AD37" s="1">
        <v>175.6</v>
      </c>
      <c r="AE37" s="1">
        <v>10</v>
      </c>
      <c r="AF37" s="1">
        <v>185.6</v>
      </c>
      <c r="AG37" s="1">
        <v>0.76652799999999999</v>
      </c>
      <c r="AH37" s="1">
        <v>0.79</v>
      </c>
      <c r="AI37" s="1">
        <v>1.5433449664429528</v>
      </c>
    </row>
    <row r="38" spans="1:35">
      <c r="A38">
        <v>27</v>
      </c>
      <c r="B38">
        <v>13</v>
      </c>
      <c r="C38">
        <v>163.30000000000001</v>
      </c>
      <c r="D38">
        <v>3.68</v>
      </c>
      <c r="E38">
        <v>166.98000000000002</v>
      </c>
      <c r="F38">
        <v>7</v>
      </c>
      <c r="G38">
        <v>3.41</v>
      </c>
      <c r="H38">
        <v>91</v>
      </c>
      <c r="I38">
        <v>86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35</v>
      </c>
      <c r="AB38">
        <v>1</v>
      </c>
      <c r="AC38" s="1">
        <v>1.2880434782608696</v>
      </c>
      <c r="AD38" s="1">
        <v>175.6</v>
      </c>
      <c r="AE38" s="1">
        <v>0</v>
      </c>
      <c r="AF38" s="1">
        <v>175.6</v>
      </c>
      <c r="AG38" s="1">
        <v>0.72522799999999987</v>
      </c>
      <c r="AH38" s="1">
        <v>0.67714285714285716</v>
      </c>
      <c r="AI38" s="1">
        <v>1.2760609970674484</v>
      </c>
    </row>
    <row r="39" spans="1:35">
      <c r="A39">
        <v>27</v>
      </c>
      <c r="B39">
        <v>28</v>
      </c>
      <c r="C39">
        <v>164.8</v>
      </c>
      <c r="D39">
        <v>3.9</v>
      </c>
      <c r="E39">
        <v>168.70000000000002</v>
      </c>
      <c r="F39">
        <v>8</v>
      </c>
      <c r="G39">
        <v>3.1</v>
      </c>
      <c r="H39">
        <v>92</v>
      </c>
      <c r="I39">
        <v>86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1</v>
      </c>
      <c r="AA39">
        <v>30</v>
      </c>
      <c r="AB39">
        <v>1</v>
      </c>
      <c r="AC39" s="1">
        <v>1.2153846153846155</v>
      </c>
      <c r="AD39" s="1">
        <v>175.6</v>
      </c>
      <c r="AE39" s="1">
        <v>-10</v>
      </c>
      <c r="AF39" s="1">
        <v>165.6</v>
      </c>
      <c r="AG39" s="1">
        <v>0.68392799999999998</v>
      </c>
      <c r="AH39" s="1">
        <v>0.59250000000000003</v>
      </c>
      <c r="AI39" s="1">
        <v>1.3237316129032257</v>
      </c>
    </row>
    <row r="40" spans="1:35">
      <c r="A40">
        <v>28</v>
      </c>
      <c r="B40">
        <v>8</v>
      </c>
      <c r="C40">
        <v>168.8</v>
      </c>
      <c r="D40">
        <v>2.98</v>
      </c>
      <c r="E40">
        <v>171.78</v>
      </c>
      <c r="F40">
        <v>6</v>
      </c>
      <c r="G40">
        <v>2.92</v>
      </c>
      <c r="H40">
        <v>95</v>
      </c>
      <c r="I40">
        <v>91</v>
      </c>
      <c r="J40">
        <v>4</v>
      </c>
      <c r="K40">
        <v>0</v>
      </c>
      <c r="L40">
        <v>1</v>
      </c>
      <c r="M40">
        <v>0</v>
      </c>
      <c r="N40">
        <v>0</v>
      </c>
      <c r="O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35</v>
      </c>
      <c r="AB40">
        <v>1</v>
      </c>
      <c r="AC40" s="1">
        <v>1.5906040268456376</v>
      </c>
      <c r="AD40" s="1">
        <v>175.6</v>
      </c>
      <c r="AE40" s="1">
        <v>0</v>
      </c>
      <c r="AF40" s="1">
        <v>175.6</v>
      </c>
      <c r="AG40" s="1">
        <v>0.72522799999999987</v>
      </c>
      <c r="AH40" s="1">
        <v>0.79</v>
      </c>
      <c r="AI40" s="1">
        <v>1.490194520547945</v>
      </c>
    </row>
    <row r="41" spans="1:35">
      <c r="A41">
        <v>28</v>
      </c>
      <c r="B41">
        <v>13</v>
      </c>
      <c r="C41">
        <v>169.3</v>
      </c>
      <c r="D41">
        <v>3.04</v>
      </c>
      <c r="E41">
        <v>172.34</v>
      </c>
      <c r="F41">
        <v>6</v>
      </c>
      <c r="G41">
        <v>2.81</v>
      </c>
      <c r="H41">
        <v>96</v>
      </c>
      <c r="I41">
        <v>91</v>
      </c>
      <c r="J41">
        <v>5</v>
      </c>
      <c r="K41">
        <v>0</v>
      </c>
      <c r="L41">
        <v>1</v>
      </c>
      <c r="M41">
        <v>0</v>
      </c>
      <c r="N41">
        <v>0</v>
      </c>
      <c r="O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35</v>
      </c>
      <c r="AB41">
        <v>1</v>
      </c>
      <c r="AC41" s="1">
        <v>1.5592105263157896</v>
      </c>
      <c r="AD41" s="1">
        <v>175.6</v>
      </c>
      <c r="AE41" s="1">
        <v>0</v>
      </c>
      <c r="AF41" s="1">
        <v>175.6</v>
      </c>
      <c r="AG41" s="1">
        <v>0.72522799999999987</v>
      </c>
      <c r="AH41" s="1">
        <v>0.79</v>
      </c>
      <c r="AI41" s="1">
        <v>1.5485295373665477</v>
      </c>
    </row>
    <row r="42" spans="1:35">
      <c r="A42">
        <v>29</v>
      </c>
      <c r="B42">
        <v>42</v>
      </c>
      <c r="C42">
        <v>178.2</v>
      </c>
      <c r="D42">
        <v>3.64</v>
      </c>
      <c r="E42">
        <v>181.83999999999997</v>
      </c>
      <c r="F42">
        <v>7</v>
      </c>
      <c r="G42">
        <v>3.2</v>
      </c>
      <c r="H42">
        <v>101</v>
      </c>
      <c r="I42">
        <v>99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Q42">
        <v>1</v>
      </c>
      <c r="R42">
        <v>0</v>
      </c>
      <c r="S42">
        <v>1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70</v>
      </c>
      <c r="AB42">
        <v>1</v>
      </c>
      <c r="AC42" s="1">
        <v>1.3021978021978022</v>
      </c>
      <c r="AD42" s="1">
        <v>175.6</v>
      </c>
      <c r="AE42" s="1">
        <v>-10</v>
      </c>
      <c r="AF42" s="1">
        <v>165.6</v>
      </c>
      <c r="AG42" s="1">
        <v>0.68392799999999998</v>
      </c>
      <c r="AH42" s="1">
        <v>0.67714285714285716</v>
      </c>
      <c r="AI42" s="1">
        <v>1.282365</v>
      </c>
    </row>
    <row r="43" spans="1:35">
      <c r="A43">
        <v>30</v>
      </c>
      <c r="B43">
        <v>16</v>
      </c>
      <c r="C43">
        <v>181.6</v>
      </c>
      <c r="D43">
        <v>4.3</v>
      </c>
      <c r="E43">
        <v>185.9</v>
      </c>
      <c r="F43">
        <v>8</v>
      </c>
      <c r="G43">
        <v>3.6</v>
      </c>
      <c r="H43">
        <v>102</v>
      </c>
      <c r="I43">
        <v>100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30</v>
      </c>
      <c r="AB43">
        <v>1</v>
      </c>
      <c r="AC43" s="1">
        <v>1.102325581395349</v>
      </c>
      <c r="AD43" s="1">
        <v>175.6</v>
      </c>
      <c r="AE43" s="1">
        <v>0</v>
      </c>
      <c r="AF43" s="1">
        <v>175.6</v>
      </c>
      <c r="AG43" s="1">
        <v>0.72522799999999987</v>
      </c>
      <c r="AH43" s="1">
        <v>0.59250000000000003</v>
      </c>
      <c r="AI43" s="1">
        <v>1.2087133333333331</v>
      </c>
    </row>
    <row r="44" spans="1:35">
      <c r="A44">
        <v>30</v>
      </c>
      <c r="B44">
        <v>24</v>
      </c>
      <c r="C44">
        <v>182.4</v>
      </c>
      <c r="D44">
        <v>3.41</v>
      </c>
      <c r="E44">
        <v>185.81</v>
      </c>
      <c r="F44">
        <v>7</v>
      </c>
      <c r="G44">
        <v>2.96</v>
      </c>
      <c r="H44">
        <v>103</v>
      </c>
      <c r="I44">
        <v>101</v>
      </c>
      <c r="J44">
        <v>2</v>
      </c>
      <c r="K44">
        <v>0</v>
      </c>
      <c r="L44">
        <v>1</v>
      </c>
      <c r="M44">
        <v>0</v>
      </c>
      <c r="N44">
        <v>0</v>
      </c>
      <c r="O44">
        <v>5.5</v>
      </c>
      <c r="P44" s="1">
        <v>0.1491916291781179</v>
      </c>
      <c r="Q44">
        <v>1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35</v>
      </c>
      <c r="AB44">
        <v>1</v>
      </c>
      <c r="AC44" s="1">
        <v>1.3900293255131966</v>
      </c>
      <c r="AD44" s="1">
        <v>175.6</v>
      </c>
      <c r="AE44" s="1">
        <v>-10</v>
      </c>
      <c r="AF44" s="1">
        <v>165.6</v>
      </c>
      <c r="AG44" s="1">
        <v>0.68392799999999998</v>
      </c>
      <c r="AH44" s="1">
        <v>0.67714285714285716</v>
      </c>
      <c r="AI44" s="1">
        <v>1.3863405405405407</v>
      </c>
    </row>
    <row r="45" spans="1:35">
      <c r="A45">
        <v>32</v>
      </c>
      <c r="B45">
        <v>43</v>
      </c>
      <c r="C45">
        <v>196.3</v>
      </c>
      <c r="D45">
        <v>3.75</v>
      </c>
      <c r="E45">
        <v>200.05</v>
      </c>
      <c r="F45">
        <v>7</v>
      </c>
      <c r="G45">
        <v>3.29</v>
      </c>
      <c r="H45">
        <v>112</v>
      </c>
      <c r="I45">
        <v>107</v>
      </c>
      <c r="J45">
        <v>5</v>
      </c>
      <c r="K45">
        <v>0</v>
      </c>
      <c r="L45">
        <v>1</v>
      </c>
      <c r="M45">
        <v>0</v>
      </c>
      <c r="N45">
        <v>0</v>
      </c>
      <c r="O45">
        <v>0</v>
      </c>
      <c r="Q45">
        <v>1</v>
      </c>
      <c r="R45">
        <v>0</v>
      </c>
      <c r="S45">
        <v>0</v>
      </c>
      <c r="T45">
        <v>19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25</v>
      </c>
      <c r="AB45">
        <v>1</v>
      </c>
      <c r="AC45" s="1">
        <v>1.264</v>
      </c>
      <c r="AD45" s="1">
        <v>175.6</v>
      </c>
      <c r="AE45" s="1">
        <v>0</v>
      </c>
      <c r="AF45" s="1">
        <v>175.6</v>
      </c>
      <c r="AG45" s="1">
        <v>0.72522799999999987</v>
      </c>
      <c r="AH45" s="1">
        <v>0.67714285714285716</v>
      </c>
      <c r="AI45" s="1">
        <v>1.3226042553191486</v>
      </c>
    </row>
    <row r="46" spans="1:35">
      <c r="A46">
        <v>33</v>
      </c>
      <c r="B46">
        <v>0</v>
      </c>
      <c r="C46">
        <v>198</v>
      </c>
      <c r="D46">
        <v>4.37</v>
      </c>
      <c r="E46">
        <v>202.37</v>
      </c>
      <c r="F46">
        <v>6</v>
      </c>
      <c r="G46">
        <v>3.72</v>
      </c>
      <c r="H46">
        <v>114</v>
      </c>
      <c r="I46">
        <v>110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20</v>
      </c>
      <c r="U46">
        <v>1</v>
      </c>
      <c r="V46">
        <v>1</v>
      </c>
      <c r="W46">
        <v>0</v>
      </c>
      <c r="X46">
        <v>0</v>
      </c>
      <c r="Y46">
        <v>1</v>
      </c>
      <c r="Z46">
        <v>0</v>
      </c>
      <c r="AA46">
        <v>30</v>
      </c>
      <c r="AB46">
        <v>1</v>
      </c>
      <c r="AC46" s="1">
        <v>1.0846681922196797</v>
      </c>
      <c r="AD46" s="1">
        <v>175.6</v>
      </c>
      <c r="AE46" s="1">
        <v>10</v>
      </c>
      <c r="AF46" s="1">
        <v>185.6</v>
      </c>
      <c r="AG46" s="1">
        <v>0.76652799999999999</v>
      </c>
      <c r="AH46" s="1">
        <v>0.79</v>
      </c>
      <c r="AI46" s="1">
        <v>1.2363354838709677</v>
      </c>
    </row>
    <row r="47" spans="1:35">
      <c r="A47">
        <v>33</v>
      </c>
      <c r="B47">
        <v>1</v>
      </c>
      <c r="C47">
        <v>198.1</v>
      </c>
      <c r="D47">
        <v>4.3099999999999996</v>
      </c>
      <c r="E47">
        <v>202.41</v>
      </c>
      <c r="F47">
        <v>7</v>
      </c>
      <c r="G47">
        <v>3.67</v>
      </c>
      <c r="H47">
        <v>115</v>
      </c>
      <c r="I47">
        <v>110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Q47">
        <v>1</v>
      </c>
      <c r="R47">
        <v>0</v>
      </c>
      <c r="S47">
        <v>0</v>
      </c>
      <c r="T47">
        <v>20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30</v>
      </c>
      <c r="AB47">
        <v>1</v>
      </c>
      <c r="AC47" s="1">
        <v>1.0997679814385153</v>
      </c>
      <c r="AD47" s="1">
        <v>175.6</v>
      </c>
      <c r="AE47" s="1">
        <v>0</v>
      </c>
      <c r="AF47" s="1">
        <v>175.6</v>
      </c>
      <c r="AG47" s="1">
        <v>0.72522799999999987</v>
      </c>
      <c r="AH47" s="1">
        <v>0.67714285714285716</v>
      </c>
      <c r="AI47" s="1">
        <v>1.1856588555858307</v>
      </c>
    </row>
    <row r="48" spans="1:35">
      <c r="A48">
        <v>33</v>
      </c>
      <c r="B48">
        <v>35</v>
      </c>
      <c r="C48">
        <v>201.5</v>
      </c>
      <c r="D48">
        <v>3.28</v>
      </c>
      <c r="E48">
        <v>204.78</v>
      </c>
      <c r="F48">
        <v>6</v>
      </c>
      <c r="G48">
        <v>3.18</v>
      </c>
      <c r="H48">
        <v>116</v>
      </c>
      <c r="I48">
        <v>113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25</v>
      </c>
      <c r="AB48">
        <v>1</v>
      </c>
      <c r="AC48" s="1">
        <v>1.4451219512195124</v>
      </c>
      <c r="AD48" s="1">
        <v>175.6</v>
      </c>
      <c r="AE48" s="1">
        <v>0</v>
      </c>
      <c r="AF48" s="1">
        <v>175.6</v>
      </c>
      <c r="AG48" s="1">
        <v>0.72522799999999987</v>
      </c>
      <c r="AH48" s="1">
        <v>0.79</v>
      </c>
      <c r="AI48" s="1">
        <v>1.3683547169811316</v>
      </c>
    </row>
    <row r="49" spans="1:35">
      <c r="A49">
        <v>34</v>
      </c>
      <c r="B49">
        <v>42</v>
      </c>
      <c r="C49">
        <v>208.2</v>
      </c>
      <c r="D49">
        <v>3.59</v>
      </c>
      <c r="E49">
        <v>211.79</v>
      </c>
      <c r="F49">
        <v>6</v>
      </c>
      <c r="G49">
        <v>3.19</v>
      </c>
      <c r="H49">
        <v>117</v>
      </c>
      <c r="I49">
        <v>116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35</v>
      </c>
      <c r="AB49">
        <v>1</v>
      </c>
      <c r="AC49" s="1">
        <v>1.3203342618384402</v>
      </c>
      <c r="AD49" s="1">
        <v>175.6</v>
      </c>
      <c r="AE49" s="1">
        <v>0</v>
      </c>
      <c r="AF49" s="1">
        <v>175.6</v>
      </c>
      <c r="AG49" s="1">
        <v>0.72522799999999987</v>
      </c>
      <c r="AH49" s="1">
        <v>0.79</v>
      </c>
      <c r="AI49" s="1">
        <v>1.3640652037617551</v>
      </c>
    </row>
    <row r="50" spans="1:35">
      <c r="A50">
        <v>37</v>
      </c>
      <c r="B50">
        <v>32</v>
      </c>
      <c r="C50">
        <v>225.2</v>
      </c>
      <c r="D50">
        <v>3.8</v>
      </c>
      <c r="E50">
        <v>229</v>
      </c>
      <c r="F50">
        <v>7</v>
      </c>
      <c r="G50">
        <v>3.01</v>
      </c>
      <c r="H50">
        <v>121</v>
      </c>
      <c r="I50">
        <v>120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35</v>
      </c>
      <c r="AB50">
        <v>1</v>
      </c>
      <c r="AC50" s="1">
        <v>1.2473684210526317</v>
      </c>
      <c r="AD50" s="1">
        <v>175.6</v>
      </c>
      <c r="AE50" s="1">
        <v>-10</v>
      </c>
      <c r="AF50" s="1">
        <v>165.6</v>
      </c>
      <c r="AG50" s="1">
        <v>0.68392799999999998</v>
      </c>
      <c r="AH50" s="1">
        <v>0.67714285714285716</v>
      </c>
      <c r="AI50" s="1">
        <v>1.3633116279069768</v>
      </c>
    </row>
    <row r="51" spans="1:35">
      <c r="A51">
        <v>38</v>
      </c>
      <c r="B51">
        <v>25</v>
      </c>
      <c r="C51">
        <v>230.5</v>
      </c>
      <c r="D51">
        <v>4.41</v>
      </c>
      <c r="E51">
        <v>234.91</v>
      </c>
      <c r="F51">
        <v>8</v>
      </c>
      <c r="G51">
        <v>3.28</v>
      </c>
      <c r="H51">
        <v>124</v>
      </c>
      <c r="I51">
        <v>121</v>
      </c>
      <c r="J51">
        <v>3</v>
      </c>
      <c r="K51">
        <v>0</v>
      </c>
      <c r="L51">
        <v>1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21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25</v>
      </c>
      <c r="AB51">
        <v>1</v>
      </c>
      <c r="AC51" s="1">
        <v>1.0748299319727892</v>
      </c>
      <c r="AD51" s="1">
        <v>175.6</v>
      </c>
      <c r="AE51" s="1">
        <v>0</v>
      </c>
      <c r="AF51" s="1">
        <v>175.6</v>
      </c>
      <c r="AG51" s="1">
        <v>0.72522799999999987</v>
      </c>
      <c r="AH51" s="1">
        <v>0.59250000000000003</v>
      </c>
      <c r="AI51" s="1">
        <v>1.3266365853658535</v>
      </c>
    </row>
    <row r="52" spans="1:35">
      <c r="A52">
        <v>41</v>
      </c>
      <c r="B52">
        <v>26</v>
      </c>
      <c r="C52">
        <v>248.6</v>
      </c>
      <c r="D52">
        <v>4.38</v>
      </c>
      <c r="E52">
        <v>252.98</v>
      </c>
      <c r="F52">
        <v>7</v>
      </c>
      <c r="G52">
        <v>3.48</v>
      </c>
      <c r="H52">
        <v>128</v>
      </c>
      <c r="I52">
        <v>127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Q52">
        <v>1</v>
      </c>
      <c r="R52">
        <v>0</v>
      </c>
      <c r="S52">
        <v>0</v>
      </c>
      <c r="T52">
        <v>22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20</v>
      </c>
      <c r="AB52">
        <v>1</v>
      </c>
      <c r="AC52" s="1">
        <v>1.0821917808219179</v>
      </c>
      <c r="AD52" s="1">
        <v>175.6</v>
      </c>
      <c r="AE52" s="1">
        <v>0</v>
      </c>
      <c r="AF52" s="1">
        <v>175.6</v>
      </c>
      <c r="AG52" s="1">
        <v>0.72522799999999987</v>
      </c>
      <c r="AH52" s="1">
        <v>0.67714285714285716</v>
      </c>
      <c r="AI52" s="1">
        <v>1.2503931034482756</v>
      </c>
    </row>
    <row r="53" spans="1:35">
      <c r="A53">
        <v>41</v>
      </c>
      <c r="B53">
        <v>31</v>
      </c>
      <c r="C53">
        <v>249.1</v>
      </c>
      <c r="D53">
        <v>4.22</v>
      </c>
      <c r="E53">
        <v>253.32</v>
      </c>
      <c r="F53">
        <v>8</v>
      </c>
      <c r="G53">
        <v>3.17</v>
      </c>
      <c r="H53">
        <v>129</v>
      </c>
      <c r="I53">
        <v>127</v>
      </c>
      <c r="J53">
        <v>2</v>
      </c>
      <c r="K53">
        <v>0</v>
      </c>
      <c r="L53">
        <v>1</v>
      </c>
      <c r="M53">
        <v>0</v>
      </c>
      <c r="N53">
        <v>0</v>
      </c>
      <c r="O53">
        <v>0</v>
      </c>
      <c r="Q53">
        <v>1</v>
      </c>
      <c r="R53">
        <v>0</v>
      </c>
      <c r="S53">
        <v>0</v>
      </c>
      <c r="T53">
        <v>22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20</v>
      </c>
      <c r="AB53">
        <v>1</v>
      </c>
      <c r="AC53" s="1">
        <v>1.123222748815166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0.59250000000000003</v>
      </c>
      <c r="AI53" s="1">
        <v>1.372671293375394</v>
      </c>
    </row>
    <row r="54" spans="1:35">
      <c r="A54">
        <v>41</v>
      </c>
      <c r="B54">
        <v>44</v>
      </c>
      <c r="C54">
        <v>250.4</v>
      </c>
      <c r="D54">
        <v>3.67</v>
      </c>
      <c r="E54">
        <v>254.07</v>
      </c>
      <c r="F54">
        <v>7</v>
      </c>
      <c r="G54">
        <v>3.16</v>
      </c>
      <c r="H54">
        <v>132</v>
      </c>
      <c r="I54">
        <v>127</v>
      </c>
      <c r="J54">
        <v>5</v>
      </c>
      <c r="K54">
        <v>0</v>
      </c>
      <c r="L54">
        <v>0</v>
      </c>
      <c r="M54">
        <v>0</v>
      </c>
      <c r="N54">
        <v>0</v>
      </c>
      <c r="O54">
        <v>8.9000000000000057</v>
      </c>
      <c r="P54" s="1">
        <v>-6.2732580770727964E-2</v>
      </c>
      <c r="Q54">
        <v>1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20</v>
      </c>
      <c r="AB54">
        <v>1</v>
      </c>
      <c r="AC54" s="1">
        <v>1.2915531335149864</v>
      </c>
      <c r="AD54" s="1">
        <v>175.6</v>
      </c>
      <c r="AE54" s="1">
        <v>-10</v>
      </c>
      <c r="AF54" s="1">
        <v>165.6</v>
      </c>
      <c r="AG54" s="1">
        <v>0.68392799999999998</v>
      </c>
      <c r="AH54" s="1">
        <v>0.67714285714285716</v>
      </c>
      <c r="AI54" s="1">
        <v>1.2985974683544304</v>
      </c>
    </row>
    <row r="55" spans="1:35">
      <c r="A55">
        <v>41</v>
      </c>
      <c r="B55">
        <v>49</v>
      </c>
      <c r="C55">
        <v>250.9</v>
      </c>
      <c r="D55">
        <v>3.46</v>
      </c>
      <c r="E55">
        <v>254.36</v>
      </c>
      <c r="F55">
        <v>6</v>
      </c>
      <c r="G55">
        <v>3.33</v>
      </c>
      <c r="H55">
        <v>133</v>
      </c>
      <c r="I55">
        <v>127</v>
      </c>
      <c r="J55">
        <v>6</v>
      </c>
      <c r="K55">
        <v>0</v>
      </c>
      <c r="L55">
        <v>0</v>
      </c>
      <c r="M55">
        <v>0</v>
      </c>
      <c r="N55">
        <v>0</v>
      </c>
      <c r="O55">
        <v>9.4000000000000057</v>
      </c>
      <c r="P55" s="1">
        <v>1.565648224607763E-2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55</v>
      </c>
      <c r="AB55">
        <v>1</v>
      </c>
      <c r="AC55" s="1">
        <v>1.3699421965317919</v>
      </c>
      <c r="AD55" s="1">
        <v>175.6</v>
      </c>
      <c r="AE55" s="1">
        <v>0</v>
      </c>
      <c r="AF55" s="1">
        <v>175.6</v>
      </c>
      <c r="AG55" s="1">
        <v>0.72522799999999987</v>
      </c>
      <c r="AH55" s="1">
        <v>0.79</v>
      </c>
      <c r="AI55" s="1">
        <v>1.3067171171171168</v>
      </c>
    </row>
    <row r="56" spans="1:35">
      <c r="A56">
        <v>41</v>
      </c>
      <c r="B56">
        <v>56</v>
      </c>
      <c r="C56">
        <v>251.6</v>
      </c>
      <c r="D56">
        <v>3.19</v>
      </c>
      <c r="E56">
        <v>254.79</v>
      </c>
      <c r="F56">
        <v>6</v>
      </c>
      <c r="G56">
        <v>3.15</v>
      </c>
      <c r="H56">
        <v>134</v>
      </c>
      <c r="I56">
        <v>127</v>
      </c>
      <c r="J56">
        <v>7</v>
      </c>
      <c r="K56">
        <v>0</v>
      </c>
      <c r="L56">
        <v>0</v>
      </c>
      <c r="M56">
        <v>0</v>
      </c>
      <c r="N56">
        <v>0</v>
      </c>
      <c r="O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65</v>
      </c>
      <c r="AB56">
        <v>1</v>
      </c>
      <c r="AC56" s="1">
        <v>1.4858934169278997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0.79</v>
      </c>
      <c r="AI56" s="1">
        <v>1.3813866666666663</v>
      </c>
    </row>
    <row r="57" spans="1:35">
      <c r="A57">
        <v>42</v>
      </c>
      <c r="B57">
        <v>43</v>
      </c>
      <c r="C57">
        <v>256.3</v>
      </c>
      <c r="D57">
        <v>4.8899999999999997</v>
      </c>
      <c r="E57">
        <v>261.19</v>
      </c>
      <c r="F57">
        <v>6</v>
      </c>
      <c r="G57">
        <v>4.33</v>
      </c>
      <c r="H57">
        <v>139</v>
      </c>
      <c r="I57">
        <v>135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23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30</v>
      </c>
      <c r="AB57">
        <v>1</v>
      </c>
      <c r="AC57" s="1">
        <v>0.96932515337423319</v>
      </c>
      <c r="AD57" s="1">
        <v>175.6</v>
      </c>
      <c r="AE57" s="1">
        <v>10</v>
      </c>
      <c r="AF57" s="1">
        <v>185.6</v>
      </c>
      <c r="AG57" s="1">
        <v>0.76652799999999999</v>
      </c>
      <c r="AH57" s="1">
        <v>0.79</v>
      </c>
      <c r="AI57" s="1">
        <v>1.0621635103926097</v>
      </c>
    </row>
    <row r="58" spans="1:35">
      <c r="A58">
        <v>42</v>
      </c>
      <c r="B58">
        <v>45</v>
      </c>
      <c r="C58">
        <v>256.5</v>
      </c>
      <c r="D58">
        <v>3.55</v>
      </c>
      <c r="E58">
        <v>260.05</v>
      </c>
      <c r="F58">
        <v>6</v>
      </c>
      <c r="G58">
        <v>3.09</v>
      </c>
      <c r="H58">
        <v>140</v>
      </c>
      <c r="I58">
        <v>135</v>
      </c>
      <c r="J58">
        <v>5</v>
      </c>
      <c r="K58">
        <v>0</v>
      </c>
      <c r="L58">
        <v>0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30</v>
      </c>
      <c r="AB58">
        <v>1</v>
      </c>
      <c r="AC58" s="1">
        <v>1.335211267605634</v>
      </c>
      <c r="AD58" s="1">
        <v>175.6</v>
      </c>
      <c r="AE58" s="1">
        <v>0</v>
      </c>
      <c r="AF58" s="1">
        <v>175.6</v>
      </c>
      <c r="AG58" s="1">
        <v>0.72522799999999987</v>
      </c>
      <c r="AH58" s="1">
        <v>0.79</v>
      </c>
      <c r="AI58" s="1">
        <v>1.4082097087378638</v>
      </c>
    </row>
    <row r="59" spans="1:35">
      <c r="A59">
        <v>43</v>
      </c>
      <c r="B59">
        <v>33</v>
      </c>
      <c r="C59">
        <v>261.3</v>
      </c>
      <c r="D59">
        <v>3.12</v>
      </c>
      <c r="E59">
        <v>264.42</v>
      </c>
      <c r="F59">
        <v>6</v>
      </c>
      <c r="G59">
        <v>3.14</v>
      </c>
      <c r="H59">
        <v>142</v>
      </c>
      <c r="I59">
        <v>140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25</v>
      </c>
      <c r="AB59">
        <v>1</v>
      </c>
      <c r="AC59" s="1">
        <v>1.5192307692307692</v>
      </c>
      <c r="AD59" s="1">
        <v>175.6</v>
      </c>
      <c r="AE59" s="1">
        <v>0</v>
      </c>
      <c r="AF59" s="1">
        <v>175.6</v>
      </c>
      <c r="AG59" s="1">
        <v>0.72522799999999987</v>
      </c>
      <c r="AH59" s="1">
        <v>0.79</v>
      </c>
      <c r="AI59" s="1">
        <v>1.3857859872611462</v>
      </c>
    </row>
    <row r="60" spans="1:35">
      <c r="A60">
        <v>44</v>
      </c>
      <c r="B60">
        <v>58</v>
      </c>
      <c r="C60">
        <v>269.8</v>
      </c>
      <c r="D60">
        <v>3.58</v>
      </c>
      <c r="E60">
        <v>273.38</v>
      </c>
      <c r="F60">
        <v>7</v>
      </c>
      <c r="G60">
        <v>3.44</v>
      </c>
      <c r="H60">
        <v>144</v>
      </c>
      <c r="I60">
        <v>142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35</v>
      </c>
      <c r="AB60">
        <v>1</v>
      </c>
      <c r="AC60" s="1">
        <v>1.3240223463687151</v>
      </c>
      <c r="AD60" s="1">
        <v>175.6</v>
      </c>
      <c r="AE60" s="1">
        <v>10</v>
      </c>
      <c r="AF60" s="1">
        <v>185.6</v>
      </c>
      <c r="AG60" s="1">
        <v>0.76652799999999999</v>
      </c>
      <c r="AH60" s="1">
        <v>0.67714285714285716</v>
      </c>
      <c r="AI60" s="1">
        <v>1.3369674418604651</v>
      </c>
    </row>
    <row r="61" spans="1:35">
      <c r="A61">
        <v>45</v>
      </c>
      <c r="B61">
        <v>3</v>
      </c>
      <c r="C61">
        <v>270.3</v>
      </c>
      <c r="D61">
        <v>3.04</v>
      </c>
      <c r="E61">
        <v>273.34000000000003</v>
      </c>
      <c r="F61">
        <v>5</v>
      </c>
      <c r="G61">
        <v>3.24</v>
      </c>
      <c r="H61">
        <v>146</v>
      </c>
      <c r="I61">
        <v>142</v>
      </c>
      <c r="J61">
        <v>4</v>
      </c>
      <c r="K61">
        <v>0</v>
      </c>
      <c r="L61">
        <v>0</v>
      </c>
      <c r="M61">
        <v>0</v>
      </c>
      <c r="N61">
        <v>0</v>
      </c>
      <c r="O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30</v>
      </c>
      <c r="AB61">
        <v>1</v>
      </c>
      <c r="AC61" s="1">
        <v>1.5592105263157896</v>
      </c>
      <c r="AD61" s="1">
        <v>175.6</v>
      </c>
      <c r="AE61" s="1">
        <v>10</v>
      </c>
      <c r="AF61" s="1">
        <v>185.6</v>
      </c>
      <c r="AG61" s="1">
        <v>0.76652799999999999</v>
      </c>
      <c r="AH61" s="1">
        <v>0.94800000000000006</v>
      </c>
      <c r="AI61" s="1">
        <v>1.419496296296296</v>
      </c>
    </row>
    <row r="62" spans="1:35">
      <c r="A62">
        <v>45</v>
      </c>
      <c r="B62">
        <v>48</v>
      </c>
      <c r="C62">
        <v>274.8</v>
      </c>
      <c r="D62">
        <v>2.89</v>
      </c>
      <c r="E62">
        <v>277.69</v>
      </c>
      <c r="F62">
        <v>6</v>
      </c>
      <c r="G62">
        <v>2.81</v>
      </c>
      <c r="H62">
        <v>150</v>
      </c>
      <c r="I62">
        <v>147</v>
      </c>
      <c r="J62">
        <v>3</v>
      </c>
      <c r="K62">
        <v>0</v>
      </c>
      <c r="L62">
        <v>0</v>
      </c>
      <c r="M62">
        <v>0</v>
      </c>
      <c r="N62">
        <v>0</v>
      </c>
      <c r="O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25</v>
      </c>
      <c r="AB62">
        <v>1</v>
      </c>
      <c r="AC62" s="1">
        <v>1.6401384083044983</v>
      </c>
      <c r="AD62" s="1">
        <v>175.6</v>
      </c>
      <c r="AE62" s="1">
        <v>0</v>
      </c>
      <c r="AF62" s="1">
        <v>175.6</v>
      </c>
      <c r="AG62" s="1">
        <v>0.72522799999999987</v>
      </c>
      <c r="AH62" s="1">
        <v>0.79</v>
      </c>
      <c r="AI62" s="1">
        <v>1.5485295373665477</v>
      </c>
    </row>
    <row r="63" spans="1:35">
      <c r="A63">
        <v>46</v>
      </c>
      <c r="B63">
        <v>40</v>
      </c>
      <c r="C63">
        <v>280</v>
      </c>
      <c r="D63">
        <v>4.6100000000000003</v>
      </c>
      <c r="E63">
        <v>284.61</v>
      </c>
      <c r="F63">
        <v>8</v>
      </c>
      <c r="G63">
        <v>3.44</v>
      </c>
      <c r="H63">
        <v>152</v>
      </c>
      <c r="I63">
        <v>150</v>
      </c>
      <c r="J63">
        <v>2</v>
      </c>
      <c r="K63">
        <v>0</v>
      </c>
      <c r="L63">
        <v>1</v>
      </c>
      <c r="M63">
        <v>0</v>
      </c>
      <c r="N63">
        <v>0</v>
      </c>
      <c r="O63">
        <v>0</v>
      </c>
      <c r="Q63">
        <v>1</v>
      </c>
      <c r="R63">
        <v>0</v>
      </c>
      <c r="S63">
        <v>0</v>
      </c>
      <c r="T63">
        <v>25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25</v>
      </c>
      <c r="AB63">
        <v>1</v>
      </c>
      <c r="AC63" s="1">
        <v>1.0281995661605206</v>
      </c>
      <c r="AD63" s="1">
        <v>175.6</v>
      </c>
      <c r="AE63" s="1">
        <v>0</v>
      </c>
      <c r="AF63" s="1">
        <v>175.6</v>
      </c>
      <c r="AG63" s="1">
        <v>0.72522799999999987</v>
      </c>
      <c r="AH63" s="1">
        <v>0.59250000000000003</v>
      </c>
      <c r="AI63" s="1">
        <v>1.2649325581395345</v>
      </c>
    </row>
    <row r="64" spans="1:35">
      <c r="A64">
        <v>48</v>
      </c>
      <c r="B64">
        <v>8</v>
      </c>
      <c r="C64">
        <v>288.8</v>
      </c>
      <c r="D64">
        <v>3.19</v>
      </c>
      <c r="E64">
        <v>291.99</v>
      </c>
      <c r="F64">
        <v>6</v>
      </c>
      <c r="G64">
        <v>3.32</v>
      </c>
      <c r="H64">
        <v>155</v>
      </c>
      <c r="I64">
        <v>153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1</v>
      </c>
      <c r="Z64">
        <v>0</v>
      </c>
      <c r="AA64">
        <v>35</v>
      </c>
      <c r="AB64">
        <v>1</v>
      </c>
      <c r="AC64" s="1">
        <v>1.4858934169278997</v>
      </c>
      <c r="AD64" s="1">
        <v>175.6</v>
      </c>
      <c r="AE64" s="1">
        <v>10</v>
      </c>
      <c r="AF64" s="1">
        <v>185.6</v>
      </c>
      <c r="AG64" s="1">
        <v>0.76652799999999999</v>
      </c>
      <c r="AH64" s="1">
        <v>0.79</v>
      </c>
      <c r="AI64" s="1">
        <v>1.3852915662650602</v>
      </c>
    </row>
    <row r="65" spans="1:35" hidden="1">
      <c r="A65">
        <v>48</v>
      </c>
      <c r="B65">
        <v>44</v>
      </c>
      <c r="C65">
        <v>292.39999999999998</v>
      </c>
      <c r="D65">
        <v>4.59</v>
      </c>
      <c r="E65">
        <v>296.98999999999995</v>
      </c>
      <c r="F65">
        <v>7</v>
      </c>
      <c r="G65">
        <v>3.46</v>
      </c>
      <c r="H65">
        <v>158</v>
      </c>
      <c r="I65">
        <v>155</v>
      </c>
      <c r="J65">
        <v>3</v>
      </c>
      <c r="K65">
        <v>0</v>
      </c>
      <c r="L65">
        <v>0</v>
      </c>
      <c r="M65">
        <v>1</v>
      </c>
      <c r="N65">
        <v>0</v>
      </c>
      <c r="O65">
        <v>0</v>
      </c>
      <c r="Q65">
        <v>1</v>
      </c>
      <c r="R65">
        <v>0</v>
      </c>
      <c r="S65">
        <v>1</v>
      </c>
      <c r="T65">
        <v>27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30</v>
      </c>
      <c r="AB65">
        <v>3</v>
      </c>
      <c r="AC65" s="1">
        <v>1.0326797385620916</v>
      </c>
      <c r="AD65" s="1">
        <v>175.6</v>
      </c>
      <c r="AE65" s="1">
        <v>0</v>
      </c>
      <c r="AF65" s="1">
        <v>175.6</v>
      </c>
      <c r="AG65" s="1">
        <v>0.72522799999999987</v>
      </c>
      <c r="AH65" s="1">
        <v>0.67714285714285716</v>
      </c>
      <c r="AI65" s="1">
        <v>1.2576208092485546</v>
      </c>
    </row>
    <row r="66" spans="1:35">
      <c r="A66">
        <v>49</v>
      </c>
      <c r="B66">
        <v>46</v>
      </c>
      <c r="C66">
        <v>298.60000000000002</v>
      </c>
      <c r="D66">
        <v>3.65</v>
      </c>
      <c r="E66">
        <v>302.25</v>
      </c>
      <c r="F66">
        <v>7</v>
      </c>
      <c r="G66">
        <v>3.18</v>
      </c>
      <c r="H66">
        <v>163</v>
      </c>
      <c r="I66">
        <v>159</v>
      </c>
      <c r="J66">
        <v>4</v>
      </c>
      <c r="K66">
        <v>0</v>
      </c>
      <c r="L66">
        <v>1</v>
      </c>
      <c r="M66">
        <v>0</v>
      </c>
      <c r="N66">
        <v>0</v>
      </c>
      <c r="O66">
        <v>0</v>
      </c>
      <c r="P66" s="1"/>
      <c r="Q66">
        <v>1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30</v>
      </c>
      <c r="AB66">
        <v>1</v>
      </c>
      <c r="AC66" s="1">
        <v>1.2986301369863014</v>
      </c>
      <c r="AD66" s="1">
        <v>175.6</v>
      </c>
      <c r="AE66" s="1">
        <v>-10</v>
      </c>
      <c r="AF66" s="1">
        <v>165.6</v>
      </c>
      <c r="AG66" s="1">
        <v>0.68392799999999998</v>
      </c>
      <c r="AH66" s="1">
        <v>0.67714285714285716</v>
      </c>
      <c r="AI66" s="1">
        <v>1.2904301886792453</v>
      </c>
    </row>
    <row r="67" spans="1:35">
      <c r="A67">
        <v>50</v>
      </c>
      <c r="B67">
        <v>0</v>
      </c>
      <c r="C67">
        <v>300</v>
      </c>
      <c r="D67">
        <v>3.72</v>
      </c>
      <c r="E67">
        <v>303.72000000000003</v>
      </c>
      <c r="F67">
        <v>7</v>
      </c>
      <c r="G67">
        <v>2.98</v>
      </c>
      <c r="H67">
        <v>165</v>
      </c>
      <c r="I67">
        <v>160</v>
      </c>
      <c r="J67">
        <v>5</v>
      </c>
      <c r="K67">
        <v>0</v>
      </c>
      <c r="L67">
        <v>1</v>
      </c>
      <c r="M67">
        <v>0</v>
      </c>
      <c r="N67">
        <v>0</v>
      </c>
      <c r="O67">
        <v>0</v>
      </c>
      <c r="Q67">
        <v>1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55</v>
      </c>
      <c r="AB67">
        <v>1</v>
      </c>
      <c r="AC67" s="1">
        <v>1.2741935483870968</v>
      </c>
      <c r="AD67" s="1">
        <v>175.6</v>
      </c>
      <c r="AE67" s="1">
        <v>0</v>
      </c>
      <c r="AF67" s="1">
        <v>175.6</v>
      </c>
      <c r="AG67" s="1">
        <v>0.72522799999999987</v>
      </c>
      <c r="AH67" s="1">
        <v>0.67714285714285716</v>
      </c>
      <c r="AI67" s="1">
        <v>1.4601906040268453</v>
      </c>
    </row>
    <row r="68" spans="1:35">
      <c r="A68">
        <v>50</v>
      </c>
      <c r="B68">
        <v>12</v>
      </c>
      <c r="C68">
        <v>301.2</v>
      </c>
      <c r="D68">
        <v>3.28</v>
      </c>
      <c r="E68">
        <v>304.47999999999996</v>
      </c>
      <c r="F68">
        <v>7</v>
      </c>
      <c r="G68">
        <v>2.88</v>
      </c>
      <c r="H68">
        <v>166</v>
      </c>
      <c r="I68">
        <v>162</v>
      </c>
      <c r="J68">
        <v>4</v>
      </c>
      <c r="K68">
        <v>0</v>
      </c>
      <c r="L68">
        <v>1</v>
      </c>
      <c r="M68">
        <v>0</v>
      </c>
      <c r="N68">
        <v>0</v>
      </c>
      <c r="O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45</v>
      </c>
      <c r="AB68">
        <v>1</v>
      </c>
      <c r="AC68" s="1">
        <v>1.4451219512195124</v>
      </c>
      <c r="AD68" s="1">
        <v>175.6</v>
      </c>
      <c r="AE68" s="1">
        <v>0</v>
      </c>
      <c r="AF68" s="1">
        <v>175.6</v>
      </c>
      <c r="AG68" s="1">
        <v>0.72522799999999987</v>
      </c>
      <c r="AH68" s="1">
        <v>0.67714285714285716</v>
      </c>
      <c r="AI68" s="1">
        <v>1.5108916666666663</v>
      </c>
    </row>
    <row r="69" spans="1:35">
      <c r="A69">
        <v>50</v>
      </c>
      <c r="B69">
        <v>54</v>
      </c>
      <c r="C69">
        <v>305.39999999999998</v>
      </c>
      <c r="D69">
        <v>3.6</v>
      </c>
      <c r="E69">
        <v>309</v>
      </c>
      <c r="F69">
        <v>7</v>
      </c>
      <c r="G69">
        <v>3.15</v>
      </c>
      <c r="H69">
        <v>168</v>
      </c>
      <c r="I69">
        <v>166</v>
      </c>
      <c r="J69">
        <v>2</v>
      </c>
      <c r="K69">
        <v>0</v>
      </c>
      <c r="L69">
        <v>1</v>
      </c>
      <c r="M69">
        <v>0</v>
      </c>
      <c r="N69">
        <v>0</v>
      </c>
      <c r="O69">
        <v>0</v>
      </c>
      <c r="Q69">
        <v>1</v>
      </c>
      <c r="R69">
        <v>0</v>
      </c>
      <c r="S69">
        <v>0</v>
      </c>
      <c r="T69">
        <v>28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25</v>
      </c>
      <c r="AB69">
        <v>1</v>
      </c>
      <c r="AC69" s="1">
        <v>1.3166666666666667</v>
      </c>
      <c r="AD69" s="1">
        <v>175.6</v>
      </c>
      <c r="AE69" s="1">
        <v>0</v>
      </c>
      <c r="AF69" s="1">
        <v>175.6</v>
      </c>
      <c r="AG69" s="1">
        <v>0.72522799999999987</v>
      </c>
      <c r="AH69" s="1">
        <v>0.67714285714285716</v>
      </c>
      <c r="AI69" s="1">
        <v>1.3813866666666663</v>
      </c>
    </row>
    <row r="70" spans="1:35">
      <c r="A70">
        <v>50</v>
      </c>
      <c r="B70">
        <v>47</v>
      </c>
      <c r="C70">
        <v>304.7</v>
      </c>
      <c r="D70">
        <v>3.4</v>
      </c>
      <c r="E70">
        <v>308.09999999999997</v>
      </c>
      <c r="F70">
        <v>7</v>
      </c>
      <c r="G70">
        <v>4</v>
      </c>
      <c r="H70">
        <v>169</v>
      </c>
      <c r="I70">
        <v>166</v>
      </c>
      <c r="J70">
        <v>3</v>
      </c>
      <c r="K70">
        <v>0</v>
      </c>
      <c r="L70">
        <v>1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28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25</v>
      </c>
      <c r="AB70">
        <v>1</v>
      </c>
      <c r="AC70" s="1">
        <v>1.3941176470588237</v>
      </c>
      <c r="AD70" s="1">
        <v>175.6</v>
      </c>
      <c r="AE70" s="1">
        <v>10</v>
      </c>
      <c r="AF70" s="1">
        <v>185.6</v>
      </c>
      <c r="AG70" s="1">
        <v>0.76652799999999999</v>
      </c>
      <c r="AH70" s="1">
        <v>0.67714285714285716</v>
      </c>
      <c r="AI70" s="1">
        <v>1.1497919999999999</v>
      </c>
    </row>
    <row r="71" spans="1:35">
      <c r="A71">
        <v>51</v>
      </c>
      <c r="B71">
        <v>27</v>
      </c>
      <c r="C71">
        <v>308.7</v>
      </c>
      <c r="D71">
        <v>4.08</v>
      </c>
      <c r="E71">
        <v>312.77999999999997</v>
      </c>
      <c r="F71">
        <v>7</v>
      </c>
      <c r="G71">
        <v>3.39</v>
      </c>
      <c r="H71">
        <v>172</v>
      </c>
      <c r="I71">
        <v>168</v>
      </c>
      <c r="J71">
        <v>4</v>
      </c>
      <c r="K71">
        <v>0</v>
      </c>
      <c r="L71">
        <v>1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29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20</v>
      </c>
      <c r="AB71">
        <v>1</v>
      </c>
      <c r="AC71" s="1">
        <v>1.161764705882353</v>
      </c>
      <c r="AD71" s="1">
        <v>175.6</v>
      </c>
      <c r="AE71" s="1">
        <v>0</v>
      </c>
      <c r="AF71" s="1">
        <v>175.6</v>
      </c>
      <c r="AG71" s="1">
        <v>0.72522799999999987</v>
      </c>
      <c r="AH71" s="1">
        <v>0.67714285714285716</v>
      </c>
      <c r="AI71" s="1">
        <v>1.283589380530973</v>
      </c>
    </row>
    <row r="72" spans="1:35">
      <c r="A72">
        <v>51</v>
      </c>
      <c r="B72">
        <v>46</v>
      </c>
      <c r="C72">
        <v>310.60000000000002</v>
      </c>
      <c r="D72">
        <v>4.4800000000000004</v>
      </c>
      <c r="E72">
        <v>315.08000000000004</v>
      </c>
      <c r="F72">
        <v>7</v>
      </c>
      <c r="G72">
        <v>3.81</v>
      </c>
      <c r="H72">
        <v>175</v>
      </c>
      <c r="I72">
        <v>169</v>
      </c>
      <c r="J72">
        <v>6</v>
      </c>
      <c r="K72">
        <v>0</v>
      </c>
      <c r="L72">
        <v>1</v>
      </c>
      <c r="M72">
        <v>0</v>
      </c>
      <c r="N72">
        <v>0</v>
      </c>
      <c r="O72">
        <v>0</v>
      </c>
      <c r="Q72">
        <v>1</v>
      </c>
      <c r="R72">
        <v>0</v>
      </c>
      <c r="S72">
        <v>0</v>
      </c>
      <c r="T72">
        <v>30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25</v>
      </c>
      <c r="AB72">
        <v>1</v>
      </c>
      <c r="AC72" s="1">
        <v>1.0580357142857142</v>
      </c>
      <c r="AD72" s="1">
        <v>175.6</v>
      </c>
      <c r="AE72" s="1">
        <v>0</v>
      </c>
      <c r="AF72" s="1">
        <v>175.6</v>
      </c>
      <c r="AG72" s="1">
        <v>0.72522799999999987</v>
      </c>
      <c r="AH72" s="1">
        <v>0.67714285714285716</v>
      </c>
      <c r="AI72" s="1">
        <v>1.142091338582677</v>
      </c>
    </row>
    <row r="73" spans="1:35">
      <c r="A73">
        <v>52</v>
      </c>
      <c r="B73">
        <v>23</v>
      </c>
      <c r="C73">
        <v>314.3</v>
      </c>
      <c r="D73">
        <v>3.87</v>
      </c>
      <c r="E73">
        <v>318.17</v>
      </c>
      <c r="F73">
        <v>7</v>
      </c>
      <c r="G73">
        <v>3.48</v>
      </c>
      <c r="H73">
        <v>179</v>
      </c>
      <c r="I73">
        <v>175</v>
      </c>
      <c r="J73">
        <v>4</v>
      </c>
      <c r="K73">
        <v>0</v>
      </c>
      <c r="L73">
        <v>1</v>
      </c>
      <c r="M73">
        <v>0</v>
      </c>
      <c r="N73">
        <v>0</v>
      </c>
      <c r="O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30</v>
      </c>
      <c r="AB73">
        <v>1</v>
      </c>
      <c r="AC73" s="1">
        <v>1.2248062015503876</v>
      </c>
      <c r="AD73" s="1">
        <v>175.6</v>
      </c>
      <c r="AE73" s="1">
        <v>0</v>
      </c>
      <c r="AF73" s="1">
        <v>175.6</v>
      </c>
      <c r="AG73" s="1">
        <v>0.72522799999999987</v>
      </c>
      <c r="AH73" s="1">
        <v>0.67714285714285716</v>
      </c>
      <c r="AI73" s="1">
        <v>1.2503931034482756</v>
      </c>
    </row>
    <row r="74" spans="1:35" hidden="1">
      <c r="A74">
        <v>52</v>
      </c>
      <c r="B74">
        <v>36</v>
      </c>
      <c r="C74">
        <v>315.60000000000002</v>
      </c>
      <c r="D74">
        <v>4.5599999999999996</v>
      </c>
      <c r="E74">
        <v>320.16000000000003</v>
      </c>
      <c r="F74">
        <v>8</v>
      </c>
      <c r="G74">
        <v>3.36</v>
      </c>
      <c r="H74">
        <v>180</v>
      </c>
      <c r="I74">
        <v>177</v>
      </c>
      <c r="J74">
        <v>3</v>
      </c>
      <c r="K74">
        <v>0</v>
      </c>
      <c r="L74">
        <v>1</v>
      </c>
      <c r="M74">
        <v>1</v>
      </c>
      <c r="N74">
        <v>0</v>
      </c>
      <c r="O74">
        <v>0</v>
      </c>
      <c r="Q74">
        <v>1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25</v>
      </c>
      <c r="AB74">
        <v>3</v>
      </c>
      <c r="AC74" s="1">
        <v>1.0394736842105265</v>
      </c>
      <c r="AD74" s="1">
        <v>175.6</v>
      </c>
      <c r="AE74" s="1">
        <v>0</v>
      </c>
      <c r="AF74" s="1">
        <v>175.6</v>
      </c>
      <c r="AG74" s="1">
        <v>0.72522799999999987</v>
      </c>
      <c r="AH74" s="1">
        <v>0.59250000000000003</v>
      </c>
      <c r="AI74" s="1">
        <v>1.2950499999999998</v>
      </c>
    </row>
    <row r="75" spans="1:35" hidden="1">
      <c r="A75">
        <v>52</v>
      </c>
      <c r="B75">
        <v>55</v>
      </c>
      <c r="C75">
        <v>317.5</v>
      </c>
      <c r="D75">
        <v>4.3899999999999997</v>
      </c>
      <c r="E75">
        <v>321.89</v>
      </c>
      <c r="F75">
        <v>7</v>
      </c>
      <c r="G75">
        <v>3.25</v>
      </c>
      <c r="H75">
        <v>181</v>
      </c>
      <c r="I75">
        <v>178</v>
      </c>
      <c r="J75">
        <v>3</v>
      </c>
      <c r="K75">
        <v>0</v>
      </c>
      <c r="L75">
        <v>1</v>
      </c>
      <c r="M75">
        <v>1</v>
      </c>
      <c r="N75">
        <v>0</v>
      </c>
      <c r="O75">
        <v>1.8999999999999773</v>
      </c>
      <c r="P75" s="1">
        <v>4.0252967270111295E-2</v>
      </c>
      <c r="Q75">
        <v>1</v>
      </c>
      <c r="R75">
        <v>0</v>
      </c>
      <c r="S75">
        <v>0</v>
      </c>
      <c r="T75">
        <v>31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20</v>
      </c>
      <c r="AB75">
        <v>3</v>
      </c>
      <c r="AC75" s="1">
        <v>1.0797266514806378</v>
      </c>
      <c r="AD75" s="1">
        <v>175.6</v>
      </c>
      <c r="AE75" s="1">
        <v>0</v>
      </c>
      <c r="AF75" s="1">
        <v>175.6</v>
      </c>
      <c r="AG75" s="1">
        <v>0.72522799999999987</v>
      </c>
      <c r="AH75" s="1">
        <v>0.67714285714285716</v>
      </c>
      <c r="AI75" s="1">
        <v>1.3388824615384611</v>
      </c>
    </row>
    <row r="76" spans="1:35">
      <c r="A76">
        <v>52</v>
      </c>
      <c r="B76">
        <v>58</v>
      </c>
      <c r="C76">
        <v>317.8</v>
      </c>
      <c r="D76">
        <v>3.96</v>
      </c>
      <c r="E76">
        <v>321.76</v>
      </c>
      <c r="F76">
        <v>6</v>
      </c>
      <c r="G76">
        <v>3.94</v>
      </c>
      <c r="H76">
        <v>182</v>
      </c>
      <c r="I76">
        <v>178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50</v>
      </c>
      <c r="AB76">
        <v>1</v>
      </c>
      <c r="AC76" s="1">
        <v>1.196969696969697</v>
      </c>
      <c r="AD76" s="1">
        <v>175.6</v>
      </c>
      <c r="AE76" s="1">
        <v>0</v>
      </c>
      <c r="AF76" s="1">
        <v>175.6</v>
      </c>
      <c r="AG76" s="1">
        <v>0.72522799999999987</v>
      </c>
      <c r="AH76" s="1">
        <v>0.79</v>
      </c>
      <c r="AI76" s="1">
        <v>1.1044081218274109</v>
      </c>
    </row>
    <row r="77" spans="1:35">
      <c r="A77">
        <v>59</v>
      </c>
      <c r="B77">
        <v>36</v>
      </c>
      <c r="C77">
        <v>357.6</v>
      </c>
      <c r="D77">
        <v>3.03</v>
      </c>
      <c r="E77">
        <v>360.63</v>
      </c>
      <c r="F77">
        <v>6</v>
      </c>
      <c r="G77">
        <v>3.04</v>
      </c>
      <c r="H77">
        <v>193</v>
      </c>
      <c r="I77">
        <v>191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25</v>
      </c>
      <c r="AB77">
        <v>1</v>
      </c>
      <c r="AC77" s="1">
        <v>1.5643564356435646</v>
      </c>
      <c r="AD77" s="1">
        <v>175.6</v>
      </c>
      <c r="AE77" s="1">
        <v>0</v>
      </c>
      <c r="AF77" s="1">
        <v>175.6</v>
      </c>
      <c r="AG77" s="1">
        <v>0.72522799999999987</v>
      </c>
      <c r="AH77" s="1">
        <v>0.79</v>
      </c>
      <c r="AI77" s="1">
        <v>1.4313710526315786</v>
      </c>
    </row>
    <row r="78" spans="1:35">
      <c r="A78">
        <v>59</v>
      </c>
      <c r="B78">
        <v>50</v>
      </c>
      <c r="C78">
        <v>359</v>
      </c>
      <c r="D78">
        <v>3.31</v>
      </c>
      <c r="E78">
        <v>362.31</v>
      </c>
      <c r="F78">
        <v>6</v>
      </c>
      <c r="G78">
        <v>3.3</v>
      </c>
      <c r="H78">
        <v>195</v>
      </c>
      <c r="I78">
        <v>191</v>
      </c>
      <c r="J78">
        <v>4</v>
      </c>
      <c r="K78">
        <v>0</v>
      </c>
      <c r="L78">
        <v>1</v>
      </c>
      <c r="M78">
        <v>0</v>
      </c>
      <c r="N78">
        <v>0</v>
      </c>
      <c r="O78">
        <v>0</v>
      </c>
      <c r="Q78">
        <v>1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1</v>
      </c>
      <c r="Z78">
        <v>0</v>
      </c>
      <c r="AA78">
        <v>35</v>
      </c>
      <c r="AB78">
        <v>1</v>
      </c>
      <c r="AC78" s="1">
        <v>1.4320241691842901</v>
      </c>
      <c r="AD78" s="1">
        <v>175.6</v>
      </c>
      <c r="AE78" s="1">
        <v>10</v>
      </c>
      <c r="AF78" s="1">
        <v>185.6</v>
      </c>
      <c r="AG78" s="1">
        <v>0.76652799999999999</v>
      </c>
      <c r="AH78" s="1">
        <v>0.79</v>
      </c>
      <c r="AI78" s="1">
        <v>1.3936872727272727</v>
      </c>
    </row>
    <row r="79" spans="1:35">
      <c r="A79">
        <v>63</v>
      </c>
      <c r="B79">
        <v>24</v>
      </c>
      <c r="C79">
        <v>380.4</v>
      </c>
      <c r="D79">
        <v>3.33</v>
      </c>
      <c r="E79">
        <v>383.72999999999996</v>
      </c>
      <c r="F79">
        <v>6</v>
      </c>
      <c r="G79">
        <v>2.89</v>
      </c>
      <c r="H79">
        <v>200</v>
      </c>
      <c r="I79">
        <v>198</v>
      </c>
      <c r="J79">
        <v>2</v>
      </c>
      <c r="K79">
        <v>0</v>
      </c>
      <c r="L79">
        <v>1</v>
      </c>
      <c r="M79">
        <v>0</v>
      </c>
      <c r="N79">
        <v>0</v>
      </c>
      <c r="O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25</v>
      </c>
      <c r="AB79">
        <v>1</v>
      </c>
      <c r="AC79" s="1">
        <v>1.4234234234234235</v>
      </c>
      <c r="AD79" s="1">
        <v>175.6</v>
      </c>
      <c r="AE79" s="1">
        <v>0</v>
      </c>
      <c r="AF79" s="1">
        <v>175.6</v>
      </c>
      <c r="AG79" s="1">
        <v>0.72522799999999987</v>
      </c>
      <c r="AH79" s="1">
        <v>0.79</v>
      </c>
      <c r="AI79" s="1">
        <v>1.5056636678200688</v>
      </c>
    </row>
    <row r="80" spans="1:35" hidden="1">
      <c r="A80">
        <v>65</v>
      </c>
      <c r="B80">
        <v>42</v>
      </c>
      <c r="C80">
        <v>394.2</v>
      </c>
      <c r="D80">
        <v>4.21</v>
      </c>
      <c r="E80">
        <v>398.40999999999997</v>
      </c>
      <c r="F80">
        <v>8</v>
      </c>
      <c r="G80">
        <v>3.13</v>
      </c>
      <c r="H80">
        <v>204</v>
      </c>
      <c r="I80">
        <v>203</v>
      </c>
      <c r="J80">
        <v>1</v>
      </c>
      <c r="K80">
        <v>0</v>
      </c>
      <c r="L80">
        <v>1</v>
      </c>
      <c r="M80">
        <v>1</v>
      </c>
      <c r="N80">
        <v>0</v>
      </c>
      <c r="O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20</v>
      </c>
      <c r="AB80">
        <v>3</v>
      </c>
      <c r="AC80" s="1">
        <v>1.1258907363420427</v>
      </c>
      <c r="AD80" s="1">
        <v>175.6</v>
      </c>
      <c r="AE80" s="1">
        <v>-10</v>
      </c>
      <c r="AF80" s="1">
        <v>165.6</v>
      </c>
      <c r="AG80" s="1">
        <v>0.68392799999999998</v>
      </c>
      <c r="AH80" s="1">
        <v>0.59250000000000003</v>
      </c>
      <c r="AI80" s="1">
        <v>1.3110440894568691</v>
      </c>
    </row>
    <row r="81" spans="1:35">
      <c r="A81">
        <v>65</v>
      </c>
      <c r="B81">
        <v>52</v>
      </c>
      <c r="C81">
        <v>395.2</v>
      </c>
      <c r="D81">
        <v>3.67</v>
      </c>
      <c r="E81">
        <v>398.87</v>
      </c>
      <c r="F81">
        <v>7</v>
      </c>
      <c r="G81">
        <v>3.21</v>
      </c>
      <c r="H81">
        <v>205</v>
      </c>
      <c r="I81">
        <v>203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1</v>
      </c>
      <c r="AA81">
        <v>20</v>
      </c>
      <c r="AB81">
        <v>1</v>
      </c>
      <c r="AC81" s="1">
        <v>1.2915531335149864</v>
      </c>
      <c r="AD81" s="1">
        <v>175.6</v>
      </c>
      <c r="AE81" s="1">
        <v>-10</v>
      </c>
      <c r="AF81" s="1">
        <v>165.6</v>
      </c>
      <c r="AG81" s="1">
        <v>0.68392799999999998</v>
      </c>
      <c r="AH81" s="1">
        <v>0.67714285714285716</v>
      </c>
      <c r="AI81" s="1">
        <v>1.2783700934579441</v>
      </c>
    </row>
    <row r="82" spans="1:35" hidden="1">
      <c r="A82">
        <v>66</v>
      </c>
      <c r="B82">
        <v>9</v>
      </c>
      <c r="C82">
        <v>396.9</v>
      </c>
      <c r="D82">
        <v>3.94</v>
      </c>
      <c r="E82">
        <v>400.84</v>
      </c>
      <c r="F82">
        <v>7</v>
      </c>
      <c r="G82">
        <v>3.28</v>
      </c>
      <c r="H82">
        <v>206</v>
      </c>
      <c r="I82">
        <v>203</v>
      </c>
      <c r="J82">
        <v>3</v>
      </c>
      <c r="K82">
        <v>0</v>
      </c>
      <c r="L82">
        <v>1</v>
      </c>
      <c r="M82">
        <v>0</v>
      </c>
      <c r="N82">
        <v>0</v>
      </c>
      <c r="O82">
        <v>2.6999999999999886</v>
      </c>
      <c r="P82" s="1">
        <v>7.7154948937145251E-2</v>
      </c>
      <c r="Q82">
        <v>1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55</v>
      </c>
      <c r="AB82">
        <v>2</v>
      </c>
      <c r="AC82" s="1">
        <v>1.203045685279188</v>
      </c>
      <c r="AD82" s="1">
        <v>175.6</v>
      </c>
      <c r="AE82" s="1">
        <v>-10</v>
      </c>
      <c r="AF82" s="1">
        <v>165.6</v>
      </c>
      <c r="AG82" s="1">
        <v>0.68392799999999998</v>
      </c>
      <c r="AH82" s="1">
        <v>0.67714285714285716</v>
      </c>
      <c r="AI82" s="1">
        <v>1.2510878048780489</v>
      </c>
    </row>
    <row r="83" spans="1:35" hidden="1">
      <c r="A83">
        <v>66</v>
      </c>
      <c r="B83">
        <v>31</v>
      </c>
      <c r="C83">
        <v>399.1</v>
      </c>
      <c r="D83">
        <v>3.46</v>
      </c>
      <c r="E83">
        <v>402.56</v>
      </c>
      <c r="F83">
        <v>7</v>
      </c>
      <c r="G83">
        <v>3.01</v>
      </c>
      <c r="H83">
        <v>210</v>
      </c>
      <c r="I83">
        <v>205</v>
      </c>
      <c r="J83">
        <v>5</v>
      </c>
      <c r="K83">
        <v>0</v>
      </c>
      <c r="L83">
        <v>0</v>
      </c>
      <c r="M83">
        <v>1</v>
      </c>
      <c r="N83">
        <v>0</v>
      </c>
      <c r="O83">
        <v>0</v>
      </c>
      <c r="Q83">
        <v>1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30</v>
      </c>
      <c r="AB83">
        <v>3</v>
      </c>
      <c r="AC83" s="1">
        <v>1.3699421965317919</v>
      </c>
      <c r="AD83" s="1">
        <v>175.6</v>
      </c>
      <c r="AE83" s="1">
        <v>0</v>
      </c>
      <c r="AF83" s="1">
        <v>175.6</v>
      </c>
      <c r="AG83" s="1">
        <v>0.72522799999999987</v>
      </c>
      <c r="AH83" s="1">
        <v>0.67714285714285716</v>
      </c>
      <c r="AI83" s="1">
        <v>1.4456372093023253</v>
      </c>
    </row>
    <row r="84" spans="1:35">
      <c r="A84">
        <v>67</v>
      </c>
      <c r="B84">
        <v>26</v>
      </c>
      <c r="C84">
        <v>404.6</v>
      </c>
      <c r="D84">
        <v>3.1</v>
      </c>
      <c r="E84">
        <v>407.70000000000005</v>
      </c>
      <c r="F84">
        <v>6</v>
      </c>
      <c r="G84">
        <v>3.19</v>
      </c>
      <c r="H84">
        <v>213</v>
      </c>
      <c r="I84">
        <v>210</v>
      </c>
      <c r="J84">
        <v>3</v>
      </c>
      <c r="K84">
        <v>0</v>
      </c>
      <c r="L84">
        <v>1</v>
      </c>
      <c r="M84">
        <v>0</v>
      </c>
      <c r="N84">
        <v>0</v>
      </c>
      <c r="O84">
        <v>0</v>
      </c>
      <c r="Q84">
        <v>1</v>
      </c>
      <c r="R84">
        <v>0</v>
      </c>
      <c r="S84">
        <v>0</v>
      </c>
      <c r="T84">
        <v>34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25</v>
      </c>
      <c r="AB84">
        <v>1</v>
      </c>
      <c r="AC84" s="1">
        <v>1.5290322580645161</v>
      </c>
      <c r="AD84" s="1">
        <v>175.6</v>
      </c>
      <c r="AE84" s="1">
        <v>10</v>
      </c>
      <c r="AF84" s="1">
        <v>185.6</v>
      </c>
      <c r="AG84" s="1">
        <v>0.76652799999999999</v>
      </c>
      <c r="AH84" s="1">
        <v>0.79</v>
      </c>
      <c r="AI84" s="1">
        <v>1.4417454545454544</v>
      </c>
    </row>
    <row r="85" spans="1:35">
      <c r="A85">
        <v>67</v>
      </c>
      <c r="B85">
        <v>28</v>
      </c>
      <c r="C85">
        <v>404.8</v>
      </c>
      <c r="D85">
        <v>3.13</v>
      </c>
      <c r="E85">
        <v>407.93</v>
      </c>
      <c r="F85">
        <v>6</v>
      </c>
      <c r="G85">
        <v>3.06</v>
      </c>
      <c r="H85">
        <v>215</v>
      </c>
      <c r="I85">
        <v>211</v>
      </c>
      <c r="J85">
        <v>4</v>
      </c>
      <c r="K85">
        <v>0</v>
      </c>
      <c r="L85">
        <v>1</v>
      </c>
      <c r="M85">
        <v>0</v>
      </c>
      <c r="N85">
        <v>0</v>
      </c>
      <c r="O85">
        <v>0</v>
      </c>
      <c r="Q85">
        <v>1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25</v>
      </c>
      <c r="AB85">
        <v>1</v>
      </c>
      <c r="AC85" s="1">
        <v>1.514376996805112</v>
      </c>
      <c r="AD85" s="1">
        <v>175.6</v>
      </c>
      <c r="AE85" s="1">
        <v>10</v>
      </c>
      <c r="AF85" s="1">
        <v>185.6</v>
      </c>
      <c r="AG85" s="1">
        <v>0.76652799999999999</v>
      </c>
      <c r="AH85" s="1">
        <v>0.79</v>
      </c>
      <c r="AI85" s="1">
        <v>1.5029960784313725</v>
      </c>
    </row>
    <row r="86" spans="1:35">
      <c r="A86">
        <v>68</v>
      </c>
      <c r="B86">
        <v>59</v>
      </c>
      <c r="C86">
        <v>413.9</v>
      </c>
      <c r="D86">
        <v>3.31</v>
      </c>
      <c r="E86">
        <v>417.21</v>
      </c>
      <c r="F86">
        <v>7</v>
      </c>
      <c r="G86">
        <v>2.87</v>
      </c>
      <c r="H86">
        <v>218</v>
      </c>
      <c r="I86">
        <v>217</v>
      </c>
      <c r="J86">
        <v>1</v>
      </c>
      <c r="K86">
        <v>0</v>
      </c>
      <c r="L86">
        <v>1</v>
      </c>
      <c r="M86">
        <v>0</v>
      </c>
      <c r="N86">
        <v>0</v>
      </c>
      <c r="O86">
        <v>5.3999999999999773</v>
      </c>
      <c r="P86" s="1">
        <v>0.12982636698648786</v>
      </c>
      <c r="Q86">
        <v>1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25</v>
      </c>
      <c r="AB86">
        <v>1</v>
      </c>
      <c r="AC86" s="1">
        <v>1.4320241691842901</v>
      </c>
      <c r="AD86" s="1">
        <v>175.6</v>
      </c>
      <c r="AE86" s="1">
        <v>0</v>
      </c>
      <c r="AF86" s="1">
        <v>175.6</v>
      </c>
      <c r="AG86" s="1">
        <v>0.72522799999999987</v>
      </c>
      <c r="AH86" s="1">
        <v>0.67714285714285716</v>
      </c>
      <c r="AI86" s="1">
        <v>1.5161560975609751</v>
      </c>
    </row>
    <row r="87" spans="1:35" hidden="1">
      <c r="A87">
        <v>69</v>
      </c>
      <c r="B87">
        <v>11</v>
      </c>
      <c r="C87">
        <v>415.1</v>
      </c>
      <c r="D87">
        <v>2.89</v>
      </c>
      <c r="E87">
        <v>417.99</v>
      </c>
      <c r="F87">
        <v>6</v>
      </c>
      <c r="G87">
        <v>2.76</v>
      </c>
      <c r="H87">
        <v>219</v>
      </c>
      <c r="I87">
        <v>217</v>
      </c>
      <c r="J87">
        <v>2</v>
      </c>
      <c r="K87">
        <v>0</v>
      </c>
      <c r="L87">
        <v>1</v>
      </c>
      <c r="M87">
        <v>1</v>
      </c>
      <c r="N87">
        <v>0</v>
      </c>
      <c r="O87">
        <v>6.6000000000000227</v>
      </c>
      <c r="P87" s="1">
        <v>0.33794060610669607</v>
      </c>
      <c r="Q87">
        <v>1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32</v>
      </c>
      <c r="AB87">
        <v>3</v>
      </c>
      <c r="AC87" s="1">
        <v>1.6401384083044983</v>
      </c>
      <c r="AD87" s="1">
        <v>175.6</v>
      </c>
      <c r="AE87" s="1">
        <v>10</v>
      </c>
      <c r="AF87" s="1">
        <v>185.6</v>
      </c>
      <c r="AG87" s="1">
        <v>0.76652799999999999</v>
      </c>
      <c r="AH87" s="1">
        <v>0.79</v>
      </c>
      <c r="AI87" s="1">
        <v>1.6663652173913044</v>
      </c>
    </row>
    <row r="88" spans="1:35" hidden="1">
      <c r="A88">
        <v>69</v>
      </c>
      <c r="B88">
        <v>34</v>
      </c>
      <c r="C88">
        <v>417.4</v>
      </c>
      <c r="D88">
        <v>4.26</v>
      </c>
      <c r="E88">
        <v>421.65999999999997</v>
      </c>
      <c r="F88">
        <v>7</v>
      </c>
      <c r="G88">
        <v>3.09</v>
      </c>
      <c r="H88">
        <v>222</v>
      </c>
      <c r="I88">
        <v>218</v>
      </c>
      <c r="J88">
        <v>4</v>
      </c>
      <c r="K88">
        <v>0</v>
      </c>
      <c r="L88">
        <v>1</v>
      </c>
      <c r="M88">
        <v>1</v>
      </c>
      <c r="N88">
        <v>0</v>
      </c>
      <c r="O88">
        <v>2.2999999999999545</v>
      </c>
      <c r="P88" s="1">
        <v>-0.52746235196647007</v>
      </c>
      <c r="Q88">
        <v>1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30</v>
      </c>
      <c r="AB88">
        <v>3</v>
      </c>
      <c r="AC88" s="1">
        <v>1.1126760563380282</v>
      </c>
      <c r="AD88" s="1">
        <v>175.6</v>
      </c>
      <c r="AE88" s="1">
        <v>10</v>
      </c>
      <c r="AF88" s="1">
        <v>185.6</v>
      </c>
      <c r="AG88" s="1">
        <v>0.76652799999999999</v>
      </c>
      <c r="AH88" s="1">
        <v>0.67714285714285716</v>
      </c>
      <c r="AI88" s="1">
        <v>1.4884038834951456</v>
      </c>
    </row>
    <row r="89" spans="1:35" hidden="1">
      <c r="A89">
        <v>69</v>
      </c>
      <c r="B89">
        <v>42</v>
      </c>
      <c r="C89">
        <v>418.2</v>
      </c>
      <c r="D89">
        <v>3.04</v>
      </c>
      <c r="E89">
        <v>421.24</v>
      </c>
      <c r="F89">
        <v>6</v>
      </c>
      <c r="G89">
        <v>3.05</v>
      </c>
      <c r="H89">
        <v>224</v>
      </c>
      <c r="I89">
        <v>219</v>
      </c>
      <c r="J89">
        <v>5</v>
      </c>
      <c r="K89">
        <v>0</v>
      </c>
      <c r="L89">
        <v>1</v>
      </c>
      <c r="M89">
        <v>0</v>
      </c>
      <c r="N89">
        <v>0</v>
      </c>
      <c r="O89">
        <v>0.80000000000001137</v>
      </c>
      <c r="P89" s="1">
        <v>0.44653446997776136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45</v>
      </c>
      <c r="AB89">
        <v>2</v>
      </c>
      <c r="AC89" s="1">
        <v>1.5592105263157896</v>
      </c>
      <c r="AD89" s="1">
        <v>175.6</v>
      </c>
      <c r="AE89" s="1">
        <v>0</v>
      </c>
      <c r="AF89" s="1">
        <v>175.6</v>
      </c>
      <c r="AG89" s="1">
        <v>0.72522799999999987</v>
      </c>
      <c r="AH89" s="1">
        <v>0.79</v>
      </c>
      <c r="AI89" s="1">
        <v>1.4266780327868851</v>
      </c>
    </row>
    <row r="90" spans="1:35" hidden="1">
      <c r="A90">
        <v>70</v>
      </c>
      <c r="B90">
        <v>5</v>
      </c>
      <c r="C90">
        <v>420.5</v>
      </c>
      <c r="D90">
        <v>3.67</v>
      </c>
      <c r="E90">
        <v>424.17</v>
      </c>
      <c r="F90">
        <v>7</v>
      </c>
      <c r="G90">
        <v>3.19</v>
      </c>
      <c r="H90">
        <v>226</v>
      </c>
      <c r="I90">
        <v>222</v>
      </c>
      <c r="J90">
        <v>4</v>
      </c>
      <c r="K90">
        <v>0</v>
      </c>
      <c r="L90">
        <v>1</v>
      </c>
      <c r="M90">
        <v>0</v>
      </c>
      <c r="N90">
        <v>0</v>
      </c>
      <c r="O90">
        <v>3.1000000000000227</v>
      </c>
      <c r="P90" s="1">
        <v>0.17887707717695811</v>
      </c>
      <c r="Q90">
        <v>1</v>
      </c>
      <c r="R90">
        <v>0</v>
      </c>
      <c r="S90">
        <v>0</v>
      </c>
      <c r="T90">
        <v>35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40</v>
      </c>
      <c r="AB90">
        <v>2</v>
      </c>
      <c r="AC90" s="1">
        <v>1.2915531335149864</v>
      </c>
      <c r="AD90" s="1">
        <v>175.6</v>
      </c>
      <c r="AE90" s="1">
        <v>-10</v>
      </c>
      <c r="AF90" s="1">
        <v>165.6</v>
      </c>
      <c r="AG90" s="1">
        <v>0.68392799999999998</v>
      </c>
      <c r="AH90" s="1">
        <v>0.67714285714285716</v>
      </c>
      <c r="AI90" s="1">
        <v>1.2863849529780564</v>
      </c>
    </row>
    <row r="91" spans="1:35" hidden="1">
      <c r="A91">
        <v>70</v>
      </c>
      <c r="B91">
        <v>7</v>
      </c>
      <c r="C91">
        <v>420.7</v>
      </c>
      <c r="D91">
        <v>3.61</v>
      </c>
      <c r="E91">
        <v>424.31</v>
      </c>
      <c r="F91">
        <v>7</v>
      </c>
      <c r="G91">
        <v>3.07</v>
      </c>
      <c r="H91">
        <v>227</v>
      </c>
      <c r="I91">
        <v>222</v>
      </c>
      <c r="J91">
        <v>5</v>
      </c>
      <c r="K91">
        <v>0</v>
      </c>
      <c r="L91">
        <v>1</v>
      </c>
      <c r="M91">
        <v>0</v>
      </c>
      <c r="N91">
        <v>0</v>
      </c>
      <c r="O91">
        <v>3.3000000000000114</v>
      </c>
      <c r="P91" s="1">
        <v>0.20034333424368933</v>
      </c>
      <c r="Q91">
        <v>1</v>
      </c>
      <c r="R91">
        <v>0</v>
      </c>
      <c r="S91">
        <v>0</v>
      </c>
      <c r="T91">
        <v>35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40</v>
      </c>
      <c r="AB91">
        <v>2</v>
      </c>
      <c r="AC91" s="1">
        <v>1.3130193905817176</v>
      </c>
      <c r="AD91" s="1">
        <v>175.6</v>
      </c>
      <c r="AE91" s="1">
        <v>0</v>
      </c>
      <c r="AF91" s="1">
        <v>175.6</v>
      </c>
      <c r="AG91" s="1">
        <v>0.72522799999999987</v>
      </c>
      <c r="AH91" s="1">
        <v>0.67714285714285716</v>
      </c>
      <c r="AI91" s="1">
        <v>1.4173837133550486</v>
      </c>
    </row>
    <row r="92" spans="1:35" hidden="1">
      <c r="A92">
        <v>70</v>
      </c>
      <c r="B92">
        <v>22</v>
      </c>
      <c r="C92">
        <v>422.2</v>
      </c>
      <c r="D92">
        <v>3.22</v>
      </c>
      <c r="E92">
        <v>425.42</v>
      </c>
      <c r="F92">
        <v>6</v>
      </c>
      <c r="G92">
        <v>2.99</v>
      </c>
      <c r="H92">
        <v>228</v>
      </c>
      <c r="I92">
        <v>224</v>
      </c>
      <c r="J92">
        <v>4</v>
      </c>
      <c r="K92">
        <v>0</v>
      </c>
      <c r="L92">
        <v>1</v>
      </c>
      <c r="M92">
        <v>0</v>
      </c>
      <c r="N92">
        <v>0</v>
      </c>
      <c r="O92">
        <v>4.8000000000000114</v>
      </c>
      <c r="P92" s="1">
        <v>0.35937363310296555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25</v>
      </c>
      <c r="AB92">
        <v>2</v>
      </c>
      <c r="AC92" s="1">
        <v>1.4720496894409938</v>
      </c>
      <c r="AD92" s="1">
        <v>175.6</v>
      </c>
      <c r="AE92" s="1">
        <v>0</v>
      </c>
      <c r="AF92" s="1">
        <v>175.6</v>
      </c>
      <c r="AG92" s="1">
        <v>0.72522799999999987</v>
      </c>
      <c r="AH92" s="1">
        <v>0.79</v>
      </c>
      <c r="AI92" s="1">
        <v>1.4553070234113707</v>
      </c>
    </row>
    <row r="93" spans="1:35" hidden="1">
      <c r="A93">
        <v>71</v>
      </c>
      <c r="B93">
        <v>23</v>
      </c>
      <c r="C93">
        <v>428.3</v>
      </c>
      <c r="D93">
        <v>3.86</v>
      </c>
      <c r="E93">
        <v>432.16</v>
      </c>
      <c r="F93">
        <v>7</v>
      </c>
      <c r="G93">
        <v>3.19</v>
      </c>
      <c r="H93">
        <v>236</v>
      </c>
      <c r="I93">
        <v>231</v>
      </c>
      <c r="J93">
        <v>5</v>
      </c>
      <c r="K93">
        <v>0</v>
      </c>
      <c r="L93">
        <v>1</v>
      </c>
      <c r="M93">
        <v>0</v>
      </c>
      <c r="N93">
        <v>0</v>
      </c>
      <c r="O93">
        <v>3.8000000000000114</v>
      </c>
      <c r="P93" s="1">
        <v>4.8874796999458736E-2</v>
      </c>
      <c r="Q93">
        <v>1</v>
      </c>
      <c r="R93">
        <v>0</v>
      </c>
      <c r="S93">
        <v>0</v>
      </c>
      <c r="T93">
        <v>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25</v>
      </c>
      <c r="AB93">
        <v>2</v>
      </c>
      <c r="AC93" s="1">
        <v>1.2279792746113991</v>
      </c>
      <c r="AD93" s="1">
        <v>175.6</v>
      </c>
      <c r="AE93" s="1">
        <v>0</v>
      </c>
      <c r="AF93" s="1">
        <v>175.6</v>
      </c>
      <c r="AG93" s="1">
        <v>0.72522799999999987</v>
      </c>
      <c r="AH93" s="1">
        <v>0.67714285714285716</v>
      </c>
      <c r="AI93" s="1">
        <v>1.3640652037617551</v>
      </c>
    </row>
    <row r="94" spans="1:35" hidden="1">
      <c r="A94">
        <v>71</v>
      </c>
      <c r="B94">
        <v>24</v>
      </c>
      <c r="C94">
        <v>428.4</v>
      </c>
      <c r="D94">
        <v>3.64</v>
      </c>
      <c r="E94">
        <v>432.03999999999996</v>
      </c>
      <c r="F94">
        <v>7</v>
      </c>
      <c r="G94">
        <v>3.2</v>
      </c>
      <c r="H94">
        <v>237</v>
      </c>
      <c r="I94">
        <v>231</v>
      </c>
      <c r="J94">
        <v>6</v>
      </c>
      <c r="K94">
        <v>0</v>
      </c>
      <c r="L94">
        <v>1</v>
      </c>
      <c r="M94">
        <v>0</v>
      </c>
      <c r="N94">
        <v>0</v>
      </c>
      <c r="O94">
        <v>3.8999999999999773</v>
      </c>
      <c r="P94" s="1">
        <v>0.12309332458586186</v>
      </c>
      <c r="Q94">
        <v>1</v>
      </c>
      <c r="R94">
        <v>0</v>
      </c>
      <c r="S94">
        <v>0</v>
      </c>
      <c r="T94">
        <v>38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25</v>
      </c>
      <c r="AB94">
        <v>2</v>
      </c>
      <c r="AC94" s="1">
        <v>1.3021978021978022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0.67714285714285716</v>
      </c>
      <c r="AI94" s="1">
        <v>1.3598024999999996</v>
      </c>
    </row>
    <row r="95" spans="1:35">
      <c r="A95">
        <v>71</v>
      </c>
      <c r="B95">
        <v>31</v>
      </c>
      <c r="C95">
        <v>429.1</v>
      </c>
      <c r="D95">
        <v>5.4</v>
      </c>
      <c r="E95">
        <v>434.5</v>
      </c>
      <c r="F95">
        <v>8</v>
      </c>
      <c r="G95">
        <v>3.86</v>
      </c>
      <c r="H95">
        <v>238</v>
      </c>
      <c r="I95">
        <v>232</v>
      </c>
      <c r="J95">
        <v>6</v>
      </c>
      <c r="K95">
        <v>0</v>
      </c>
      <c r="L95">
        <v>0</v>
      </c>
      <c r="M95">
        <v>0</v>
      </c>
      <c r="N95">
        <v>0</v>
      </c>
      <c r="O95">
        <v>0</v>
      </c>
      <c r="Q95">
        <v>1</v>
      </c>
      <c r="R95">
        <v>0</v>
      </c>
      <c r="S95">
        <v>0</v>
      </c>
      <c r="T95">
        <v>40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60</v>
      </c>
      <c r="AB95">
        <v>1</v>
      </c>
      <c r="AC95" s="1">
        <v>0.87777777777777777</v>
      </c>
      <c r="AD95" s="1">
        <v>175.6</v>
      </c>
      <c r="AE95" s="1">
        <v>0</v>
      </c>
      <c r="AF95" s="1">
        <v>175.6</v>
      </c>
      <c r="AG95" s="1">
        <v>0.72522799999999987</v>
      </c>
      <c r="AH95" s="1">
        <v>0.59250000000000003</v>
      </c>
      <c r="AI95" s="1">
        <v>1.1272974093264247</v>
      </c>
    </row>
    <row r="96" spans="1:35" hidden="1">
      <c r="A96">
        <v>71</v>
      </c>
      <c r="B96">
        <v>31</v>
      </c>
      <c r="C96">
        <v>429.1</v>
      </c>
      <c r="D96">
        <v>2.79</v>
      </c>
      <c r="E96">
        <v>431.89000000000004</v>
      </c>
      <c r="F96">
        <v>6</v>
      </c>
      <c r="G96">
        <v>3.22</v>
      </c>
      <c r="H96">
        <v>239</v>
      </c>
      <c r="I96">
        <v>232</v>
      </c>
      <c r="J96">
        <v>7</v>
      </c>
      <c r="K96">
        <v>0</v>
      </c>
      <c r="L96">
        <v>1</v>
      </c>
      <c r="M96">
        <v>0</v>
      </c>
      <c r="N96">
        <v>0</v>
      </c>
      <c r="O96">
        <v>4.6000000000000227</v>
      </c>
      <c r="P96" s="1">
        <v>0.51982025357085537</v>
      </c>
      <c r="Q96">
        <v>1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30</v>
      </c>
      <c r="AB96">
        <v>2</v>
      </c>
      <c r="AC96" s="1">
        <v>1.6989247311827957</v>
      </c>
      <c r="AD96" s="1">
        <v>175.6</v>
      </c>
      <c r="AE96" s="1">
        <v>0</v>
      </c>
      <c r="AF96" s="1">
        <v>175.6</v>
      </c>
      <c r="AG96" s="1">
        <v>0.72522799999999987</v>
      </c>
      <c r="AH96" s="1">
        <v>0.79</v>
      </c>
      <c r="AI96" s="1">
        <v>1.3513565217391301</v>
      </c>
    </row>
    <row r="97" spans="1:35">
      <c r="A97">
        <v>71</v>
      </c>
      <c r="B97">
        <v>37</v>
      </c>
      <c r="C97">
        <v>429.7</v>
      </c>
      <c r="D97">
        <v>4.4400000000000004</v>
      </c>
      <c r="E97">
        <v>434.14</v>
      </c>
      <c r="F97">
        <v>7</v>
      </c>
      <c r="G97">
        <v>3.42</v>
      </c>
      <c r="H97">
        <v>240</v>
      </c>
      <c r="I97">
        <v>233</v>
      </c>
      <c r="J97">
        <v>7</v>
      </c>
      <c r="K97">
        <v>0</v>
      </c>
      <c r="L97">
        <v>1</v>
      </c>
      <c r="M97">
        <v>0</v>
      </c>
      <c r="N97">
        <v>0</v>
      </c>
      <c r="O97">
        <v>5.1999999999999886</v>
      </c>
      <c r="Q97">
        <v>1</v>
      </c>
      <c r="R97">
        <v>0</v>
      </c>
      <c r="S97">
        <v>0</v>
      </c>
      <c r="T97">
        <v>39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30</v>
      </c>
      <c r="AB97">
        <v>1</v>
      </c>
      <c r="AC97" s="1">
        <v>1.0675675675675675</v>
      </c>
      <c r="AD97" s="1">
        <v>175.6</v>
      </c>
      <c r="AE97" s="1">
        <v>10</v>
      </c>
      <c r="AF97" s="1">
        <v>185.6</v>
      </c>
      <c r="AG97" s="1">
        <v>0.76652799999999999</v>
      </c>
      <c r="AH97" s="1">
        <v>0.67714285714285716</v>
      </c>
      <c r="AI97" s="1">
        <v>1.3447859649122806</v>
      </c>
    </row>
    <row r="98" spans="1:35">
      <c r="A98">
        <v>71</v>
      </c>
      <c r="B98">
        <v>37</v>
      </c>
      <c r="C98">
        <v>429.7</v>
      </c>
      <c r="D98">
        <v>4.6100000000000003</v>
      </c>
      <c r="E98">
        <v>434.31</v>
      </c>
      <c r="F98">
        <v>7</v>
      </c>
      <c r="G98">
        <v>3.52</v>
      </c>
      <c r="H98">
        <v>241</v>
      </c>
      <c r="I98">
        <v>233</v>
      </c>
      <c r="J98">
        <v>8</v>
      </c>
      <c r="K98">
        <v>0</v>
      </c>
      <c r="L98">
        <v>1</v>
      </c>
      <c r="M98">
        <v>0</v>
      </c>
      <c r="N98">
        <v>0</v>
      </c>
      <c r="O98">
        <v>5.1999999999999886</v>
      </c>
      <c r="Q98">
        <v>1</v>
      </c>
      <c r="R98">
        <v>0</v>
      </c>
      <c r="S98">
        <v>1</v>
      </c>
      <c r="T98">
        <v>39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30</v>
      </c>
      <c r="AB98">
        <v>1</v>
      </c>
      <c r="AC98" s="1">
        <v>1.0281995661605206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0.67714285714285716</v>
      </c>
      <c r="AI98" s="1">
        <v>1.2361840909090906</v>
      </c>
    </row>
    <row r="99" spans="1:35">
      <c r="A99">
        <v>71</v>
      </c>
      <c r="B99">
        <v>57</v>
      </c>
      <c r="C99">
        <v>431.7</v>
      </c>
      <c r="D99">
        <v>5.29</v>
      </c>
      <c r="E99">
        <v>436.99</v>
      </c>
      <c r="F99">
        <v>8</v>
      </c>
      <c r="G99">
        <v>3.82</v>
      </c>
      <c r="H99">
        <v>243</v>
      </c>
      <c r="I99">
        <v>235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Q99">
        <v>1</v>
      </c>
      <c r="R99">
        <v>0</v>
      </c>
      <c r="S99">
        <v>0</v>
      </c>
      <c r="T99">
        <v>1</v>
      </c>
      <c r="U99">
        <v>1</v>
      </c>
      <c r="V99">
        <v>1</v>
      </c>
      <c r="W99">
        <v>0</v>
      </c>
      <c r="X99">
        <v>0</v>
      </c>
      <c r="Y99">
        <v>1</v>
      </c>
      <c r="Z99">
        <v>0</v>
      </c>
      <c r="AA99">
        <v>25</v>
      </c>
      <c r="AB99">
        <v>1</v>
      </c>
      <c r="AC99" s="1">
        <v>0.89603024574669188</v>
      </c>
      <c r="AD99" s="1">
        <v>175.6</v>
      </c>
      <c r="AE99" s="1">
        <v>10</v>
      </c>
      <c r="AF99" s="1">
        <v>185.6</v>
      </c>
      <c r="AG99" s="1">
        <v>0.76652799999999999</v>
      </c>
      <c r="AH99" s="1">
        <v>0.59250000000000003</v>
      </c>
      <c r="AI99" s="1">
        <v>1.2039706806282722</v>
      </c>
    </row>
    <row r="100" spans="1:35">
      <c r="A100">
        <v>72</v>
      </c>
      <c r="B100">
        <v>17</v>
      </c>
      <c r="C100">
        <v>433.7</v>
      </c>
      <c r="D100">
        <v>3.43</v>
      </c>
      <c r="E100">
        <v>437.13</v>
      </c>
      <c r="F100">
        <v>6</v>
      </c>
      <c r="G100">
        <v>3.13</v>
      </c>
      <c r="H100">
        <v>244</v>
      </c>
      <c r="I100">
        <v>238</v>
      </c>
      <c r="J100">
        <v>6</v>
      </c>
      <c r="K100">
        <v>0</v>
      </c>
      <c r="L100">
        <v>1</v>
      </c>
      <c r="M100">
        <v>0</v>
      </c>
      <c r="N100">
        <v>0</v>
      </c>
      <c r="O100">
        <v>9.1999999999999886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30</v>
      </c>
      <c r="AB100">
        <v>1</v>
      </c>
      <c r="AC100" s="1">
        <v>1.3819241982507289</v>
      </c>
      <c r="AD100" s="1">
        <v>175.6</v>
      </c>
      <c r="AE100" s="1">
        <v>0</v>
      </c>
      <c r="AF100" s="1">
        <v>175.6</v>
      </c>
      <c r="AG100" s="1">
        <v>0.72522799999999987</v>
      </c>
      <c r="AH100" s="1">
        <v>0.79</v>
      </c>
      <c r="AI100" s="1">
        <v>1.3902134185303512</v>
      </c>
    </row>
    <row r="101" spans="1:35">
      <c r="A101">
        <v>72</v>
      </c>
      <c r="B101">
        <v>22</v>
      </c>
      <c r="C101">
        <v>434.2</v>
      </c>
      <c r="D101">
        <v>4.0599999999999996</v>
      </c>
      <c r="E101">
        <v>438.26</v>
      </c>
      <c r="F101">
        <v>7</v>
      </c>
      <c r="G101">
        <v>3.46</v>
      </c>
      <c r="H101">
        <v>245</v>
      </c>
      <c r="I101">
        <v>239</v>
      </c>
      <c r="J101">
        <v>6</v>
      </c>
      <c r="K101">
        <v>0</v>
      </c>
      <c r="L101">
        <v>1</v>
      </c>
      <c r="M101">
        <v>0</v>
      </c>
      <c r="N101">
        <v>0</v>
      </c>
      <c r="O101">
        <v>9.6999999999999886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25</v>
      </c>
      <c r="AB101">
        <v>1</v>
      </c>
      <c r="AC101" s="1">
        <v>1.1674876847290643</v>
      </c>
      <c r="AD101" s="1">
        <v>175.6</v>
      </c>
      <c r="AE101" s="1">
        <v>0</v>
      </c>
      <c r="AF101" s="1">
        <v>175.6</v>
      </c>
      <c r="AG101" s="1">
        <v>0.72522799999999987</v>
      </c>
      <c r="AH101" s="1">
        <v>0.67714285714285716</v>
      </c>
      <c r="AI101" s="1">
        <v>1.2576208092485546</v>
      </c>
    </row>
    <row r="102" spans="1:35">
      <c r="A102">
        <v>72</v>
      </c>
      <c r="B102">
        <v>29</v>
      </c>
      <c r="C102">
        <v>434.9</v>
      </c>
      <c r="D102">
        <v>3.43</v>
      </c>
      <c r="E102">
        <v>438.33</v>
      </c>
      <c r="F102">
        <v>7</v>
      </c>
      <c r="G102">
        <v>3.13</v>
      </c>
      <c r="H102">
        <v>246</v>
      </c>
      <c r="I102">
        <v>241</v>
      </c>
      <c r="J102">
        <v>5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30</v>
      </c>
      <c r="AB102">
        <v>1</v>
      </c>
      <c r="AC102" s="1">
        <v>1.3819241982507289</v>
      </c>
      <c r="AD102" s="1">
        <v>175.6</v>
      </c>
      <c r="AE102" s="1">
        <v>0</v>
      </c>
      <c r="AF102" s="1">
        <v>175.6</v>
      </c>
      <c r="AG102" s="1">
        <v>0.72522799999999987</v>
      </c>
      <c r="AH102" s="1">
        <v>0.67714285714285716</v>
      </c>
      <c r="AI102" s="1">
        <v>1.3902134185303512</v>
      </c>
    </row>
    <row r="103" spans="1:35">
      <c r="A103">
        <v>72</v>
      </c>
      <c r="B103">
        <v>49</v>
      </c>
      <c r="C103">
        <v>436.9</v>
      </c>
      <c r="D103">
        <v>4.0599999999999996</v>
      </c>
      <c r="E103">
        <v>440.96</v>
      </c>
      <c r="F103">
        <v>8</v>
      </c>
      <c r="G103">
        <v>3.13</v>
      </c>
      <c r="H103">
        <v>247</v>
      </c>
      <c r="I103">
        <v>242</v>
      </c>
      <c r="J103">
        <v>5</v>
      </c>
      <c r="K103">
        <v>0</v>
      </c>
      <c r="L103">
        <v>1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41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35</v>
      </c>
      <c r="AB103">
        <v>1</v>
      </c>
      <c r="AC103" s="1">
        <v>1.1674876847290643</v>
      </c>
      <c r="AD103" s="1">
        <v>175.6</v>
      </c>
      <c r="AE103" s="1">
        <v>0</v>
      </c>
      <c r="AF103" s="1">
        <v>175.6</v>
      </c>
      <c r="AG103" s="1">
        <v>0.72522799999999987</v>
      </c>
      <c r="AH103" s="1">
        <v>0.59250000000000003</v>
      </c>
      <c r="AI103" s="1">
        <v>1.3902134185303512</v>
      </c>
    </row>
    <row r="104" spans="1:35">
      <c r="A104">
        <v>74</v>
      </c>
      <c r="B104">
        <v>1</v>
      </c>
      <c r="C104">
        <v>444.1</v>
      </c>
      <c r="D104">
        <v>3</v>
      </c>
      <c r="E104">
        <v>447.1</v>
      </c>
      <c r="F104">
        <v>6</v>
      </c>
      <c r="G104">
        <v>3.2</v>
      </c>
      <c r="H104">
        <v>250</v>
      </c>
      <c r="I104">
        <v>249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0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30</v>
      </c>
      <c r="AB104">
        <v>1</v>
      </c>
      <c r="AC104" s="1">
        <v>1.58</v>
      </c>
      <c r="AD104" s="1">
        <v>175.6</v>
      </c>
      <c r="AE104" s="1">
        <v>10</v>
      </c>
      <c r="AF104" s="1">
        <v>185.6</v>
      </c>
      <c r="AG104" s="1">
        <v>0.76652799999999999</v>
      </c>
      <c r="AH104" s="1">
        <v>0.79</v>
      </c>
      <c r="AI104" s="1">
        <v>1.4372399999999999</v>
      </c>
    </row>
    <row r="105" spans="1:35">
      <c r="A105">
        <v>74</v>
      </c>
      <c r="B105">
        <v>37</v>
      </c>
      <c r="C105">
        <v>447.7</v>
      </c>
      <c r="D105">
        <v>3.25</v>
      </c>
      <c r="E105">
        <v>450.95</v>
      </c>
      <c r="F105">
        <v>6</v>
      </c>
      <c r="G105">
        <v>3.57</v>
      </c>
      <c r="H105">
        <v>251</v>
      </c>
      <c r="I105">
        <v>250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40</v>
      </c>
      <c r="AB105">
        <v>1</v>
      </c>
      <c r="AC105" s="1">
        <v>1.4584615384615385</v>
      </c>
      <c r="AD105" s="1">
        <v>175.6</v>
      </c>
      <c r="AE105" s="1">
        <v>0</v>
      </c>
      <c r="AF105" s="1">
        <v>175.6</v>
      </c>
      <c r="AG105" s="1">
        <v>0.72522799999999987</v>
      </c>
      <c r="AH105" s="1">
        <v>0.79</v>
      </c>
      <c r="AI105" s="1">
        <v>1.2188705882352939</v>
      </c>
    </row>
    <row r="106" spans="1:35" hidden="1">
      <c r="A106">
        <v>75</v>
      </c>
      <c r="B106">
        <v>10</v>
      </c>
      <c r="C106">
        <v>451</v>
      </c>
      <c r="D106">
        <v>3.65</v>
      </c>
      <c r="E106">
        <v>454.65</v>
      </c>
      <c r="F106">
        <v>6</v>
      </c>
      <c r="G106">
        <v>3.62</v>
      </c>
      <c r="H106">
        <v>252</v>
      </c>
      <c r="I106">
        <v>251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28</v>
      </c>
      <c r="AB106">
        <v>3</v>
      </c>
      <c r="AC106" s="1">
        <v>1.2986301369863014</v>
      </c>
      <c r="AD106" s="1">
        <v>175.6</v>
      </c>
      <c r="AE106" s="1">
        <v>10</v>
      </c>
      <c r="AF106" s="1">
        <v>185.6</v>
      </c>
      <c r="AG106" s="1">
        <v>0.76652799999999999</v>
      </c>
      <c r="AH106" s="1">
        <v>0.79</v>
      </c>
      <c r="AI106" s="1">
        <v>1.2704883977900552</v>
      </c>
    </row>
    <row r="107" spans="1:35">
      <c r="A107">
        <v>82</v>
      </c>
      <c r="B107">
        <v>23</v>
      </c>
      <c r="C107">
        <v>494.3</v>
      </c>
      <c r="D107">
        <v>3.16</v>
      </c>
      <c r="E107">
        <v>497.46000000000004</v>
      </c>
      <c r="F107">
        <v>7</v>
      </c>
      <c r="G107">
        <v>2.68</v>
      </c>
      <c r="H107">
        <v>255</v>
      </c>
      <c r="I107">
        <v>254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25</v>
      </c>
      <c r="AB107">
        <v>1</v>
      </c>
      <c r="AC107" s="1">
        <v>1.5</v>
      </c>
      <c r="AD107" s="1">
        <v>175.6</v>
      </c>
      <c r="AE107" s="1">
        <v>-10</v>
      </c>
      <c r="AF107" s="1">
        <v>165.6</v>
      </c>
      <c r="AG107" s="1">
        <v>0.68392799999999998</v>
      </c>
      <c r="AH107" s="1">
        <v>0.67714285714285716</v>
      </c>
      <c r="AI107" s="1">
        <v>1.5311820895522388</v>
      </c>
    </row>
    <row r="108" spans="1:35" hidden="1">
      <c r="A108">
        <v>83</v>
      </c>
      <c r="B108">
        <v>59</v>
      </c>
      <c r="C108">
        <v>503.9</v>
      </c>
      <c r="D108">
        <v>3.92</v>
      </c>
      <c r="E108">
        <v>507.82</v>
      </c>
      <c r="F108">
        <v>7</v>
      </c>
      <c r="G108">
        <v>3.25</v>
      </c>
      <c r="H108">
        <v>256</v>
      </c>
      <c r="I108">
        <v>255</v>
      </c>
      <c r="J108">
        <v>1</v>
      </c>
      <c r="K108">
        <v>0</v>
      </c>
      <c r="L108">
        <v>1</v>
      </c>
      <c r="M108">
        <v>1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30</v>
      </c>
      <c r="AB108">
        <v>3</v>
      </c>
      <c r="AC108" s="1">
        <v>1.2091836734693879</v>
      </c>
      <c r="AD108" s="1">
        <v>175.6</v>
      </c>
      <c r="AE108" s="1">
        <v>0</v>
      </c>
      <c r="AF108" s="1">
        <v>175.6</v>
      </c>
      <c r="AG108" s="1">
        <v>0.72522799999999987</v>
      </c>
      <c r="AH108" s="1">
        <v>0.67714285714285716</v>
      </c>
      <c r="AI108" s="1">
        <v>1.3388824615384611</v>
      </c>
    </row>
    <row r="109" spans="1:35">
      <c r="A109">
        <v>85</v>
      </c>
      <c r="B109">
        <v>2</v>
      </c>
      <c r="C109">
        <v>510.2</v>
      </c>
      <c r="D109">
        <v>2.92</v>
      </c>
      <c r="E109">
        <v>513.12</v>
      </c>
      <c r="F109">
        <v>6</v>
      </c>
      <c r="G109">
        <v>3.3</v>
      </c>
      <c r="H109">
        <v>257</v>
      </c>
      <c r="I109">
        <v>256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1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1</v>
      </c>
      <c r="AC109" s="1">
        <v>1.6232876712328768</v>
      </c>
      <c r="AD109" s="1">
        <v>175.6</v>
      </c>
      <c r="AE109" s="1">
        <v>0</v>
      </c>
      <c r="AF109" s="1">
        <v>175.6</v>
      </c>
      <c r="AG109" s="1">
        <v>0.72522799999999987</v>
      </c>
      <c r="AH109" s="1">
        <v>0.79</v>
      </c>
      <c r="AI109" s="1">
        <v>1.3185963636363633</v>
      </c>
    </row>
    <row r="110" spans="1:35" hidden="1">
      <c r="A110">
        <v>86</v>
      </c>
      <c r="B110">
        <v>14</v>
      </c>
      <c r="C110">
        <v>517.4</v>
      </c>
      <c r="D110">
        <v>4.37</v>
      </c>
      <c r="E110">
        <v>521.77</v>
      </c>
      <c r="F110">
        <v>7</v>
      </c>
      <c r="G110">
        <v>3.74</v>
      </c>
      <c r="H110">
        <v>260</v>
      </c>
      <c r="I110">
        <v>259</v>
      </c>
      <c r="J110">
        <v>1</v>
      </c>
      <c r="K110">
        <v>0</v>
      </c>
      <c r="L110">
        <v>0</v>
      </c>
      <c r="M110">
        <v>1</v>
      </c>
      <c r="N110">
        <v>0</v>
      </c>
      <c r="O110">
        <v>0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3</v>
      </c>
      <c r="AC110" s="1">
        <v>1.0846681922196797</v>
      </c>
      <c r="AD110" s="1">
        <v>175.6</v>
      </c>
      <c r="AE110" s="1">
        <v>0</v>
      </c>
      <c r="AF110" s="1">
        <v>175.6</v>
      </c>
      <c r="AG110" s="1">
        <v>0.72522799999999987</v>
      </c>
      <c r="AH110" s="1">
        <v>0.67714285714285716</v>
      </c>
      <c r="AI110" s="1">
        <v>1.1634673796791442</v>
      </c>
    </row>
    <row r="111" spans="1:35">
      <c r="A111">
        <v>87</v>
      </c>
      <c r="B111">
        <v>48</v>
      </c>
      <c r="C111">
        <v>526.79999999999995</v>
      </c>
      <c r="D111">
        <v>3.1</v>
      </c>
      <c r="E111">
        <v>529.9</v>
      </c>
      <c r="F111">
        <v>6</v>
      </c>
      <c r="G111">
        <v>3.24</v>
      </c>
      <c r="H111">
        <v>261</v>
      </c>
      <c r="I111">
        <v>260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9.3999999999999773</v>
      </c>
      <c r="Q111">
        <v>1</v>
      </c>
      <c r="R111">
        <v>0</v>
      </c>
      <c r="S111">
        <v>0</v>
      </c>
      <c r="T111">
        <v>43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40</v>
      </c>
      <c r="AB111">
        <v>1</v>
      </c>
      <c r="AC111" s="1">
        <v>1.5290322580645161</v>
      </c>
      <c r="AD111" s="1">
        <v>175.6</v>
      </c>
      <c r="AE111" s="1">
        <v>0</v>
      </c>
      <c r="AF111" s="1">
        <v>175.6</v>
      </c>
      <c r="AG111" s="1">
        <v>0.72522799999999987</v>
      </c>
      <c r="AH111" s="1">
        <v>0.79</v>
      </c>
      <c r="AI111" s="1">
        <v>1.3430148148148144</v>
      </c>
    </row>
    <row r="112" spans="1:35">
      <c r="A112">
        <v>88</v>
      </c>
      <c r="B112">
        <v>0</v>
      </c>
      <c r="C112">
        <v>528</v>
      </c>
      <c r="D112">
        <v>3.58</v>
      </c>
      <c r="E112">
        <v>531.58000000000004</v>
      </c>
      <c r="F112">
        <v>7</v>
      </c>
      <c r="G112">
        <v>3.13</v>
      </c>
      <c r="H112">
        <v>263</v>
      </c>
      <c r="I112">
        <v>260</v>
      </c>
      <c r="J112">
        <v>3</v>
      </c>
      <c r="K112">
        <v>0</v>
      </c>
      <c r="L112">
        <v>1</v>
      </c>
      <c r="M112">
        <v>0</v>
      </c>
      <c r="N112">
        <v>0</v>
      </c>
      <c r="O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50</v>
      </c>
      <c r="AB112">
        <v>1</v>
      </c>
      <c r="AC112" s="1">
        <v>1.3240223463687151</v>
      </c>
      <c r="AD112" s="1">
        <v>175.6</v>
      </c>
      <c r="AE112" s="1">
        <v>0</v>
      </c>
      <c r="AF112" s="1">
        <v>175.6</v>
      </c>
      <c r="AG112" s="1">
        <v>0.72522799999999987</v>
      </c>
      <c r="AH112" s="1">
        <v>0.67714285714285716</v>
      </c>
      <c r="AI112" s="1">
        <v>1.3902134185303512</v>
      </c>
    </row>
    <row r="113" spans="1:36">
      <c r="A113">
        <v>88</v>
      </c>
      <c r="B113">
        <v>2</v>
      </c>
      <c r="C113">
        <v>528.20000000000005</v>
      </c>
      <c r="D113">
        <v>3.28</v>
      </c>
      <c r="E113">
        <v>531.48</v>
      </c>
      <c r="F113">
        <v>6</v>
      </c>
      <c r="G113">
        <v>3.29</v>
      </c>
      <c r="H113">
        <v>264</v>
      </c>
      <c r="I113">
        <v>260</v>
      </c>
      <c r="J113">
        <v>4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1</v>
      </c>
      <c r="R113">
        <v>0</v>
      </c>
      <c r="S113">
        <v>0</v>
      </c>
      <c r="T113">
        <v>44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50</v>
      </c>
      <c r="AB113">
        <v>1</v>
      </c>
      <c r="AC113" s="1">
        <v>1.4451219512195124</v>
      </c>
      <c r="AD113" s="1">
        <v>175.6</v>
      </c>
      <c r="AE113" s="1">
        <v>0</v>
      </c>
      <c r="AF113" s="1">
        <v>175.6</v>
      </c>
      <c r="AG113" s="1">
        <v>0.72522799999999987</v>
      </c>
      <c r="AH113" s="1">
        <v>0.79</v>
      </c>
      <c r="AI113" s="1">
        <v>1.3226042553191486</v>
      </c>
    </row>
    <row r="114" spans="1:36">
      <c r="A114">
        <v>88</v>
      </c>
      <c r="B114">
        <v>7</v>
      </c>
      <c r="C114">
        <v>528.70000000000005</v>
      </c>
      <c r="D114">
        <v>3.4</v>
      </c>
      <c r="E114">
        <v>532.1</v>
      </c>
      <c r="F114">
        <v>7</v>
      </c>
      <c r="G114">
        <v>3.38</v>
      </c>
      <c r="H114">
        <v>265</v>
      </c>
      <c r="I114">
        <v>260</v>
      </c>
      <c r="J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1</v>
      </c>
      <c r="R114">
        <v>0</v>
      </c>
      <c r="S114">
        <v>0</v>
      </c>
      <c r="T114">
        <v>44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35</v>
      </c>
      <c r="AB114">
        <v>1</v>
      </c>
      <c r="AC114" s="1">
        <v>1.3941176470588237</v>
      </c>
      <c r="AD114" s="1">
        <v>175.6</v>
      </c>
      <c r="AE114" s="1">
        <v>0</v>
      </c>
      <c r="AF114" s="1">
        <v>175.6</v>
      </c>
      <c r="AG114" s="1">
        <v>0.72522799999999987</v>
      </c>
      <c r="AH114" s="1">
        <v>0.67714285714285716</v>
      </c>
      <c r="AI114" s="1">
        <v>1.2873869822485204</v>
      </c>
    </row>
    <row r="115" spans="1:36" hidden="1">
      <c r="A115">
        <v>89</v>
      </c>
      <c r="B115">
        <v>24</v>
      </c>
      <c r="C115">
        <v>536.4</v>
      </c>
      <c r="D115">
        <v>3.93</v>
      </c>
      <c r="E115">
        <v>540.32999999999993</v>
      </c>
      <c r="F115">
        <v>7</v>
      </c>
      <c r="G115">
        <v>3.25</v>
      </c>
      <c r="H115">
        <v>268</v>
      </c>
      <c r="I115">
        <v>266</v>
      </c>
      <c r="J115">
        <v>2</v>
      </c>
      <c r="K115">
        <v>0</v>
      </c>
      <c r="L115">
        <v>1</v>
      </c>
      <c r="M115">
        <v>1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25</v>
      </c>
      <c r="AB115">
        <v>3</v>
      </c>
      <c r="AC115" s="1">
        <v>1.2061068702290076</v>
      </c>
      <c r="AD115" s="1">
        <v>175.6</v>
      </c>
      <c r="AE115" s="1">
        <v>10</v>
      </c>
      <c r="AF115" s="1">
        <v>185.6</v>
      </c>
      <c r="AG115" s="1">
        <v>0.76652799999999999</v>
      </c>
      <c r="AH115" s="1">
        <v>0.67714285714285716</v>
      </c>
      <c r="AI115" s="1">
        <v>1.4151286153846152</v>
      </c>
    </row>
    <row r="116" spans="1:36">
      <c r="A116">
        <v>91</v>
      </c>
      <c r="B116">
        <v>58</v>
      </c>
      <c r="C116">
        <v>551.79999999999995</v>
      </c>
      <c r="D116">
        <v>2.94</v>
      </c>
      <c r="E116">
        <v>554.74</v>
      </c>
      <c r="F116">
        <v>7</v>
      </c>
      <c r="G116">
        <v>2.94</v>
      </c>
      <c r="H116">
        <v>272</v>
      </c>
      <c r="I116">
        <v>271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1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30</v>
      </c>
      <c r="AB116">
        <v>1</v>
      </c>
      <c r="AC116" s="1">
        <v>1.6122448979591837</v>
      </c>
      <c r="AD116" s="1">
        <v>175.6</v>
      </c>
      <c r="AE116" s="1">
        <v>0</v>
      </c>
      <c r="AF116" s="1">
        <v>175.6</v>
      </c>
      <c r="AG116" s="1">
        <v>0.72522799999999987</v>
      </c>
      <c r="AH116" s="1">
        <v>0.67714285714285716</v>
      </c>
      <c r="AI116" s="1">
        <v>1.4800571428571425</v>
      </c>
    </row>
    <row r="117" spans="1:36">
      <c r="A117">
        <v>94</v>
      </c>
      <c r="B117">
        <v>17</v>
      </c>
      <c r="C117">
        <v>565.70000000000005</v>
      </c>
      <c r="D117">
        <v>2.59</v>
      </c>
      <c r="E117">
        <v>568.29000000000008</v>
      </c>
      <c r="F117">
        <v>6</v>
      </c>
      <c r="G117">
        <v>2.56</v>
      </c>
      <c r="H117">
        <v>278</v>
      </c>
      <c r="I117">
        <v>275</v>
      </c>
      <c r="J117">
        <v>3</v>
      </c>
      <c r="K117">
        <v>0</v>
      </c>
      <c r="L117">
        <v>0</v>
      </c>
      <c r="M117">
        <v>0</v>
      </c>
      <c r="N117">
        <v>1</v>
      </c>
      <c r="O117">
        <v>0</v>
      </c>
      <c r="Q117">
        <v>1</v>
      </c>
      <c r="R117">
        <v>0</v>
      </c>
      <c r="S117">
        <v>1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1</v>
      </c>
      <c r="Z117">
        <v>0</v>
      </c>
      <c r="AA117">
        <v>28</v>
      </c>
      <c r="AB117">
        <v>1</v>
      </c>
      <c r="AC117" s="1">
        <v>1.8301158301158302</v>
      </c>
      <c r="AD117" s="1">
        <v>175.6</v>
      </c>
      <c r="AE117" s="1">
        <v>10</v>
      </c>
      <c r="AF117" s="1">
        <v>185.6</v>
      </c>
      <c r="AG117" s="1">
        <v>0.76652799999999999</v>
      </c>
      <c r="AH117" s="1">
        <v>0.79</v>
      </c>
      <c r="AI117" s="1">
        <v>1.7965499999999999</v>
      </c>
    </row>
    <row r="118" spans="1:36" hidden="1">
      <c r="A118">
        <v>94</v>
      </c>
      <c r="B118">
        <v>26</v>
      </c>
      <c r="C118">
        <v>566.6</v>
      </c>
      <c r="D118">
        <v>3.61</v>
      </c>
      <c r="E118">
        <v>570.21</v>
      </c>
      <c r="F118">
        <v>7</v>
      </c>
      <c r="G118">
        <v>3.25</v>
      </c>
      <c r="H118">
        <v>280</v>
      </c>
      <c r="I118">
        <v>276</v>
      </c>
      <c r="J118">
        <v>4</v>
      </c>
      <c r="K118">
        <v>0</v>
      </c>
      <c r="L118">
        <v>0</v>
      </c>
      <c r="M118">
        <v>1</v>
      </c>
      <c r="N118">
        <v>0</v>
      </c>
      <c r="O118">
        <v>0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28</v>
      </c>
      <c r="AB118">
        <v>3</v>
      </c>
      <c r="AC118" s="1">
        <v>1.3130193905817176</v>
      </c>
      <c r="AD118" s="1">
        <v>175.6</v>
      </c>
      <c r="AE118" s="1">
        <v>0</v>
      </c>
      <c r="AF118" s="1">
        <v>175.6</v>
      </c>
      <c r="AG118" s="1">
        <v>0.72522799999999987</v>
      </c>
      <c r="AH118" s="1">
        <v>0.67714285714285716</v>
      </c>
      <c r="AI118" s="1">
        <v>1.3388824615384611</v>
      </c>
    </row>
    <row r="119" spans="1:36">
      <c r="A119">
        <v>94</v>
      </c>
      <c r="B119">
        <v>52</v>
      </c>
      <c r="C119">
        <v>569.20000000000005</v>
      </c>
      <c r="D119">
        <v>3.25</v>
      </c>
      <c r="E119">
        <v>572.45000000000005</v>
      </c>
      <c r="F119">
        <v>6</v>
      </c>
      <c r="G119">
        <v>3.18</v>
      </c>
      <c r="H119">
        <v>281</v>
      </c>
      <c r="I119">
        <v>279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1</v>
      </c>
      <c r="R119">
        <v>0</v>
      </c>
      <c r="S119">
        <v>0</v>
      </c>
      <c r="T119">
        <v>45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35</v>
      </c>
      <c r="AB119">
        <v>1</v>
      </c>
      <c r="AC119" s="1">
        <v>1.4584615384615385</v>
      </c>
      <c r="AD119" s="1">
        <v>175.6</v>
      </c>
      <c r="AE119" s="1">
        <v>0</v>
      </c>
      <c r="AF119" s="1">
        <v>175.6</v>
      </c>
      <c r="AG119" s="1">
        <v>0.72522799999999987</v>
      </c>
      <c r="AH119" s="1">
        <v>0.79</v>
      </c>
      <c r="AI119" s="1">
        <v>1.3683547169811316</v>
      </c>
    </row>
    <row r="120" spans="1:36">
      <c r="A120">
        <v>96</v>
      </c>
      <c r="B120">
        <v>1</v>
      </c>
      <c r="C120">
        <v>576.1</v>
      </c>
      <c r="D120">
        <v>3.74</v>
      </c>
      <c r="E120">
        <v>579.84</v>
      </c>
      <c r="F120">
        <v>7</v>
      </c>
      <c r="G120">
        <v>3.16</v>
      </c>
      <c r="H120">
        <v>283</v>
      </c>
      <c r="I120">
        <v>282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30</v>
      </c>
      <c r="AB120">
        <v>1</v>
      </c>
      <c r="AC120" s="1">
        <v>1.267379679144385</v>
      </c>
      <c r="AD120" s="1">
        <v>175.6</v>
      </c>
      <c r="AE120" s="1">
        <v>0</v>
      </c>
      <c r="AF120" s="1">
        <v>175.6</v>
      </c>
      <c r="AG120" s="1">
        <v>0.72522799999999987</v>
      </c>
      <c r="AH120" s="1">
        <v>0.67714285714285716</v>
      </c>
      <c r="AI120" s="1">
        <v>1.3770151898734173</v>
      </c>
    </row>
    <row r="121" spans="1:36">
      <c r="A121">
        <v>96</v>
      </c>
      <c r="B121">
        <v>18</v>
      </c>
      <c r="C121">
        <v>577.79999999999995</v>
      </c>
      <c r="D121">
        <v>3.43</v>
      </c>
      <c r="E121">
        <v>581.2299999999999</v>
      </c>
      <c r="F121">
        <v>6</v>
      </c>
      <c r="G121">
        <v>3.06</v>
      </c>
      <c r="H121">
        <v>285</v>
      </c>
      <c r="I121">
        <v>282</v>
      </c>
      <c r="J121">
        <v>3</v>
      </c>
      <c r="K121">
        <v>0</v>
      </c>
      <c r="L121">
        <v>1</v>
      </c>
      <c r="M121">
        <v>0</v>
      </c>
      <c r="N121">
        <v>0</v>
      </c>
      <c r="O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30</v>
      </c>
      <c r="AB121">
        <v>1</v>
      </c>
      <c r="AC121" s="1">
        <v>1.3819241982507289</v>
      </c>
      <c r="AD121" s="1">
        <v>175.6</v>
      </c>
      <c r="AE121" s="1">
        <v>0</v>
      </c>
      <c r="AF121" s="1">
        <v>175.6</v>
      </c>
      <c r="AG121" s="1">
        <v>0.72522799999999987</v>
      </c>
      <c r="AH121" s="1">
        <v>0.79</v>
      </c>
      <c r="AI121" s="1">
        <v>1.4220156862745095</v>
      </c>
      <c r="AJ121" t="s">
        <v>55</v>
      </c>
    </row>
    <row r="122" spans="1:36">
      <c r="A122">
        <v>6</v>
      </c>
      <c r="B122">
        <v>50</v>
      </c>
      <c r="C122">
        <v>41</v>
      </c>
      <c r="D122">
        <v>5.49</v>
      </c>
      <c r="E122">
        <v>46.49</v>
      </c>
      <c r="F122">
        <v>7</v>
      </c>
      <c r="G122">
        <v>4.68</v>
      </c>
      <c r="H122">
        <v>5</v>
      </c>
      <c r="I122">
        <v>3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Q122">
        <v>1</v>
      </c>
      <c r="R122">
        <v>0</v>
      </c>
      <c r="S122">
        <v>0</v>
      </c>
      <c r="T122">
        <v>46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60</v>
      </c>
      <c r="AB122">
        <v>1</v>
      </c>
      <c r="AC122" s="1">
        <v>0.86338797814207646</v>
      </c>
      <c r="AD122" s="1">
        <v>175.6</v>
      </c>
      <c r="AE122" s="1">
        <v>0</v>
      </c>
      <c r="AF122" s="1">
        <v>175.6</v>
      </c>
      <c r="AG122" s="1">
        <v>0.72522799999999987</v>
      </c>
      <c r="AH122" s="1">
        <v>0.67714285714285716</v>
      </c>
      <c r="AI122" s="1">
        <v>0.929779487179487</v>
      </c>
    </row>
    <row r="123" spans="1:36">
      <c r="A123">
        <v>10</v>
      </c>
      <c r="B123">
        <v>39</v>
      </c>
      <c r="C123">
        <v>63.9</v>
      </c>
      <c r="D123">
        <v>2.59</v>
      </c>
      <c r="E123">
        <v>66.489999999999995</v>
      </c>
      <c r="F123">
        <v>5</v>
      </c>
      <c r="G123">
        <v>3.21</v>
      </c>
      <c r="H123">
        <v>7</v>
      </c>
      <c r="I123">
        <v>5</v>
      </c>
      <c r="J123">
        <v>2</v>
      </c>
      <c r="K123">
        <v>0</v>
      </c>
      <c r="L123">
        <v>1</v>
      </c>
      <c r="M123">
        <v>0</v>
      </c>
      <c r="N123">
        <v>0</v>
      </c>
      <c r="O123">
        <v>0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25</v>
      </c>
      <c r="AB123">
        <v>1</v>
      </c>
      <c r="AC123" s="1">
        <v>1.8301158301158302</v>
      </c>
      <c r="AD123" s="1">
        <v>175.6</v>
      </c>
      <c r="AE123" s="1">
        <v>10</v>
      </c>
      <c r="AF123" s="1">
        <v>185.6</v>
      </c>
      <c r="AG123" s="1">
        <v>0.76652799999999999</v>
      </c>
      <c r="AH123" s="1">
        <v>0.94800000000000006</v>
      </c>
      <c r="AI123" s="1">
        <v>1.4327626168224299</v>
      </c>
    </row>
    <row r="124" spans="1:36" hidden="1">
      <c r="A124">
        <v>13</v>
      </c>
      <c r="B124">
        <v>20</v>
      </c>
      <c r="C124">
        <v>80</v>
      </c>
      <c r="D124">
        <v>2.64</v>
      </c>
      <c r="E124">
        <v>82.64</v>
      </c>
      <c r="F124">
        <v>5</v>
      </c>
      <c r="G124">
        <v>3.09</v>
      </c>
      <c r="H124">
        <v>10</v>
      </c>
      <c r="I124">
        <v>8</v>
      </c>
      <c r="J124">
        <v>2</v>
      </c>
      <c r="K124">
        <v>0</v>
      </c>
      <c r="L124">
        <v>0</v>
      </c>
      <c r="M124">
        <v>1</v>
      </c>
      <c r="N124">
        <v>0</v>
      </c>
      <c r="O124">
        <v>0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30</v>
      </c>
      <c r="AB124">
        <v>3</v>
      </c>
      <c r="AC124" s="1">
        <v>1.7954545454545454</v>
      </c>
      <c r="AD124" s="1">
        <v>175.6</v>
      </c>
      <c r="AE124" s="1">
        <v>10</v>
      </c>
      <c r="AF124" s="1">
        <v>185.6</v>
      </c>
      <c r="AG124" s="1">
        <v>0.76652799999999999</v>
      </c>
      <c r="AH124" s="1">
        <v>0.94800000000000006</v>
      </c>
      <c r="AI124" s="1">
        <v>1.4884038834951456</v>
      </c>
    </row>
    <row r="125" spans="1:36">
      <c r="A125">
        <v>16</v>
      </c>
      <c r="B125">
        <v>28</v>
      </c>
      <c r="C125">
        <v>98.8</v>
      </c>
      <c r="D125">
        <v>4.0599999999999996</v>
      </c>
      <c r="E125">
        <v>102.86</v>
      </c>
      <c r="F125">
        <v>7</v>
      </c>
      <c r="G125">
        <v>3.51</v>
      </c>
      <c r="H125">
        <v>11</v>
      </c>
      <c r="I125">
        <v>9</v>
      </c>
      <c r="J125">
        <v>2</v>
      </c>
      <c r="K125">
        <v>0</v>
      </c>
      <c r="L125">
        <v>1</v>
      </c>
      <c r="M125">
        <v>0</v>
      </c>
      <c r="N125">
        <v>0</v>
      </c>
      <c r="O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30</v>
      </c>
      <c r="AB125">
        <v>1</v>
      </c>
      <c r="AC125" s="1">
        <v>1.1674876847290643</v>
      </c>
      <c r="AD125" s="1">
        <v>175.6</v>
      </c>
      <c r="AE125" s="1">
        <v>10</v>
      </c>
      <c r="AF125" s="1">
        <v>185.6</v>
      </c>
      <c r="AG125" s="1">
        <v>0.76652799999999999</v>
      </c>
      <c r="AH125" s="1">
        <v>0.67714285714285716</v>
      </c>
      <c r="AI125" s="1">
        <v>1.3103042735042736</v>
      </c>
    </row>
    <row r="126" spans="1:36">
      <c r="A126">
        <v>18</v>
      </c>
      <c r="B126">
        <v>58</v>
      </c>
      <c r="C126">
        <v>113.8</v>
      </c>
      <c r="D126">
        <v>3.66</v>
      </c>
      <c r="E126">
        <v>117.46</v>
      </c>
      <c r="F126">
        <v>7</v>
      </c>
      <c r="G126">
        <v>3.07</v>
      </c>
      <c r="H126">
        <v>14</v>
      </c>
      <c r="I126">
        <v>11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1</v>
      </c>
      <c r="R126">
        <v>0</v>
      </c>
      <c r="S126">
        <v>0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30</v>
      </c>
      <c r="AB126">
        <v>1</v>
      </c>
      <c r="AC126" s="1">
        <v>1.2950819672131149</v>
      </c>
      <c r="AD126" s="1">
        <v>175.6</v>
      </c>
      <c r="AE126" s="1">
        <v>0</v>
      </c>
      <c r="AF126" s="1">
        <v>175.6</v>
      </c>
      <c r="AG126" s="1">
        <v>0.72522799999999987</v>
      </c>
      <c r="AH126" s="1">
        <v>0.67714285714285716</v>
      </c>
      <c r="AI126" s="1">
        <v>1.4173837133550486</v>
      </c>
    </row>
    <row r="127" spans="1:36">
      <c r="A127">
        <v>23</v>
      </c>
      <c r="B127">
        <v>20</v>
      </c>
      <c r="C127">
        <v>140</v>
      </c>
      <c r="D127">
        <v>3.34</v>
      </c>
      <c r="E127">
        <v>143.34</v>
      </c>
      <c r="F127">
        <v>6</v>
      </c>
      <c r="G127">
        <v>3.34</v>
      </c>
      <c r="H127">
        <v>15</v>
      </c>
      <c r="I127">
        <v>13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30</v>
      </c>
      <c r="AB127">
        <v>1</v>
      </c>
      <c r="AC127" s="1">
        <v>1.4191616766467068</v>
      </c>
      <c r="AD127" s="1">
        <v>175.6</v>
      </c>
      <c r="AE127" s="1">
        <v>0</v>
      </c>
      <c r="AF127" s="1">
        <v>175.6</v>
      </c>
      <c r="AG127" s="1">
        <v>0.72522799999999987</v>
      </c>
      <c r="AH127" s="1">
        <v>0.79</v>
      </c>
      <c r="AI127" s="1">
        <v>1.3028047904191615</v>
      </c>
    </row>
    <row r="128" spans="1:36">
      <c r="A128">
        <v>23</v>
      </c>
      <c r="B128">
        <v>40</v>
      </c>
      <c r="C128">
        <v>142</v>
      </c>
      <c r="D128">
        <v>3.54</v>
      </c>
      <c r="E128">
        <v>145.54</v>
      </c>
      <c r="F128">
        <v>7</v>
      </c>
      <c r="G128">
        <v>3.37</v>
      </c>
      <c r="H128">
        <v>16</v>
      </c>
      <c r="I128">
        <v>13</v>
      </c>
      <c r="J128">
        <v>3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50</v>
      </c>
      <c r="AB128">
        <v>1</v>
      </c>
      <c r="AC128" s="1">
        <v>1.3389830508474576</v>
      </c>
      <c r="AD128" s="1">
        <v>175.6</v>
      </c>
      <c r="AE128" s="1">
        <v>0</v>
      </c>
      <c r="AF128" s="1">
        <v>175.6</v>
      </c>
      <c r="AG128" s="1">
        <v>0.72522799999999987</v>
      </c>
      <c r="AH128" s="1">
        <v>0.67714285714285716</v>
      </c>
      <c r="AI128" s="1">
        <v>1.2912071216617207</v>
      </c>
    </row>
    <row r="129" spans="1:35">
      <c r="A129">
        <v>24</v>
      </c>
      <c r="B129">
        <v>55</v>
      </c>
      <c r="C129">
        <v>149.5</v>
      </c>
      <c r="D129">
        <v>3.22</v>
      </c>
      <c r="E129">
        <v>152.72</v>
      </c>
      <c r="F129">
        <v>6</v>
      </c>
      <c r="G129">
        <v>3.19</v>
      </c>
      <c r="H129">
        <v>18</v>
      </c>
      <c r="I129">
        <v>15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45</v>
      </c>
      <c r="AB129">
        <v>1</v>
      </c>
      <c r="AC129" s="1">
        <v>1.4720496894409938</v>
      </c>
      <c r="AD129" s="1">
        <v>175.6</v>
      </c>
      <c r="AE129" s="1">
        <v>0</v>
      </c>
      <c r="AF129" s="1">
        <v>175.6</v>
      </c>
      <c r="AG129" s="1">
        <v>0.72522799999999987</v>
      </c>
      <c r="AH129" s="1">
        <v>0.79</v>
      </c>
      <c r="AI129" s="1">
        <v>1.3640652037617551</v>
      </c>
    </row>
    <row r="130" spans="1:35">
      <c r="A130">
        <v>27</v>
      </c>
      <c r="B130">
        <v>40</v>
      </c>
      <c r="C130">
        <v>166</v>
      </c>
      <c r="D130">
        <v>3.78</v>
      </c>
      <c r="E130">
        <v>169.78</v>
      </c>
      <c r="F130">
        <v>7</v>
      </c>
      <c r="G130">
        <v>3.21</v>
      </c>
      <c r="H130">
        <v>19</v>
      </c>
      <c r="I130">
        <v>17</v>
      </c>
      <c r="J130">
        <v>2</v>
      </c>
      <c r="K130">
        <v>0</v>
      </c>
      <c r="L130">
        <v>0</v>
      </c>
      <c r="M130">
        <v>0</v>
      </c>
      <c r="N130">
        <v>1</v>
      </c>
      <c r="O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25</v>
      </c>
      <c r="AB130">
        <v>1</v>
      </c>
      <c r="AC130" s="1">
        <v>1.2539682539682542</v>
      </c>
      <c r="AD130" s="1">
        <v>175.6</v>
      </c>
      <c r="AE130" s="1">
        <v>0</v>
      </c>
      <c r="AF130" s="1">
        <v>175.6</v>
      </c>
      <c r="AG130" s="1">
        <v>0.72522799999999987</v>
      </c>
      <c r="AH130" s="1">
        <v>0.67714285714285716</v>
      </c>
      <c r="AI130" s="1">
        <v>1.3555663551401866</v>
      </c>
    </row>
    <row r="131" spans="1:35">
      <c r="A131">
        <v>27</v>
      </c>
      <c r="B131">
        <v>42</v>
      </c>
      <c r="C131">
        <v>166.2</v>
      </c>
      <c r="D131">
        <v>3.45</v>
      </c>
      <c r="E131">
        <v>169.64999999999998</v>
      </c>
      <c r="F131">
        <v>7</v>
      </c>
      <c r="G131">
        <v>3.01</v>
      </c>
      <c r="H131">
        <v>20</v>
      </c>
      <c r="I131">
        <v>17</v>
      </c>
      <c r="J131">
        <v>3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25</v>
      </c>
      <c r="AB131">
        <v>1</v>
      </c>
      <c r="AC131" s="1">
        <v>1.3739130434782609</v>
      </c>
      <c r="AD131" s="1">
        <v>175.6</v>
      </c>
      <c r="AE131" s="1">
        <v>0</v>
      </c>
      <c r="AF131" s="1">
        <v>175.6</v>
      </c>
      <c r="AG131" s="1">
        <v>0.72522799999999987</v>
      </c>
      <c r="AH131" s="1">
        <v>0.67714285714285716</v>
      </c>
      <c r="AI131" s="1">
        <v>1.4456372093023253</v>
      </c>
    </row>
    <row r="132" spans="1:35">
      <c r="A132">
        <v>27</v>
      </c>
      <c r="B132">
        <v>55</v>
      </c>
      <c r="C132">
        <v>167.5</v>
      </c>
      <c r="D132">
        <v>2.94</v>
      </c>
      <c r="E132">
        <v>170.44</v>
      </c>
      <c r="F132">
        <v>6</v>
      </c>
      <c r="G132">
        <v>2.85</v>
      </c>
      <c r="H132">
        <v>21</v>
      </c>
      <c r="I132">
        <v>17</v>
      </c>
      <c r="J132">
        <v>4</v>
      </c>
      <c r="K132">
        <v>0</v>
      </c>
      <c r="L132">
        <v>1</v>
      </c>
      <c r="M132">
        <v>0</v>
      </c>
      <c r="N132">
        <v>0</v>
      </c>
      <c r="O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25</v>
      </c>
      <c r="AB132">
        <v>1</v>
      </c>
      <c r="AC132" s="1">
        <v>1.6122448979591837</v>
      </c>
      <c r="AD132" s="1">
        <v>175.6</v>
      </c>
      <c r="AE132" s="1">
        <v>0</v>
      </c>
      <c r="AF132" s="1">
        <v>175.6</v>
      </c>
      <c r="AG132" s="1">
        <v>0.72522799999999987</v>
      </c>
      <c r="AH132" s="1">
        <v>0.79</v>
      </c>
      <c r="AI132" s="1">
        <v>1.5267957894736839</v>
      </c>
    </row>
    <row r="133" spans="1:35">
      <c r="A133">
        <v>28</v>
      </c>
      <c r="B133">
        <v>48</v>
      </c>
      <c r="C133">
        <v>172.8</v>
      </c>
      <c r="D133">
        <v>2.86</v>
      </c>
      <c r="E133">
        <v>175.66000000000003</v>
      </c>
      <c r="F133">
        <v>6</v>
      </c>
      <c r="G133">
        <v>3.19</v>
      </c>
      <c r="H133">
        <v>23</v>
      </c>
      <c r="I133">
        <v>20</v>
      </c>
      <c r="J133">
        <v>3</v>
      </c>
      <c r="K133">
        <v>0</v>
      </c>
      <c r="L133">
        <v>1</v>
      </c>
      <c r="M133">
        <v>0</v>
      </c>
      <c r="N133">
        <v>0</v>
      </c>
      <c r="O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30</v>
      </c>
      <c r="AB133">
        <v>1</v>
      </c>
      <c r="AC133" s="1">
        <v>1.6573426573426575</v>
      </c>
      <c r="AD133" s="1">
        <v>175.6</v>
      </c>
      <c r="AE133" s="1">
        <v>10</v>
      </c>
      <c r="AF133" s="1">
        <v>185.6</v>
      </c>
      <c r="AG133" s="1">
        <v>0.76652799999999999</v>
      </c>
      <c r="AH133" s="1">
        <v>0.79</v>
      </c>
      <c r="AI133" s="1">
        <v>1.4417454545454544</v>
      </c>
    </row>
    <row r="134" spans="1:35" hidden="1">
      <c r="A134">
        <v>29</v>
      </c>
      <c r="B134">
        <v>7</v>
      </c>
      <c r="C134">
        <v>174.7</v>
      </c>
      <c r="D134">
        <v>3.79</v>
      </c>
      <c r="E134">
        <v>178.48999999999998</v>
      </c>
      <c r="F134">
        <v>8</v>
      </c>
      <c r="G134">
        <v>3.13</v>
      </c>
      <c r="H134">
        <v>24</v>
      </c>
      <c r="I134">
        <v>20</v>
      </c>
      <c r="J134">
        <v>4</v>
      </c>
      <c r="K134">
        <v>0</v>
      </c>
      <c r="L134">
        <v>1</v>
      </c>
      <c r="M134">
        <v>1</v>
      </c>
      <c r="N134">
        <v>0</v>
      </c>
      <c r="O134">
        <v>0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50</v>
      </c>
      <c r="AB134">
        <v>3</v>
      </c>
      <c r="AC134" s="1">
        <v>1.2506596306068603</v>
      </c>
      <c r="AD134" s="1">
        <v>175.6</v>
      </c>
      <c r="AE134" s="1">
        <v>0</v>
      </c>
      <c r="AF134" s="1">
        <v>175.6</v>
      </c>
      <c r="AG134" s="1">
        <v>0.72522799999999987</v>
      </c>
      <c r="AH134" s="1">
        <v>0.59250000000000003</v>
      </c>
      <c r="AI134" s="1">
        <v>1.3902134185303512</v>
      </c>
    </row>
    <row r="135" spans="1:35">
      <c r="A135">
        <v>31</v>
      </c>
      <c r="B135">
        <v>35</v>
      </c>
      <c r="C135">
        <v>189.5</v>
      </c>
      <c r="D135">
        <v>3.42</v>
      </c>
      <c r="E135">
        <v>192.92</v>
      </c>
      <c r="F135">
        <v>7</v>
      </c>
      <c r="G135">
        <v>2.91</v>
      </c>
      <c r="H135">
        <v>30</v>
      </c>
      <c r="I135">
        <v>27</v>
      </c>
      <c r="J135">
        <v>3</v>
      </c>
      <c r="K135">
        <v>0</v>
      </c>
      <c r="L135">
        <v>1</v>
      </c>
      <c r="M135">
        <v>0</v>
      </c>
      <c r="N135">
        <v>0</v>
      </c>
      <c r="O135">
        <v>9.0999999999999943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40</v>
      </c>
      <c r="AB135">
        <v>1</v>
      </c>
      <c r="AC135" s="1">
        <v>1.3859649122807018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0.67714285714285716</v>
      </c>
      <c r="AI135" s="1">
        <v>1.4953154639175255</v>
      </c>
    </row>
    <row r="136" spans="1:35" hidden="1">
      <c r="A136">
        <v>37</v>
      </c>
      <c r="B136">
        <v>7</v>
      </c>
      <c r="C136">
        <v>222.7</v>
      </c>
      <c r="D136">
        <v>4.17</v>
      </c>
      <c r="E136">
        <v>226.86999999999998</v>
      </c>
      <c r="F136">
        <v>7</v>
      </c>
      <c r="G136">
        <v>4.05</v>
      </c>
      <c r="H136">
        <v>34</v>
      </c>
      <c r="I136">
        <v>32</v>
      </c>
      <c r="J136">
        <v>2</v>
      </c>
      <c r="K136">
        <v>0</v>
      </c>
      <c r="L136">
        <v>0</v>
      </c>
      <c r="M136">
        <v>1</v>
      </c>
      <c r="N136">
        <v>0</v>
      </c>
      <c r="O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35</v>
      </c>
      <c r="AB136">
        <v>3</v>
      </c>
      <c r="AC136" s="1">
        <v>1.1366906474820144</v>
      </c>
      <c r="AD136" s="1">
        <v>175.6</v>
      </c>
      <c r="AE136" s="1">
        <v>0</v>
      </c>
      <c r="AF136" s="1">
        <v>175.6</v>
      </c>
      <c r="AG136" s="1">
        <v>0.72522799999999987</v>
      </c>
      <c r="AH136" s="1">
        <v>0.67714285714285716</v>
      </c>
      <c r="AI136" s="1">
        <v>1.0744118518518517</v>
      </c>
    </row>
    <row r="137" spans="1:35">
      <c r="A137">
        <v>45</v>
      </c>
      <c r="B137">
        <v>38</v>
      </c>
      <c r="C137">
        <v>273.8</v>
      </c>
      <c r="D137">
        <v>4.08</v>
      </c>
      <c r="E137">
        <v>277.88</v>
      </c>
      <c r="F137">
        <v>7</v>
      </c>
      <c r="G137">
        <v>3.61</v>
      </c>
      <c r="H137">
        <v>38</v>
      </c>
      <c r="I137">
        <v>36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25</v>
      </c>
      <c r="AB137">
        <v>1</v>
      </c>
      <c r="AC137" s="1">
        <v>1.161764705882353</v>
      </c>
      <c r="AD137" s="1">
        <v>175.6</v>
      </c>
      <c r="AE137" s="1">
        <v>0</v>
      </c>
      <c r="AF137" s="1">
        <v>175.6</v>
      </c>
      <c r="AG137" s="1">
        <v>0.72522799999999987</v>
      </c>
      <c r="AH137" s="1">
        <v>0.67714285714285716</v>
      </c>
      <c r="AI137" s="1">
        <v>1.2053650969529084</v>
      </c>
    </row>
    <row r="138" spans="1:35">
      <c r="A138">
        <v>47</v>
      </c>
      <c r="B138">
        <v>0</v>
      </c>
      <c r="C138">
        <v>282</v>
      </c>
      <c r="D138">
        <v>3.22</v>
      </c>
      <c r="E138">
        <v>285.22000000000003</v>
      </c>
      <c r="F138">
        <v>6</v>
      </c>
      <c r="G138">
        <v>3.12</v>
      </c>
      <c r="H138">
        <v>39</v>
      </c>
      <c r="I138">
        <v>37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0</v>
      </c>
      <c r="Q138">
        <v>1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25</v>
      </c>
      <c r="AB138">
        <v>1</v>
      </c>
      <c r="AC138" s="1">
        <v>1.4720496894409938</v>
      </c>
      <c r="AD138" s="1">
        <v>175.6</v>
      </c>
      <c r="AE138" s="1">
        <v>0</v>
      </c>
      <c r="AF138" s="1">
        <v>175.6</v>
      </c>
      <c r="AG138" s="1">
        <v>0.72522799999999987</v>
      </c>
      <c r="AH138" s="1">
        <v>0.79</v>
      </c>
      <c r="AI138" s="1">
        <v>1.3946692307692303</v>
      </c>
    </row>
    <row r="139" spans="1:35">
      <c r="A139">
        <v>47</v>
      </c>
      <c r="B139">
        <v>19</v>
      </c>
      <c r="C139">
        <v>283.89999999999998</v>
      </c>
      <c r="D139">
        <v>3.28</v>
      </c>
      <c r="E139">
        <v>287.17999999999995</v>
      </c>
      <c r="F139">
        <v>7</v>
      </c>
      <c r="G139">
        <v>2.82</v>
      </c>
      <c r="H139">
        <v>40</v>
      </c>
      <c r="I139">
        <v>37</v>
      </c>
      <c r="J139">
        <v>3</v>
      </c>
      <c r="K139">
        <v>0</v>
      </c>
      <c r="L139">
        <v>1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48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25</v>
      </c>
      <c r="AB139">
        <v>1</v>
      </c>
      <c r="AC139" s="1">
        <v>1.4451219512195124</v>
      </c>
      <c r="AD139" s="1">
        <v>175.6</v>
      </c>
      <c r="AE139" s="1">
        <v>-10</v>
      </c>
      <c r="AF139" s="1">
        <v>165.6</v>
      </c>
      <c r="AG139" s="1">
        <v>0.68392799999999998</v>
      </c>
      <c r="AH139" s="1">
        <v>0.67714285714285716</v>
      </c>
      <c r="AI139" s="1">
        <v>1.4551659574468085</v>
      </c>
    </row>
    <row r="140" spans="1:35">
      <c r="A140">
        <v>47</v>
      </c>
      <c r="B140">
        <v>21</v>
      </c>
      <c r="C140">
        <v>284.10000000000002</v>
      </c>
      <c r="D140">
        <v>3.13</v>
      </c>
      <c r="E140">
        <v>287.23</v>
      </c>
      <c r="F140">
        <v>6</v>
      </c>
      <c r="G140">
        <v>3.03</v>
      </c>
      <c r="H140">
        <v>41</v>
      </c>
      <c r="I140">
        <v>37</v>
      </c>
      <c r="J140">
        <v>4</v>
      </c>
      <c r="K140">
        <v>0</v>
      </c>
      <c r="L140">
        <v>1</v>
      </c>
      <c r="M140">
        <v>0</v>
      </c>
      <c r="N140">
        <v>0</v>
      </c>
      <c r="O140">
        <v>0</v>
      </c>
      <c r="Q140">
        <v>1</v>
      </c>
      <c r="R140">
        <v>0</v>
      </c>
      <c r="S140">
        <v>0</v>
      </c>
      <c r="T140">
        <v>48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25</v>
      </c>
      <c r="AB140">
        <v>1</v>
      </c>
      <c r="AC140" s="1">
        <v>1.514376996805112</v>
      </c>
      <c r="AD140" s="1">
        <v>175.6</v>
      </c>
      <c r="AE140" s="1">
        <v>0</v>
      </c>
      <c r="AF140" s="1">
        <v>175.6</v>
      </c>
      <c r="AG140" s="1">
        <v>0.72522799999999987</v>
      </c>
      <c r="AH140" s="1">
        <v>0.79</v>
      </c>
      <c r="AI140" s="1">
        <v>1.4360950495049503</v>
      </c>
    </row>
    <row r="141" spans="1:35">
      <c r="A141">
        <v>47</v>
      </c>
      <c r="B141">
        <v>28</v>
      </c>
      <c r="C141">
        <v>284.8</v>
      </c>
      <c r="D141">
        <v>3.18</v>
      </c>
      <c r="E141">
        <v>287.98</v>
      </c>
      <c r="F141">
        <v>6</v>
      </c>
      <c r="G141">
        <v>3.21</v>
      </c>
      <c r="H141">
        <v>42</v>
      </c>
      <c r="I141">
        <v>37</v>
      </c>
      <c r="J141">
        <v>5</v>
      </c>
      <c r="K141">
        <v>0</v>
      </c>
      <c r="L141">
        <v>1</v>
      </c>
      <c r="M141">
        <v>0</v>
      </c>
      <c r="N141">
        <v>0</v>
      </c>
      <c r="O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40</v>
      </c>
      <c r="AB141">
        <v>1</v>
      </c>
      <c r="AC141" s="1">
        <v>1.4905660377358489</v>
      </c>
      <c r="AD141" s="1">
        <v>175.6</v>
      </c>
      <c r="AE141" s="1">
        <v>0</v>
      </c>
      <c r="AF141" s="1">
        <v>175.6</v>
      </c>
      <c r="AG141" s="1">
        <v>0.72522799999999987</v>
      </c>
      <c r="AH141" s="1">
        <v>0.79</v>
      </c>
      <c r="AI141" s="1">
        <v>1.3555663551401866</v>
      </c>
    </row>
    <row r="142" spans="1:35">
      <c r="A142">
        <v>47</v>
      </c>
      <c r="B142">
        <v>40</v>
      </c>
      <c r="C142">
        <v>286</v>
      </c>
      <c r="D142">
        <v>2.95</v>
      </c>
      <c r="E142">
        <v>288.95</v>
      </c>
      <c r="F142">
        <v>6</v>
      </c>
      <c r="G142">
        <v>3.06</v>
      </c>
      <c r="H142">
        <v>44</v>
      </c>
      <c r="I142">
        <v>38</v>
      </c>
      <c r="J142">
        <v>6</v>
      </c>
      <c r="K142">
        <v>0</v>
      </c>
      <c r="L142">
        <v>1</v>
      </c>
      <c r="M142">
        <v>0</v>
      </c>
      <c r="N142">
        <v>0</v>
      </c>
      <c r="O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50</v>
      </c>
      <c r="AB142">
        <v>1</v>
      </c>
      <c r="AC142" s="1">
        <v>1.6067796610169491</v>
      </c>
      <c r="AD142" s="1">
        <v>175.6</v>
      </c>
      <c r="AE142" s="1">
        <v>0</v>
      </c>
      <c r="AF142" s="1">
        <v>175.6</v>
      </c>
      <c r="AG142" s="1">
        <v>0.72522799999999987</v>
      </c>
      <c r="AH142" s="1">
        <v>0.79</v>
      </c>
      <c r="AI142" s="1">
        <v>1.4220156862745095</v>
      </c>
    </row>
    <row r="143" spans="1:35">
      <c r="A143">
        <v>48</v>
      </c>
      <c r="B143">
        <v>50</v>
      </c>
      <c r="C143">
        <v>293</v>
      </c>
      <c r="D143">
        <v>5.31</v>
      </c>
      <c r="E143">
        <v>298.31</v>
      </c>
      <c r="F143">
        <v>9</v>
      </c>
      <c r="G143">
        <v>3.48</v>
      </c>
      <c r="H143">
        <v>48</v>
      </c>
      <c r="I143">
        <v>44</v>
      </c>
      <c r="J143">
        <v>4</v>
      </c>
      <c r="K143">
        <v>0</v>
      </c>
      <c r="L143">
        <v>1</v>
      </c>
      <c r="M143">
        <v>0</v>
      </c>
      <c r="N143">
        <v>0</v>
      </c>
      <c r="O143">
        <v>0</v>
      </c>
      <c r="Q143">
        <v>1</v>
      </c>
      <c r="R143">
        <v>0</v>
      </c>
      <c r="S143">
        <v>0</v>
      </c>
      <c r="T143">
        <v>49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25</v>
      </c>
      <c r="AB143">
        <v>1</v>
      </c>
      <c r="AC143" s="1">
        <v>0.89265536723163852</v>
      </c>
      <c r="AD143" s="1">
        <v>175.6</v>
      </c>
      <c r="AE143" s="1">
        <v>0</v>
      </c>
      <c r="AF143" s="1">
        <v>175.6</v>
      </c>
      <c r="AG143" s="1">
        <v>0.72522799999999987</v>
      </c>
      <c r="AH143" s="1">
        <v>0.52666666666666673</v>
      </c>
      <c r="AI143" s="1">
        <v>1.2503931034482756</v>
      </c>
    </row>
    <row r="144" spans="1:35">
      <c r="A144">
        <v>48</v>
      </c>
      <c r="B144">
        <v>54</v>
      </c>
      <c r="C144">
        <v>293.39999999999998</v>
      </c>
      <c r="D144">
        <v>4.95</v>
      </c>
      <c r="E144">
        <v>298.34999999999997</v>
      </c>
      <c r="F144">
        <v>9</v>
      </c>
      <c r="G144">
        <v>3.48</v>
      </c>
      <c r="H144">
        <v>49</v>
      </c>
      <c r="I144">
        <v>44</v>
      </c>
      <c r="J144">
        <v>5</v>
      </c>
      <c r="K144">
        <v>0</v>
      </c>
      <c r="L144">
        <v>1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49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1</v>
      </c>
      <c r="AC144" s="1">
        <v>0.95757575757575764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0.52666666666666673</v>
      </c>
      <c r="AI144" s="1">
        <v>1.2503931034482756</v>
      </c>
    </row>
    <row r="145" spans="1:36">
      <c r="A145">
        <v>50</v>
      </c>
      <c r="B145">
        <v>44</v>
      </c>
      <c r="C145">
        <v>304.39999999999998</v>
      </c>
      <c r="D145">
        <v>3.01</v>
      </c>
      <c r="E145">
        <v>307.40999999999997</v>
      </c>
      <c r="F145">
        <v>6</v>
      </c>
      <c r="G145">
        <v>3.09</v>
      </c>
      <c r="H145">
        <v>55</v>
      </c>
      <c r="I145">
        <v>53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30</v>
      </c>
      <c r="AB145">
        <v>1</v>
      </c>
      <c r="AC145" s="1">
        <v>1.5747508305647842</v>
      </c>
      <c r="AD145" s="1">
        <v>175.6</v>
      </c>
      <c r="AE145" s="1">
        <v>10</v>
      </c>
      <c r="AF145" s="1">
        <v>185.6</v>
      </c>
      <c r="AG145" s="1">
        <v>0.76652799999999999</v>
      </c>
      <c r="AH145" s="1">
        <v>0.79</v>
      </c>
      <c r="AI145" s="1">
        <v>1.4884038834951456</v>
      </c>
    </row>
    <row r="146" spans="1:36">
      <c r="A146">
        <v>51</v>
      </c>
      <c r="B146">
        <v>24</v>
      </c>
      <c r="C146">
        <v>308.39999999999998</v>
      </c>
      <c r="D146">
        <v>3.11</v>
      </c>
      <c r="E146">
        <v>311.51</v>
      </c>
      <c r="F146">
        <v>5</v>
      </c>
      <c r="G146">
        <v>3.15</v>
      </c>
      <c r="H146">
        <v>56</v>
      </c>
      <c r="I146">
        <v>54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30</v>
      </c>
      <c r="AB146">
        <v>1</v>
      </c>
      <c r="AC146" s="1">
        <v>1.5241157556270097</v>
      </c>
      <c r="AD146" s="1">
        <v>175.6</v>
      </c>
      <c r="AE146" s="1">
        <v>0</v>
      </c>
      <c r="AF146" s="1">
        <v>175.6</v>
      </c>
      <c r="AG146" s="1">
        <v>0.72522799999999987</v>
      </c>
      <c r="AH146" s="1">
        <v>0.94800000000000006</v>
      </c>
      <c r="AI146" s="1">
        <v>1.3813866666666663</v>
      </c>
    </row>
    <row r="147" spans="1:36">
      <c r="A147">
        <v>52</v>
      </c>
      <c r="B147">
        <v>25</v>
      </c>
      <c r="C147">
        <v>314.5</v>
      </c>
      <c r="D147">
        <v>2.71</v>
      </c>
      <c r="E147">
        <v>317.20999999999998</v>
      </c>
      <c r="F147">
        <v>6</v>
      </c>
      <c r="G147">
        <v>3.15</v>
      </c>
      <c r="H147">
        <v>57</v>
      </c>
      <c r="I147">
        <v>55</v>
      </c>
      <c r="J147">
        <v>2</v>
      </c>
      <c r="K147">
        <v>0</v>
      </c>
      <c r="L147">
        <v>1</v>
      </c>
      <c r="M147">
        <v>0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30</v>
      </c>
      <c r="AB147">
        <v>1</v>
      </c>
      <c r="AC147" s="1">
        <v>1.7490774907749078</v>
      </c>
      <c r="AD147" s="1">
        <v>175.6</v>
      </c>
      <c r="AE147" s="1">
        <v>0</v>
      </c>
      <c r="AF147" s="1">
        <v>175.6</v>
      </c>
      <c r="AG147" s="1">
        <v>0.72522799999999987</v>
      </c>
      <c r="AH147" s="1">
        <v>0.79</v>
      </c>
      <c r="AI147" s="1">
        <v>1.3813866666666663</v>
      </c>
    </row>
    <row r="148" spans="1:36">
      <c r="A148">
        <v>53</v>
      </c>
      <c r="B148">
        <v>7</v>
      </c>
      <c r="C148">
        <v>318.7</v>
      </c>
      <c r="D148">
        <v>3</v>
      </c>
      <c r="E148">
        <v>321.7</v>
      </c>
      <c r="F148">
        <v>6</v>
      </c>
      <c r="G148">
        <v>2.83</v>
      </c>
      <c r="H148">
        <v>58</v>
      </c>
      <c r="I148">
        <v>56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1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30</v>
      </c>
      <c r="AB148">
        <v>1</v>
      </c>
      <c r="AC148" s="1">
        <v>1.58</v>
      </c>
      <c r="AD148" s="1">
        <v>175.6</v>
      </c>
      <c r="AE148" s="1">
        <v>0</v>
      </c>
      <c r="AF148" s="1">
        <v>175.6</v>
      </c>
      <c r="AG148" s="1">
        <v>0.72522799999999987</v>
      </c>
      <c r="AH148" s="1">
        <v>0.79</v>
      </c>
      <c r="AI148" s="1">
        <v>1.5375858657243813</v>
      </c>
    </row>
    <row r="149" spans="1:36">
      <c r="A149">
        <v>54</v>
      </c>
      <c r="B149">
        <v>45</v>
      </c>
      <c r="C149">
        <v>328.5</v>
      </c>
      <c r="D149">
        <v>3.2</v>
      </c>
      <c r="E149">
        <v>331.7</v>
      </c>
      <c r="F149">
        <v>6</v>
      </c>
      <c r="G149">
        <v>3.27</v>
      </c>
      <c r="H149">
        <v>59</v>
      </c>
      <c r="I149">
        <v>57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30</v>
      </c>
      <c r="AB149">
        <v>1</v>
      </c>
      <c r="AC149" s="1">
        <v>1.48125</v>
      </c>
      <c r="AD149" s="1">
        <v>175.6</v>
      </c>
      <c r="AE149" s="1">
        <v>0</v>
      </c>
      <c r="AF149" s="1">
        <v>175.6</v>
      </c>
      <c r="AG149" s="1">
        <v>0.72522799999999987</v>
      </c>
      <c r="AH149" s="1">
        <v>0.79</v>
      </c>
      <c r="AI149" s="1">
        <v>1.3306935779816511</v>
      </c>
    </row>
    <row r="150" spans="1:36">
      <c r="A150">
        <v>56</v>
      </c>
      <c r="B150">
        <v>36</v>
      </c>
      <c r="C150">
        <v>339.6</v>
      </c>
      <c r="D150">
        <v>4.05</v>
      </c>
      <c r="E150">
        <v>343.65000000000003</v>
      </c>
      <c r="F150">
        <v>8</v>
      </c>
      <c r="G150">
        <v>3.45</v>
      </c>
      <c r="H150">
        <v>60</v>
      </c>
      <c r="I150">
        <v>58</v>
      </c>
      <c r="J150">
        <v>2</v>
      </c>
      <c r="K150">
        <v>0</v>
      </c>
      <c r="L150">
        <v>1</v>
      </c>
      <c r="M150">
        <v>0</v>
      </c>
      <c r="N150">
        <v>0</v>
      </c>
      <c r="O150">
        <v>0</v>
      </c>
      <c r="Q150">
        <v>1</v>
      </c>
      <c r="R150">
        <v>0</v>
      </c>
      <c r="S150">
        <v>0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30</v>
      </c>
      <c r="AB150">
        <v>1</v>
      </c>
      <c r="AC150" s="1">
        <v>1.1703703703703705</v>
      </c>
      <c r="AD150" s="1">
        <v>175.6</v>
      </c>
      <c r="AE150" s="1">
        <v>0</v>
      </c>
      <c r="AF150" s="1">
        <v>175.6</v>
      </c>
      <c r="AG150" s="1">
        <v>0.72522799999999987</v>
      </c>
      <c r="AH150" s="1">
        <v>0.59250000000000003</v>
      </c>
      <c r="AI150" s="1">
        <v>1.2612660869565213</v>
      </c>
    </row>
    <row r="151" spans="1:36">
      <c r="A151">
        <v>57</v>
      </c>
      <c r="B151">
        <v>35</v>
      </c>
      <c r="C151">
        <v>345.5</v>
      </c>
      <c r="D151">
        <v>3.6</v>
      </c>
      <c r="E151">
        <v>349.1</v>
      </c>
      <c r="F151">
        <v>7</v>
      </c>
      <c r="G151">
        <v>2.92</v>
      </c>
      <c r="H151">
        <v>63</v>
      </c>
      <c r="I151">
        <v>60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1</v>
      </c>
      <c r="R151">
        <v>0</v>
      </c>
      <c r="S151">
        <v>0</v>
      </c>
      <c r="T151">
        <v>52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10</v>
      </c>
      <c r="AB151">
        <v>1</v>
      </c>
      <c r="AC151" s="1">
        <v>1.3166666666666667</v>
      </c>
      <c r="AD151" s="1">
        <v>175.6</v>
      </c>
      <c r="AE151" s="1">
        <v>0</v>
      </c>
      <c r="AF151" s="1">
        <v>175.6</v>
      </c>
      <c r="AG151" s="1">
        <v>0.72522799999999987</v>
      </c>
      <c r="AH151" s="1">
        <v>0.67714285714285716</v>
      </c>
      <c r="AI151" s="1">
        <v>1.490194520547945</v>
      </c>
    </row>
    <row r="152" spans="1:36">
      <c r="A152">
        <v>58</v>
      </c>
      <c r="B152">
        <v>30</v>
      </c>
      <c r="C152">
        <v>351</v>
      </c>
      <c r="D152">
        <v>1.88</v>
      </c>
      <c r="E152">
        <v>352.88</v>
      </c>
      <c r="F152">
        <v>6</v>
      </c>
      <c r="G152">
        <v>2.94</v>
      </c>
      <c r="H152">
        <v>64</v>
      </c>
      <c r="I152">
        <v>62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30</v>
      </c>
      <c r="AB152">
        <v>1</v>
      </c>
      <c r="AC152" s="1">
        <v>2.521276595744681</v>
      </c>
      <c r="AD152" s="1">
        <v>175.6</v>
      </c>
      <c r="AE152" s="1">
        <v>0</v>
      </c>
      <c r="AF152" s="1">
        <v>175.6</v>
      </c>
      <c r="AG152" s="1">
        <v>0.72522799999999987</v>
      </c>
      <c r="AH152" s="1">
        <v>0.79</v>
      </c>
      <c r="AI152" s="1">
        <v>1.4800571428571425</v>
      </c>
      <c r="AJ152" t="s">
        <v>60</v>
      </c>
    </row>
    <row r="153" spans="1:36">
      <c r="A153">
        <v>60</v>
      </c>
      <c r="B153">
        <v>0</v>
      </c>
      <c r="C153">
        <v>360</v>
      </c>
      <c r="D153">
        <v>3.04</v>
      </c>
      <c r="E153">
        <v>363.04</v>
      </c>
      <c r="F153">
        <v>6</v>
      </c>
      <c r="G153">
        <v>2.95</v>
      </c>
      <c r="H153">
        <v>65</v>
      </c>
      <c r="I153">
        <v>63</v>
      </c>
      <c r="J153">
        <v>2</v>
      </c>
      <c r="K153">
        <v>0</v>
      </c>
      <c r="L153">
        <v>1</v>
      </c>
      <c r="M153">
        <v>0</v>
      </c>
      <c r="N153">
        <v>0</v>
      </c>
      <c r="O153">
        <v>0</v>
      </c>
      <c r="Q153">
        <v>1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40</v>
      </c>
      <c r="AB153">
        <v>1</v>
      </c>
      <c r="AC153" s="1">
        <v>1.5592105263157896</v>
      </c>
      <c r="AD153" s="1">
        <v>175.6</v>
      </c>
      <c r="AE153" s="1">
        <v>0</v>
      </c>
      <c r="AF153" s="1">
        <v>175.6</v>
      </c>
      <c r="AG153" s="1">
        <v>0.72522799999999987</v>
      </c>
      <c r="AH153" s="1">
        <v>0.79</v>
      </c>
      <c r="AI153" s="1">
        <v>1.4750399999999997</v>
      </c>
    </row>
    <row r="154" spans="1:36">
      <c r="A154">
        <v>60</v>
      </c>
      <c r="B154">
        <v>49</v>
      </c>
      <c r="C154">
        <v>364.9</v>
      </c>
      <c r="D154">
        <v>3.22</v>
      </c>
      <c r="E154">
        <v>368.12</v>
      </c>
      <c r="F154">
        <v>7</v>
      </c>
      <c r="G154">
        <v>2.88</v>
      </c>
      <c r="H154">
        <v>66</v>
      </c>
      <c r="I154">
        <v>64</v>
      </c>
      <c r="J154">
        <v>2</v>
      </c>
      <c r="K154">
        <v>0</v>
      </c>
      <c r="L154">
        <v>1</v>
      </c>
      <c r="M154">
        <v>0</v>
      </c>
      <c r="N154">
        <v>0</v>
      </c>
      <c r="O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40</v>
      </c>
      <c r="AB154">
        <v>1</v>
      </c>
      <c r="AC154" s="1">
        <v>1.4720496894409938</v>
      </c>
      <c r="AD154" s="1">
        <v>175.6</v>
      </c>
      <c r="AE154" s="1">
        <v>0</v>
      </c>
      <c r="AF154" s="1">
        <v>175.6</v>
      </c>
      <c r="AG154" s="1">
        <v>0.72522799999999987</v>
      </c>
      <c r="AH154" s="1">
        <v>0.67714285714285716</v>
      </c>
      <c r="AI154" s="1">
        <v>1.5108916666666663</v>
      </c>
    </row>
    <row r="155" spans="1:36">
      <c r="A155">
        <v>62</v>
      </c>
      <c r="B155">
        <v>5</v>
      </c>
      <c r="C155">
        <v>372.5</v>
      </c>
      <c r="D155">
        <v>3.33</v>
      </c>
      <c r="E155">
        <v>375.83</v>
      </c>
      <c r="F155">
        <v>7</v>
      </c>
      <c r="G155">
        <v>3.31</v>
      </c>
      <c r="H155">
        <v>67</v>
      </c>
      <c r="I155">
        <v>65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1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40</v>
      </c>
      <c r="AB155">
        <v>1</v>
      </c>
      <c r="AC155" s="1">
        <v>1.4234234234234235</v>
      </c>
      <c r="AD155" s="1">
        <v>175.6</v>
      </c>
      <c r="AE155" s="1">
        <v>0</v>
      </c>
      <c r="AF155" s="1">
        <v>175.6</v>
      </c>
      <c r="AG155" s="1">
        <v>0.72522799999999987</v>
      </c>
      <c r="AH155" s="1">
        <v>0.67714285714285716</v>
      </c>
      <c r="AI155" s="1">
        <v>1.314612688821752</v>
      </c>
    </row>
    <row r="156" spans="1:36">
      <c r="A156">
        <v>62</v>
      </c>
      <c r="B156">
        <v>19</v>
      </c>
      <c r="C156">
        <v>373.9</v>
      </c>
      <c r="D156">
        <v>4.1500000000000004</v>
      </c>
      <c r="E156">
        <v>378.04999999999995</v>
      </c>
      <c r="F156">
        <v>10</v>
      </c>
      <c r="G156">
        <v>2.58</v>
      </c>
      <c r="H156">
        <v>69</v>
      </c>
      <c r="I156">
        <v>65</v>
      </c>
      <c r="J156">
        <v>4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53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7</v>
      </c>
      <c r="AB156">
        <v>1</v>
      </c>
      <c r="AC156" s="1">
        <v>1.1421686746987951</v>
      </c>
      <c r="AD156" s="1">
        <v>175.6</v>
      </c>
      <c r="AE156" s="1">
        <v>0</v>
      </c>
      <c r="AF156" s="1">
        <v>175.6</v>
      </c>
      <c r="AG156" s="1">
        <v>0.72522799999999987</v>
      </c>
      <c r="AH156" s="1">
        <v>0.47400000000000003</v>
      </c>
      <c r="AI156" s="1">
        <v>1.686576744186046</v>
      </c>
    </row>
    <row r="157" spans="1:36">
      <c r="A157">
        <v>64</v>
      </c>
      <c r="B157">
        <v>33</v>
      </c>
      <c r="C157">
        <v>387.3</v>
      </c>
      <c r="D157">
        <v>2.71</v>
      </c>
      <c r="E157">
        <v>390.01</v>
      </c>
      <c r="F157">
        <v>6</v>
      </c>
      <c r="G157">
        <v>3.09</v>
      </c>
      <c r="H157">
        <v>72</v>
      </c>
      <c r="I157">
        <v>70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1</v>
      </c>
      <c r="R157">
        <v>0</v>
      </c>
      <c r="S157">
        <v>0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50</v>
      </c>
      <c r="AB157">
        <v>1</v>
      </c>
      <c r="AC157" s="1">
        <v>1.7490774907749078</v>
      </c>
      <c r="AD157" s="1">
        <v>175.6</v>
      </c>
      <c r="AE157" s="1">
        <v>0</v>
      </c>
      <c r="AF157" s="1">
        <v>175.6</v>
      </c>
      <c r="AG157" s="1">
        <v>0.72522799999999987</v>
      </c>
      <c r="AH157" s="1">
        <v>0.79</v>
      </c>
      <c r="AI157" s="1">
        <v>1.4082097087378638</v>
      </c>
    </row>
    <row r="158" spans="1:36">
      <c r="A158">
        <v>64</v>
      </c>
      <c r="B158">
        <v>45</v>
      </c>
      <c r="C158">
        <v>388.5</v>
      </c>
      <c r="D158">
        <v>3.6</v>
      </c>
      <c r="E158">
        <v>392.1</v>
      </c>
      <c r="F158">
        <v>6</v>
      </c>
      <c r="G158">
        <v>3.31</v>
      </c>
      <c r="H158">
        <v>73</v>
      </c>
      <c r="I158">
        <v>70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25</v>
      </c>
      <c r="AB158">
        <v>1</v>
      </c>
      <c r="AC158" s="1">
        <v>1.3166666666666667</v>
      </c>
      <c r="AD158" s="1">
        <v>175.6</v>
      </c>
      <c r="AE158" s="1">
        <v>10</v>
      </c>
      <c r="AF158" s="1">
        <v>185.6</v>
      </c>
      <c r="AG158" s="1">
        <v>0.76652799999999999</v>
      </c>
      <c r="AH158" s="1">
        <v>0.79</v>
      </c>
      <c r="AI158" s="1">
        <v>1.3894767371601207</v>
      </c>
    </row>
    <row r="159" spans="1:36">
      <c r="A159">
        <v>68</v>
      </c>
      <c r="B159">
        <v>2</v>
      </c>
      <c r="C159">
        <v>408.2</v>
      </c>
      <c r="D159">
        <v>2.91</v>
      </c>
      <c r="E159">
        <v>411.11</v>
      </c>
      <c r="F159">
        <v>6</v>
      </c>
      <c r="G159">
        <v>3.34</v>
      </c>
      <c r="H159">
        <v>76</v>
      </c>
      <c r="I159">
        <v>74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30</v>
      </c>
      <c r="AB159">
        <v>1</v>
      </c>
      <c r="AC159" s="1">
        <v>1.6288659793814433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0.79</v>
      </c>
      <c r="AI159" s="1">
        <v>1.3028047904191615</v>
      </c>
    </row>
    <row r="160" spans="1:36">
      <c r="A160">
        <v>68</v>
      </c>
      <c r="B160">
        <v>6</v>
      </c>
      <c r="C160">
        <v>408.6</v>
      </c>
      <c r="D160">
        <v>3.21</v>
      </c>
      <c r="E160">
        <v>411.81</v>
      </c>
      <c r="F160">
        <v>6</v>
      </c>
      <c r="G160">
        <v>3.25</v>
      </c>
      <c r="H160">
        <v>78</v>
      </c>
      <c r="I160">
        <v>74</v>
      </c>
      <c r="J160">
        <v>4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1</v>
      </c>
      <c r="R160">
        <v>0</v>
      </c>
      <c r="S160">
        <v>0</v>
      </c>
      <c r="T160">
        <v>55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25</v>
      </c>
      <c r="AB160">
        <v>1</v>
      </c>
      <c r="AC160" s="1">
        <v>1.4766355140186918</v>
      </c>
      <c r="AD160" s="1">
        <v>175.6</v>
      </c>
      <c r="AE160" s="1">
        <v>10</v>
      </c>
      <c r="AF160" s="1">
        <v>185.6</v>
      </c>
      <c r="AG160" s="1">
        <v>0.76652799999999999</v>
      </c>
      <c r="AH160" s="1">
        <v>0.79</v>
      </c>
      <c r="AI160" s="1">
        <v>1.4151286153846152</v>
      </c>
    </row>
    <row r="161" spans="1:36" hidden="1">
      <c r="A161">
        <v>69</v>
      </c>
      <c r="B161">
        <v>24</v>
      </c>
      <c r="C161">
        <v>416.4</v>
      </c>
      <c r="D161">
        <v>3.51</v>
      </c>
      <c r="E161">
        <v>419.90999999999997</v>
      </c>
      <c r="F161">
        <v>7</v>
      </c>
      <c r="G161">
        <v>3.06</v>
      </c>
      <c r="H161">
        <v>80</v>
      </c>
      <c r="I161">
        <v>77</v>
      </c>
      <c r="J161">
        <v>3</v>
      </c>
      <c r="K161">
        <v>0</v>
      </c>
      <c r="L161">
        <v>1</v>
      </c>
      <c r="M161">
        <v>0</v>
      </c>
      <c r="N161">
        <v>0</v>
      </c>
      <c r="O161">
        <v>0.5</v>
      </c>
      <c r="P161" s="1">
        <v>0.16245742561532039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40</v>
      </c>
      <c r="AB161">
        <v>2</v>
      </c>
      <c r="AC161" s="1">
        <v>1.3504273504273505</v>
      </c>
      <c r="AD161" s="1">
        <v>175.6</v>
      </c>
      <c r="AE161" s="1">
        <v>0</v>
      </c>
      <c r="AF161" s="1">
        <v>175.6</v>
      </c>
      <c r="AG161" s="1">
        <v>0.72522799999999987</v>
      </c>
      <c r="AH161" s="1">
        <v>0.67714285714285716</v>
      </c>
      <c r="AI161" s="1">
        <v>1.4220156862745095</v>
      </c>
    </row>
    <row r="162" spans="1:36" hidden="1">
      <c r="A162">
        <v>69</v>
      </c>
      <c r="B162">
        <v>36</v>
      </c>
      <c r="C162">
        <v>417.6</v>
      </c>
      <c r="D162">
        <v>3.82</v>
      </c>
      <c r="E162">
        <v>421.42</v>
      </c>
      <c r="F162">
        <v>6</v>
      </c>
      <c r="G162">
        <v>3.55</v>
      </c>
      <c r="H162">
        <v>81</v>
      </c>
      <c r="I162">
        <v>77</v>
      </c>
      <c r="J162">
        <v>4</v>
      </c>
      <c r="K162">
        <v>0</v>
      </c>
      <c r="L162">
        <v>1</v>
      </c>
      <c r="M162">
        <v>0</v>
      </c>
      <c r="N162">
        <v>0</v>
      </c>
      <c r="O162">
        <v>1.7000000000000455</v>
      </c>
      <c r="P162" s="1">
        <v>5.2867771523048557E-2</v>
      </c>
      <c r="Q162">
        <v>1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40</v>
      </c>
      <c r="AB162">
        <v>2</v>
      </c>
      <c r="AC162" s="1">
        <v>1.2408376963350787</v>
      </c>
      <c r="AD162" s="1">
        <v>175.6</v>
      </c>
      <c r="AE162" s="1">
        <v>0</v>
      </c>
      <c r="AF162" s="1">
        <v>175.6</v>
      </c>
      <c r="AG162" s="1">
        <v>0.72522799999999987</v>
      </c>
      <c r="AH162" s="1">
        <v>0.79</v>
      </c>
      <c r="AI162" s="1">
        <v>1.2257374647887322</v>
      </c>
    </row>
    <row r="163" spans="1:36">
      <c r="A163">
        <v>72</v>
      </c>
      <c r="B163">
        <v>10</v>
      </c>
      <c r="C163">
        <v>433</v>
      </c>
      <c r="D163">
        <v>4.2</v>
      </c>
      <c r="E163">
        <v>437.2</v>
      </c>
      <c r="F163">
        <v>7</v>
      </c>
      <c r="G163">
        <v>3.51</v>
      </c>
      <c r="H163">
        <v>87</v>
      </c>
      <c r="I163">
        <v>82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1</v>
      </c>
      <c r="R163">
        <v>0</v>
      </c>
      <c r="S163">
        <v>1</v>
      </c>
      <c r="T163">
        <v>56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35</v>
      </c>
      <c r="AB163">
        <v>1</v>
      </c>
      <c r="AC163" s="1">
        <v>1.1285714285714286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0.67714285714285716</v>
      </c>
      <c r="AI163" s="1">
        <v>1.2397059829059827</v>
      </c>
    </row>
    <row r="164" spans="1:36">
      <c r="A164">
        <v>73</v>
      </c>
      <c r="B164">
        <v>54</v>
      </c>
      <c r="C164">
        <v>443.4</v>
      </c>
      <c r="D164">
        <v>2.73</v>
      </c>
      <c r="E164">
        <v>446.13</v>
      </c>
      <c r="F164">
        <v>5</v>
      </c>
      <c r="G164">
        <v>3.33</v>
      </c>
      <c r="H164">
        <v>88</v>
      </c>
      <c r="I164">
        <v>86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25</v>
      </c>
      <c r="AB164">
        <v>1</v>
      </c>
      <c r="AC164" s="1">
        <v>1.7362637362637363</v>
      </c>
      <c r="AD164" s="1">
        <v>175.6</v>
      </c>
      <c r="AE164" s="1">
        <v>10</v>
      </c>
      <c r="AF164" s="1">
        <v>185.6</v>
      </c>
      <c r="AG164" s="1">
        <v>0.76652799999999999</v>
      </c>
      <c r="AH164" s="1">
        <v>0.94800000000000006</v>
      </c>
      <c r="AI164" s="1">
        <v>1.3811315315315313</v>
      </c>
    </row>
    <row r="165" spans="1:36">
      <c r="A165">
        <v>77</v>
      </c>
      <c r="B165">
        <v>50</v>
      </c>
      <c r="C165">
        <v>467</v>
      </c>
      <c r="D165">
        <v>1.66</v>
      </c>
      <c r="E165">
        <v>468.66</v>
      </c>
      <c r="F165">
        <v>5</v>
      </c>
      <c r="G165">
        <v>2.17</v>
      </c>
      <c r="H165">
        <v>91</v>
      </c>
      <c r="I165">
        <v>89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1</v>
      </c>
      <c r="R165">
        <v>0</v>
      </c>
      <c r="S165">
        <v>0</v>
      </c>
      <c r="T165">
        <v>57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25</v>
      </c>
      <c r="AB165">
        <v>1</v>
      </c>
      <c r="AC165" s="1">
        <v>2.8554216867469884</v>
      </c>
      <c r="AD165" s="1">
        <v>175.6</v>
      </c>
      <c r="AE165" s="1">
        <v>0</v>
      </c>
      <c r="AF165" s="1">
        <v>175.6</v>
      </c>
      <c r="AG165" s="1">
        <v>0.72522799999999987</v>
      </c>
      <c r="AH165" s="1">
        <v>0.94800000000000006</v>
      </c>
      <c r="AI165" s="1">
        <v>2.0052387096774189</v>
      </c>
      <c r="AJ165" t="s">
        <v>61</v>
      </c>
    </row>
    <row r="166" spans="1:36" hidden="1">
      <c r="A166">
        <v>78</v>
      </c>
      <c r="B166">
        <v>33</v>
      </c>
      <c r="C166">
        <v>471.3</v>
      </c>
      <c r="D166">
        <v>3.09</v>
      </c>
      <c r="E166">
        <v>474.39</v>
      </c>
      <c r="F166">
        <v>6</v>
      </c>
      <c r="G166">
        <v>3.57</v>
      </c>
      <c r="H166">
        <v>93</v>
      </c>
      <c r="I166">
        <v>91</v>
      </c>
      <c r="J166">
        <v>2</v>
      </c>
      <c r="K166">
        <v>0</v>
      </c>
      <c r="L166">
        <v>0</v>
      </c>
      <c r="M166">
        <v>1</v>
      </c>
      <c r="N166">
        <v>1</v>
      </c>
      <c r="O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40</v>
      </c>
      <c r="AB166">
        <v>3</v>
      </c>
      <c r="AC166" s="1">
        <v>1.5339805825242721</v>
      </c>
      <c r="AD166" s="1">
        <v>175.6</v>
      </c>
      <c r="AE166" s="1">
        <v>10</v>
      </c>
      <c r="AF166" s="1">
        <v>185.6</v>
      </c>
      <c r="AG166" s="1">
        <v>0.76652799999999999</v>
      </c>
      <c r="AH166" s="1">
        <v>0.79</v>
      </c>
      <c r="AI166" s="1">
        <v>1.2882823529411764</v>
      </c>
    </row>
    <row r="167" spans="1:36" hidden="1">
      <c r="A167">
        <v>82</v>
      </c>
      <c r="B167">
        <v>28</v>
      </c>
      <c r="C167">
        <v>494.8</v>
      </c>
      <c r="D167">
        <v>3.37</v>
      </c>
      <c r="E167">
        <v>498.17</v>
      </c>
      <c r="F167">
        <v>6</v>
      </c>
      <c r="G167">
        <v>2.94</v>
      </c>
      <c r="H167">
        <v>94</v>
      </c>
      <c r="I167">
        <v>92</v>
      </c>
      <c r="J167">
        <v>2</v>
      </c>
      <c r="K167">
        <v>0</v>
      </c>
      <c r="L167">
        <v>0</v>
      </c>
      <c r="M167">
        <v>1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40</v>
      </c>
      <c r="AB167">
        <v>3</v>
      </c>
      <c r="AC167" s="1">
        <v>1.4065281899109792</v>
      </c>
      <c r="AD167" s="1">
        <v>175.6</v>
      </c>
      <c r="AE167" s="1">
        <v>0</v>
      </c>
      <c r="AF167" s="1">
        <v>175.6</v>
      </c>
      <c r="AG167" s="1">
        <v>0.72522799999999987</v>
      </c>
      <c r="AH167" s="1">
        <v>0.79</v>
      </c>
      <c r="AI167" s="1">
        <v>1.4800571428571425</v>
      </c>
    </row>
    <row r="168" spans="1:36">
      <c r="A168">
        <v>85</v>
      </c>
      <c r="B168">
        <v>42</v>
      </c>
      <c r="C168">
        <v>514.20000000000005</v>
      </c>
      <c r="D168">
        <v>3.07</v>
      </c>
      <c r="E168">
        <v>517.2700000000001</v>
      </c>
      <c r="F168">
        <v>6</v>
      </c>
      <c r="G168">
        <v>3.19</v>
      </c>
      <c r="H168">
        <v>97</v>
      </c>
      <c r="I168">
        <v>95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1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30</v>
      </c>
      <c r="AB168">
        <v>1</v>
      </c>
      <c r="AC168" s="1">
        <v>1.5439739413680784</v>
      </c>
      <c r="AD168" s="1">
        <v>175.6</v>
      </c>
      <c r="AE168" s="1">
        <v>10</v>
      </c>
      <c r="AF168" s="1">
        <v>185.6</v>
      </c>
      <c r="AG168" s="1">
        <v>0.76652799999999999</v>
      </c>
      <c r="AH168" s="1">
        <v>0.79</v>
      </c>
      <c r="AI168" s="1">
        <v>1.4417454545454544</v>
      </c>
    </row>
    <row r="169" spans="1:36">
      <c r="A169">
        <v>90</v>
      </c>
      <c r="B169">
        <v>7</v>
      </c>
      <c r="C169">
        <v>540.70000000000005</v>
      </c>
      <c r="D169">
        <v>3.63</v>
      </c>
      <c r="E169">
        <v>544.33000000000004</v>
      </c>
      <c r="F169">
        <v>7</v>
      </c>
      <c r="G169">
        <v>3.18</v>
      </c>
      <c r="H169">
        <v>102</v>
      </c>
      <c r="I169">
        <v>100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50</v>
      </c>
      <c r="AB169">
        <v>1</v>
      </c>
      <c r="AC169" s="1">
        <v>1.3057851239669422</v>
      </c>
      <c r="AD169" s="1">
        <v>175.6</v>
      </c>
      <c r="AE169" s="1">
        <v>0</v>
      </c>
      <c r="AF169" s="1">
        <v>175.6</v>
      </c>
      <c r="AG169" s="1">
        <v>0.72522799999999987</v>
      </c>
      <c r="AH169" s="1">
        <v>0.67714285714285716</v>
      </c>
      <c r="AI169" s="1">
        <v>1.3683547169811316</v>
      </c>
    </row>
    <row r="170" spans="1:36">
      <c r="A170">
        <v>91</v>
      </c>
      <c r="B170">
        <v>24</v>
      </c>
      <c r="C170">
        <v>548.4</v>
      </c>
      <c r="D170">
        <v>3.72</v>
      </c>
      <c r="E170">
        <v>552.12</v>
      </c>
      <c r="F170">
        <v>6</v>
      </c>
      <c r="G170">
        <v>3.75</v>
      </c>
      <c r="H170">
        <v>105</v>
      </c>
      <c r="I170">
        <v>101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1</v>
      </c>
      <c r="R170">
        <v>0</v>
      </c>
      <c r="S170">
        <v>0</v>
      </c>
      <c r="T170">
        <v>58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60</v>
      </c>
      <c r="AB170">
        <v>1</v>
      </c>
      <c r="AC170" s="1">
        <v>1.2741935483870968</v>
      </c>
      <c r="AD170" s="1">
        <v>175.6</v>
      </c>
      <c r="AE170" s="1">
        <v>0</v>
      </c>
      <c r="AF170" s="1">
        <v>175.6</v>
      </c>
      <c r="AG170" s="1">
        <v>0.72522799999999987</v>
      </c>
      <c r="AH170" s="1">
        <v>0.79</v>
      </c>
      <c r="AI170" s="1">
        <v>1.1603647999999998</v>
      </c>
    </row>
    <row r="171" spans="1:36" hidden="1">
      <c r="A171">
        <v>92</v>
      </c>
      <c r="B171">
        <v>8</v>
      </c>
      <c r="C171">
        <v>552.79999999999995</v>
      </c>
      <c r="D171">
        <v>3.75</v>
      </c>
      <c r="E171">
        <v>556.54999999999995</v>
      </c>
      <c r="F171">
        <v>6</v>
      </c>
      <c r="G171">
        <v>3.6</v>
      </c>
      <c r="H171">
        <v>107</v>
      </c>
      <c r="I171">
        <v>105</v>
      </c>
      <c r="J171">
        <v>2</v>
      </c>
      <c r="K171">
        <v>0</v>
      </c>
      <c r="L171">
        <v>0</v>
      </c>
      <c r="M171">
        <v>1</v>
      </c>
      <c r="N171">
        <v>0</v>
      </c>
      <c r="O171">
        <v>0</v>
      </c>
      <c r="Q171">
        <v>1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35</v>
      </c>
      <c r="AB171">
        <v>3</v>
      </c>
      <c r="AC171" s="1">
        <v>1.264</v>
      </c>
      <c r="AD171" s="1">
        <v>175.6</v>
      </c>
      <c r="AE171" s="1">
        <v>0</v>
      </c>
      <c r="AF171" s="1">
        <v>175.6</v>
      </c>
      <c r="AG171" s="1">
        <v>0.72522799999999987</v>
      </c>
      <c r="AH171" s="1">
        <v>0.79</v>
      </c>
      <c r="AI171" s="1">
        <v>1.2087133333333331</v>
      </c>
    </row>
    <row r="172" spans="1:36">
      <c r="A172">
        <v>101</v>
      </c>
      <c r="B172">
        <v>9</v>
      </c>
      <c r="C172">
        <v>606.9</v>
      </c>
      <c r="D172">
        <v>3.57</v>
      </c>
      <c r="E172">
        <v>610.47</v>
      </c>
      <c r="F172">
        <v>7</v>
      </c>
      <c r="G172">
        <v>3.06</v>
      </c>
      <c r="H172">
        <v>115</v>
      </c>
      <c r="I172">
        <v>112</v>
      </c>
      <c r="J172">
        <v>3</v>
      </c>
      <c r="K172">
        <v>0</v>
      </c>
      <c r="L172">
        <v>1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50</v>
      </c>
      <c r="AB172">
        <v>1</v>
      </c>
      <c r="AC172" s="1">
        <v>1.327731092436975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0.67714285714285716</v>
      </c>
      <c r="AI172" s="1">
        <v>1.4220156862745095</v>
      </c>
    </row>
    <row r="173" spans="1:36">
      <c r="A173">
        <v>0</v>
      </c>
      <c r="B173">
        <v>0</v>
      </c>
      <c r="C173">
        <v>0</v>
      </c>
      <c r="D173">
        <v>3.78</v>
      </c>
      <c r="E173">
        <v>3.78</v>
      </c>
      <c r="F173">
        <v>7</v>
      </c>
      <c r="G173">
        <v>3.04</v>
      </c>
      <c r="H173">
        <v>1</v>
      </c>
      <c r="I173">
        <v>0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30</v>
      </c>
      <c r="AB173">
        <v>1</v>
      </c>
      <c r="AC173" s="1">
        <v>1.2539682539682542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0.67714285714285716</v>
      </c>
      <c r="AI173" s="1">
        <v>1.4313710526315786</v>
      </c>
    </row>
    <row r="174" spans="1:36" hidden="1">
      <c r="A174">
        <v>0</v>
      </c>
      <c r="B174">
        <v>5</v>
      </c>
      <c r="C174">
        <v>0.5</v>
      </c>
      <c r="D174">
        <v>5.36</v>
      </c>
      <c r="E174">
        <v>5.86</v>
      </c>
      <c r="F174">
        <v>8</v>
      </c>
      <c r="G174">
        <v>4.03</v>
      </c>
      <c r="H174">
        <v>2</v>
      </c>
      <c r="I174">
        <v>0</v>
      </c>
      <c r="J174">
        <v>2</v>
      </c>
      <c r="K174">
        <v>0</v>
      </c>
      <c r="L174">
        <v>0</v>
      </c>
      <c r="M174">
        <v>1</v>
      </c>
      <c r="N174">
        <v>0</v>
      </c>
      <c r="O174">
        <v>0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30</v>
      </c>
      <c r="AB174">
        <v>3</v>
      </c>
      <c r="AC174" s="1">
        <v>0.88432835820895517</v>
      </c>
      <c r="AD174" s="1">
        <v>175.6</v>
      </c>
      <c r="AE174" s="1">
        <v>0</v>
      </c>
      <c r="AF174" s="1">
        <v>175.6</v>
      </c>
      <c r="AG174" s="1">
        <v>0.72522799999999987</v>
      </c>
      <c r="AH174" s="1">
        <v>0.59250000000000003</v>
      </c>
      <c r="AI174" s="1">
        <v>1.0797439205955333</v>
      </c>
    </row>
    <row r="175" spans="1:36">
      <c r="A175">
        <v>0</v>
      </c>
      <c r="B175">
        <v>20</v>
      </c>
      <c r="C175">
        <v>2</v>
      </c>
      <c r="D175">
        <v>4.71</v>
      </c>
      <c r="E175">
        <v>6.71</v>
      </c>
      <c r="F175">
        <v>11</v>
      </c>
      <c r="G175">
        <v>2.62</v>
      </c>
      <c r="H175">
        <v>4</v>
      </c>
      <c r="I175">
        <v>0</v>
      </c>
      <c r="J175">
        <v>4</v>
      </c>
      <c r="K175">
        <v>0</v>
      </c>
      <c r="L175">
        <v>1</v>
      </c>
      <c r="M175">
        <v>0</v>
      </c>
      <c r="N175">
        <v>0</v>
      </c>
      <c r="O175">
        <v>0</v>
      </c>
      <c r="Q175">
        <v>1</v>
      </c>
      <c r="R175">
        <v>0</v>
      </c>
      <c r="S175">
        <v>0</v>
      </c>
      <c r="T175">
        <v>60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10</v>
      </c>
      <c r="AB175">
        <v>1</v>
      </c>
      <c r="AC175" s="1">
        <v>1.0063694267515924</v>
      </c>
      <c r="AD175" s="1">
        <v>175.6</v>
      </c>
      <c r="AE175" s="1">
        <v>0</v>
      </c>
      <c r="AF175" s="1">
        <v>175.6</v>
      </c>
      <c r="AG175" s="1">
        <v>0.72522799999999987</v>
      </c>
      <c r="AH175" s="1">
        <v>0.43090909090909091</v>
      </c>
      <c r="AI175" s="1">
        <v>1.6608274809160302</v>
      </c>
    </row>
    <row r="176" spans="1:36">
      <c r="A176">
        <v>0</v>
      </c>
      <c r="B176">
        <v>52</v>
      </c>
      <c r="C176">
        <v>5.2</v>
      </c>
      <c r="D176">
        <v>4.1500000000000004</v>
      </c>
      <c r="E176">
        <v>9.3500000000000014</v>
      </c>
      <c r="F176">
        <v>8</v>
      </c>
      <c r="G176">
        <v>3.31</v>
      </c>
      <c r="H176">
        <v>6</v>
      </c>
      <c r="I176">
        <v>1</v>
      </c>
      <c r="J176">
        <v>5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1</v>
      </c>
      <c r="R176">
        <v>0</v>
      </c>
      <c r="S176">
        <v>0</v>
      </c>
      <c r="T176">
        <v>61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40</v>
      </c>
      <c r="AB176">
        <v>1</v>
      </c>
      <c r="AC176" s="1">
        <v>1.1421686746987951</v>
      </c>
      <c r="AD176" s="1">
        <v>175.6</v>
      </c>
      <c r="AE176" s="1">
        <v>0</v>
      </c>
      <c r="AF176" s="1">
        <v>175.6</v>
      </c>
      <c r="AG176" s="1">
        <v>0.72522799999999987</v>
      </c>
      <c r="AH176" s="1">
        <v>0.59250000000000003</v>
      </c>
      <c r="AI176" s="1">
        <v>1.314612688821752</v>
      </c>
    </row>
    <row r="177" spans="1:35">
      <c r="A177">
        <v>1</v>
      </c>
      <c r="B177">
        <v>59</v>
      </c>
      <c r="C177">
        <v>11.9</v>
      </c>
      <c r="D177">
        <v>3.37</v>
      </c>
      <c r="E177">
        <v>15.27</v>
      </c>
      <c r="F177">
        <v>6</v>
      </c>
      <c r="G177">
        <v>3.27</v>
      </c>
      <c r="H177">
        <v>9</v>
      </c>
      <c r="I177">
        <v>7</v>
      </c>
      <c r="J177">
        <v>2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30</v>
      </c>
      <c r="AB177">
        <v>1</v>
      </c>
      <c r="AC177" s="1">
        <v>1.4065281899109792</v>
      </c>
      <c r="AD177" s="1">
        <v>175.6</v>
      </c>
      <c r="AE177" s="1">
        <v>0</v>
      </c>
      <c r="AF177" s="1">
        <v>175.6</v>
      </c>
      <c r="AG177" s="1">
        <v>0.72522799999999987</v>
      </c>
      <c r="AH177" s="1">
        <v>0.79</v>
      </c>
      <c r="AI177" s="1">
        <v>1.3306935779816511</v>
      </c>
    </row>
    <row r="178" spans="1:35">
      <c r="A178">
        <v>3</v>
      </c>
      <c r="B178">
        <v>22</v>
      </c>
      <c r="C178">
        <v>20.2</v>
      </c>
      <c r="D178">
        <v>3.49</v>
      </c>
      <c r="E178">
        <v>23.689999999999998</v>
      </c>
      <c r="F178">
        <v>6</v>
      </c>
      <c r="G178">
        <v>3.4</v>
      </c>
      <c r="H178">
        <v>16</v>
      </c>
      <c r="I178">
        <v>11</v>
      </c>
      <c r="J178">
        <v>5</v>
      </c>
      <c r="K178">
        <v>0</v>
      </c>
      <c r="L178">
        <v>0</v>
      </c>
      <c r="M178">
        <v>0</v>
      </c>
      <c r="N178">
        <v>0</v>
      </c>
      <c r="O178">
        <v>5.8999999999999986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35</v>
      </c>
      <c r="AB178">
        <v>1</v>
      </c>
      <c r="AC178" s="1">
        <v>1.3581661891117478</v>
      </c>
      <c r="AD178" s="1">
        <v>175.6</v>
      </c>
      <c r="AE178" s="1">
        <v>0</v>
      </c>
      <c r="AF178" s="1">
        <v>175.6</v>
      </c>
      <c r="AG178" s="1">
        <v>0.72522799999999987</v>
      </c>
      <c r="AH178" s="1">
        <v>0.79</v>
      </c>
      <c r="AI178" s="1">
        <v>1.2798141176470585</v>
      </c>
    </row>
    <row r="179" spans="1:35" hidden="1">
      <c r="A179">
        <v>3</v>
      </c>
      <c r="B179">
        <v>55</v>
      </c>
      <c r="C179">
        <v>23.5</v>
      </c>
      <c r="D179">
        <v>6</v>
      </c>
      <c r="E179">
        <v>29.5</v>
      </c>
      <c r="F179">
        <v>9</v>
      </c>
      <c r="G179">
        <v>4.66</v>
      </c>
      <c r="H179">
        <v>18</v>
      </c>
      <c r="I179">
        <v>15</v>
      </c>
      <c r="J179">
        <v>3</v>
      </c>
      <c r="K179">
        <v>0</v>
      </c>
      <c r="L179">
        <v>0</v>
      </c>
      <c r="M179">
        <v>1</v>
      </c>
      <c r="N179">
        <v>0</v>
      </c>
      <c r="O179">
        <v>9.1999999999999993</v>
      </c>
      <c r="Q179">
        <v>1</v>
      </c>
      <c r="R179">
        <v>0</v>
      </c>
      <c r="S179">
        <v>0</v>
      </c>
      <c r="T179">
        <v>64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25</v>
      </c>
      <c r="AB179">
        <v>3</v>
      </c>
      <c r="AC179" s="1">
        <v>0.79</v>
      </c>
      <c r="AD179" s="1">
        <v>175.6</v>
      </c>
      <c r="AE179" s="1">
        <v>0</v>
      </c>
      <c r="AF179" s="1">
        <v>175.6</v>
      </c>
      <c r="AG179" s="1">
        <v>0.72522799999999987</v>
      </c>
      <c r="AH179" s="1">
        <v>0.52666666666666673</v>
      </c>
      <c r="AI179" s="1">
        <v>0.93376995708154487</v>
      </c>
    </row>
    <row r="180" spans="1:35" hidden="1">
      <c r="A180">
        <v>9</v>
      </c>
      <c r="B180">
        <v>58</v>
      </c>
      <c r="C180">
        <v>59.8</v>
      </c>
      <c r="D180">
        <v>4.32</v>
      </c>
      <c r="E180">
        <v>64.12</v>
      </c>
      <c r="F180">
        <v>7</v>
      </c>
      <c r="G180">
        <v>3.66</v>
      </c>
      <c r="H180">
        <v>20</v>
      </c>
      <c r="I180">
        <v>18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2.0999999999999943</v>
      </c>
      <c r="P180" s="1">
        <v>-0.19433091129276425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35</v>
      </c>
      <c r="AB180">
        <v>2</v>
      </c>
      <c r="AC180" s="1">
        <v>1.0972222222222221</v>
      </c>
      <c r="AD180" s="1">
        <v>175.6</v>
      </c>
      <c r="AE180" s="1">
        <v>0</v>
      </c>
      <c r="AF180" s="1">
        <v>175.6</v>
      </c>
      <c r="AG180" s="1">
        <v>0.72522799999999987</v>
      </c>
      <c r="AH180" s="1">
        <v>0.67714285714285716</v>
      </c>
      <c r="AI180" s="1">
        <v>1.1888983606557373</v>
      </c>
    </row>
    <row r="181" spans="1:35">
      <c r="A181">
        <v>10</v>
      </c>
      <c r="B181">
        <v>34</v>
      </c>
      <c r="C181">
        <v>63.4</v>
      </c>
      <c r="D181">
        <v>2.5</v>
      </c>
      <c r="E181">
        <v>65.900000000000006</v>
      </c>
      <c r="F181">
        <v>6</v>
      </c>
      <c r="G181">
        <v>2.89</v>
      </c>
      <c r="H181">
        <v>21</v>
      </c>
      <c r="I181">
        <v>19</v>
      </c>
      <c r="J181">
        <v>2</v>
      </c>
      <c r="K181">
        <v>0</v>
      </c>
      <c r="L181">
        <v>1</v>
      </c>
      <c r="M181">
        <v>0</v>
      </c>
      <c r="N181">
        <v>0</v>
      </c>
      <c r="O181">
        <v>0</v>
      </c>
      <c r="Q181">
        <v>1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30</v>
      </c>
      <c r="AB181">
        <v>1</v>
      </c>
      <c r="AC181" s="1">
        <v>1.8960000000000001</v>
      </c>
      <c r="AD181" s="1">
        <v>175.6</v>
      </c>
      <c r="AE181" s="1">
        <v>0</v>
      </c>
      <c r="AF181" s="1">
        <v>175.6</v>
      </c>
      <c r="AG181" s="1">
        <v>0.72522799999999987</v>
      </c>
      <c r="AH181" s="1">
        <v>0.79</v>
      </c>
      <c r="AI181" s="1">
        <v>1.5056636678200688</v>
      </c>
    </row>
    <row r="182" spans="1:35">
      <c r="A182">
        <v>12</v>
      </c>
      <c r="B182">
        <v>22</v>
      </c>
      <c r="C182">
        <v>74.2</v>
      </c>
      <c r="D182">
        <v>2.82</v>
      </c>
      <c r="E182">
        <v>77.02</v>
      </c>
      <c r="F182">
        <v>6</v>
      </c>
      <c r="G182">
        <v>2.93</v>
      </c>
      <c r="H182">
        <v>22</v>
      </c>
      <c r="I182">
        <v>21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30</v>
      </c>
      <c r="AB182">
        <v>1</v>
      </c>
      <c r="AC182" s="1">
        <v>1.6808510638297873</v>
      </c>
      <c r="AD182" s="1">
        <v>175.6</v>
      </c>
      <c r="AE182" s="1">
        <v>0</v>
      </c>
      <c r="AF182" s="1">
        <v>175.6</v>
      </c>
      <c r="AG182" s="1">
        <v>0.72522799999999987</v>
      </c>
      <c r="AH182" s="1">
        <v>0.79</v>
      </c>
      <c r="AI182" s="1">
        <v>1.4851085324232078</v>
      </c>
    </row>
    <row r="183" spans="1:35">
      <c r="A183">
        <v>13</v>
      </c>
      <c r="B183">
        <v>36</v>
      </c>
      <c r="C183">
        <v>81.599999999999994</v>
      </c>
      <c r="D183">
        <v>3.85</v>
      </c>
      <c r="E183">
        <v>85.449999999999989</v>
      </c>
      <c r="F183">
        <v>7</v>
      </c>
      <c r="G183">
        <v>3.12</v>
      </c>
      <c r="H183">
        <v>25</v>
      </c>
      <c r="I183">
        <v>24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1</v>
      </c>
      <c r="R183">
        <v>0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40</v>
      </c>
      <c r="AB183">
        <v>1</v>
      </c>
      <c r="AC183" s="1">
        <v>1.2311688311688311</v>
      </c>
      <c r="AD183" s="1">
        <v>175.6</v>
      </c>
      <c r="AE183" s="1">
        <v>0</v>
      </c>
      <c r="AF183" s="1">
        <v>175.6</v>
      </c>
      <c r="AG183" s="1">
        <v>0.72522799999999987</v>
      </c>
      <c r="AH183" s="1">
        <v>0.67714285714285716</v>
      </c>
      <c r="AI183" s="1">
        <v>1.3946692307692303</v>
      </c>
    </row>
    <row r="184" spans="1:35" hidden="1">
      <c r="A184">
        <v>14</v>
      </c>
      <c r="B184">
        <v>6</v>
      </c>
      <c r="C184">
        <v>84.6</v>
      </c>
      <c r="D184">
        <v>3.5</v>
      </c>
      <c r="E184">
        <v>88.1</v>
      </c>
      <c r="F184">
        <v>6</v>
      </c>
      <c r="G184">
        <v>3.18</v>
      </c>
      <c r="H184">
        <v>26</v>
      </c>
      <c r="I184">
        <v>24</v>
      </c>
      <c r="J184">
        <v>2</v>
      </c>
      <c r="K184">
        <v>0</v>
      </c>
      <c r="L184">
        <v>1</v>
      </c>
      <c r="M184">
        <v>1</v>
      </c>
      <c r="N184">
        <v>0</v>
      </c>
      <c r="O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30</v>
      </c>
      <c r="AB184">
        <v>3</v>
      </c>
      <c r="AC184" s="1">
        <v>1.3542857142857143</v>
      </c>
      <c r="AD184" s="1">
        <v>175.6</v>
      </c>
      <c r="AE184" s="1">
        <v>0</v>
      </c>
      <c r="AF184" s="1">
        <v>175.6</v>
      </c>
      <c r="AG184" s="1">
        <v>0.72522799999999987</v>
      </c>
      <c r="AH184" s="1">
        <v>0.79</v>
      </c>
      <c r="AI184" s="1">
        <v>1.3683547169811316</v>
      </c>
    </row>
    <row r="185" spans="1:35">
      <c r="A185">
        <v>15</v>
      </c>
      <c r="B185">
        <v>4</v>
      </c>
      <c r="C185">
        <v>90.4</v>
      </c>
      <c r="D185">
        <v>3.37</v>
      </c>
      <c r="E185">
        <v>93.77000000000001</v>
      </c>
      <c r="F185">
        <v>6</v>
      </c>
      <c r="G185">
        <v>3.37</v>
      </c>
      <c r="H185">
        <v>28</v>
      </c>
      <c r="I185">
        <v>26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1</v>
      </c>
      <c r="R185">
        <v>0</v>
      </c>
      <c r="S185">
        <v>0</v>
      </c>
      <c r="T185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25</v>
      </c>
      <c r="AB185">
        <v>1</v>
      </c>
      <c r="AC185" s="1">
        <v>1.4065281899109792</v>
      </c>
      <c r="AD185" s="1">
        <v>175.6</v>
      </c>
      <c r="AE185" s="1">
        <v>0</v>
      </c>
      <c r="AF185" s="1">
        <v>175.6</v>
      </c>
      <c r="AG185" s="1">
        <v>0.72522799999999987</v>
      </c>
      <c r="AH185" s="1">
        <v>0.79</v>
      </c>
      <c r="AI185" s="1">
        <v>1.2912071216617207</v>
      </c>
    </row>
    <row r="186" spans="1:35" hidden="1">
      <c r="A186">
        <v>16</v>
      </c>
      <c r="B186">
        <v>18</v>
      </c>
      <c r="C186">
        <v>97.8</v>
      </c>
      <c r="D186">
        <v>3.34</v>
      </c>
      <c r="E186">
        <v>101.14</v>
      </c>
      <c r="F186">
        <v>7</v>
      </c>
      <c r="G186">
        <v>3.14</v>
      </c>
      <c r="H186">
        <v>30</v>
      </c>
      <c r="I186">
        <v>29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0</v>
      </c>
      <c r="Q186">
        <v>1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25</v>
      </c>
      <c r="AB186">
        <v>3</v>
      </c>
      <c r="AC186" s="1">
        <v>1.4191616766467068</v>
      </c>
      <c r="AD186" s="1">
        <v>175.6</v>
      </c>
      <c r="AE186" s="1">
        <v>0</v>
      </c>
      <c r="AF186" s="1">
        <v>175.6</v>
      </c>
      <c r="AG186" s="1">
        <v>0.72522799999999987</v>
      </c>
      <c r="AH186" s="1">
        <v>0.67714285714285716</v>
      </c>
      <c r="AI186" s="1">
        <v>1.3857859872611462</v>
      </c>
    </row>
    <row r="187" spans="1:35" hidden="1">
      <c r="A187">
        <v>16</v>
      </c>
      <c r="B187">
        <v>36</v>
      </c>
      <c r="C187">
        <v>99.6</v>
      </c>
      <c r="D187">
        <v>3.3</v>
      </c>
      <c r="E187">
        <v>102.89999999999999</v>
      </c>
      <c r="F187">
        <v>8</v>
      </c>
      <c r="G187">
        <v>2.73</v>
      </c>
      <c r="H187">
        <v>31</v>
      </c>
      <c r="I187">
        <v>29</v>
      </c>
      <c r="J187">
        <v>2</v>
      </c>
      <c r="K187">
        <v>0</v>
      </c>
      <c r="L187">
        <v>1</v>
      </c>
      <c r="M187">
        <v>0</v>
      </c>
      <c r="N187">
        <v>0</v>
      </c>
      <c r="O187">
        <v>1.7999999999999972</v>
      </c>
      <c r="P187" s="1">
        <v>1.7201959716929727E-2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25</v>
      </c>
      <c r="AB187">
        <v>2</v>
      </c>
      <c r="AC187" s="1">
        <v>1.4363636363636365</v>
      </c>
      <c r="AD187" s="1">
        <v>175.6</v>
      </c>
      <c r="AE187" s="1">
        <v>0</v>
      </c>
      <c r="AF187" s="1">
        <v>175.6</v>
      </c>
      <c r="AG187" s="1">
        <v>0.72522799999999987</v>
      </c>
      <c r="AH187" s="1">
        <v>0.59250000000000003</v>
      </c>
      <c r="AI187" s="1">
        <v>1.593907692307692</v>
      </c>
    </row>
    <row r="188" spans="1:35" hidden="1">
      <c r="A188">
        <v>17</v>
      </c>
      <c r="B188">
        <v>40</v>
      </c>
      <c r="C188">
        <v>106</v>
      </c>
      <c r="D188">
        <v>3.58</v>
      </c>
      <c r="E188">
        <v>109.58</v>
      </c>
      <c r="F188">
        <v>7</v>
      </c>
      <c r="G188">
        <v>3.13</v>
      </c>
      <c r="H188">
        <v>32</v>
      </c>
      <c r="I188">
        <v>31</v>
      </c>
      <c r="J188">
        <v>1</v>
      </c>
      <c r="K188">
        <v>0</v>
      </c>
      <c r="L188">
        <v>1</v>
      </c>
      <c r="M188">
        <v>1</v>
      </c>
      <c r="N188">
        <v>0</v>
      </c>
      <c r="O188">
        <v>8.2000000000000028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25</v>
      </c>
      <c r="AB188">
        <v>3</v>
      </c>
      <c r="AC188" s="1">
        <v>1.3240223463687151</v>
      </c>
      <c r="AD188" s="1">
        <v>175.6</v>
      </c>
      <c r="AE188" s="1">
        <v>0</v>
      </c>
      <c r="AF188" s="1">
        <v>175.6</v>
      </c>
      <c r="AG188" s="1">
        <v>0.72522799999999987</v>
      </c>
      <c r="AH188" s="1">
        <v>0.67714285714285716</v>
      </c>
      <c r="AI188" s="1">
        <v>1.3902134185303512</v>
      </c>
    </row>
    <row r="189" spans="1:35">
      <c r="A189">
        <v>17</v>
      </c>
      <c r="B189">
        <v>51</v>
      </c>
      <c r="C189">
        <v>107.1</v>
      </c>
      <c r="D189">
        <v>3.64</v>
      </c>
      <c r="E189">
        <v>110.74</v>
      </c>
      <c r="F189">
        <v>6</v>
      </c>
      <c r="G189">
        <v>3.45</v>
      </c>
      <c r="H189">
        <v>33</v>
      </c>
      <c r="I189">
        <v>31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45</v>
      </c>
      <c r="AB189">
        <v>1</v>
      </c>
      <c r="AC189" s="1">
        <v>1.3021978021978022</v>
      </c>
      <c r="AD189" s="1">
        <v>175.6</v>
      </c>
      <c r="AE189" s="1">
        <v>0</v>
      </c>
      <c r="AF189" s="1">
        <v>175.6</v>
      </c>
      <c r="AG189" s="1">
        <v>0.72522799999999987</v>
      </c>
      <c r="AH189" s="1">
        <v>0.79</v>
      </c>
      <c r="AI189" s="1">
        <v>1.2612660869565213</v>
      </c>
    </row>
    <row r="190" spans="1:35">
      <c r="A190">
        <v>18</v>
      </c>
      <c r="B190">
        <v>38</v>
      </c>
      <c r="C190">
        <v>111.8</v>
      </c>
      <c r="D190">
        <v>3.85</v>
      </c>
      <c r="E190">
        <v>115.64999999999999</v>
      </c>
      <c r="F190">
        <v>7</v>
      </c>
      <c r="G190">
        <v>2.98</v>
      </c>
      <c r="H190">
        <v>34</v>
      </c>
      <c r="I190">
        <v>33</v>
      </c>
      <c r="J190">
        <v>1</v>
      </c>
      <c r="K190">
        <v>0</v>
      </c>
      <c r="L190">
        <v>1</v>
      </c>
      <c r="M190">
        <v>0</v>
      </c>
      <c r="N190">
        <v>0</v>
      </c>
      <c r="O190">
        <v>5.7999999999999972</v>
      </c>
      <c r="Q190">
        <v>1</v>
      </c>
      <c r="R190">
        <v>0</v>
      </c>
      <c r="S190">
        <v>0</v>
      </c>
      <c r="T190">
        <v>65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40</v>
      </c>
      <c r="AB190">
        <v>1</v>
      </c>
      <c r="AC190" s="1">
        <v>1.2311688311688311</v>
      </c>
      <c r="AD190" s="1">
        <v>175.6</v>
      </c>
      <c r="AE190" s="1">
        <v>0</v>
      </c>
      <c r="AF190" s="1">
        <v>175.6</v>
      </c>
      <c r="AG190" s="1">
        <v>0.72522799999999987</v>
      </c>
      <c r="AH190" s="1">
        <v>0.67714285714285716</v>
      </c>
      <c r="AI190" s="1">
        <v>1.4601906040268453</v>
      </c>
    </row>
    <row r="191" spans="1:35">
      <c r="A191">
        <v>18</v>
      </c>
      <c r="B191">
        <v>40</v>
      </c>
      <c r="C191">
        <v>112</v>
      </c>
      <c r="D191">
        <v>4.0199999999999996</v>
      </c>
      <c r="E191">
        <v>116.02</v>
      </c>
      <c r="F191">
        <v>9</v>
      </c>
      <c r="G191">
        <v>2.71</v>
      </c>
      <c r="H191">
        <v>35</v>
      </c>
      <c r="I191">
        <v>33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6</v>
      </c>
      <c r="Q191">
        <v>1</v>
      </c>
      <c r="R191">
        <v>0</v>
      </c>
      <c r="S191">
        <v>0</v>
      </c>
      <c r="T191">
        <v>65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10</v>
      </c>
      <c r="AB191">
        <v>1</v>
      </c>
      <c r="AC191" s="1">
        <v>1.1791044776119404</v>
      </c>
      <c r="AD191" s="1">
        <v>175.6</v>
      </c>
      <c r="AE191" s="1">
        <v>0</v>
      </c>
      <c r="AF191" s="1">
        <v>175.6</v>
      </c>
      <c r="AG191" s="1">
        <v>0.72522799999999987</v>
      </c>
      <c r="AH191" s="1">
        <v>0.52666666666666673</v>
      </c>
      <c r="AI191" s="1">
        <v>1.6056708487084868</v>
      </c>
    </row>
    <row r="192" spans="1:35">
      <c r="A192">
        <v>18</v>
      </c>
      <c r="B192">
        <v>40</v>
      </c>
      <c r="C192">
        <v>112</v>
      </c>
      <c r="D192">
        <v>4.0199999999999996</v>
      </c>
      <c r="E192">
        <v>116.02</v>
      </c>
      <c r="F192">
        <v>9</v>
      </c>
      <c r="G192">
        <v>2.71</v>
      </c>
      <c r="H192">
        <v>36</v>
      </c>
      <c r="I192">
        <v>33</v>
      </c>
      <c r="J192">
        <v>3</v>
      </c>
      <c r="K192">
        <v>0</v>
      </c>
      <c r="L192">
        <v>1</v>
      </c>
      <c r="M192">
        <v>0</v>
      </c>
      <c r="N192">
        <v>0</v>
      </c>
      <c r="O192">
        <v>6</v>
      </c>
      <c r="Q192">
        <v>1</v>
      </c>
      <c r="R192">
        <v>0</v>
      </c>
      <c r="S192">
        <v>0</v>
      </c>
      <c r="T192">
        <v>65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10</v>
      </c>
      <c r="AB192">
        <v>1</v>
      </c>
      <c r="AC192" s="1">
        <v>1.1791044776119404</v>
      </c>
      <c r="AD192" s="1">
        <v>175.6</v>
      </c>
      <c r="AE192" s="1">
        <v>0</v>
      </c>
      <c r="AF192" s="1">
        <v>175.6</v>
      </c>
      <c r="AG192" s="1">
        <v>0.72522799999999987</v>
      </c>
      <c r="AH192" s="1">
        <v>0.52666666666666673</v>
      </c>
      <c r="AI192" s="1">
        <v>1.6056708487084868</v>
      </c>
    </row>
    <row r="193" spans="1:35">
      <c r="A193">
        <v>18</v>
      </c>
      <c r="B193">
        <v>46</v>
      </c>
      <c r="C193">
        <v>112.6</v>
      </c>
      <c r="D193">
        <v>3.45</v>
      </c>
      <c r="E193">
        <v>116.05</v>
      </c>
      <c r="F193">
        <v>6</v>
      </c>
      <c r="G193">
        <v>3.14</v>
      </c>
      <c r="H193">
        <v>38</v>
      </c>
      <c r="I193">
        <v>33</v>
      </c>
      <c r="J193">
        <v>5</v>
      </c>
      <c r="K193">
        <v>0</v>
      </c>
      <c r="L193">
        <v>1</v>
      </c>
      <c r="M193">
        <v>0</v>
      </c>
      <c r="N193">
        <v>1</v>
      </c>
      <c r="O193">
        <v>6.5999999999999943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30</v>
      </c>
      <c r="AB193">
        <v>1</v>
      </c>
      <c r="AC193" s="1">
        <v>1.3739130434782609</v>
      </c>
      <c r="AD193" s="1">
        <v>175.6</v>
      </c>
      <c r="AE193" s="1">
        <v>0</v>
      </c>
      <c r="AF193" s="1">
        <v>175.6</v>
      </c>
      <c r="AG193" s="1">
        <v>0.72522799999999987</v>
      </c>
      <c r="AH193" s="1">
        <v>0.79</v>
      </c>
      <c r="AI193" s="1">
        <v>1.3857859872611462</v>
      </c>
    </row>
    <row r="194" spans="1:35" hidden="1">
      <c r="A194">
        <v>18</v>
      </c>
      <c r="B194">
        <v>47</v>
      </c>
      <c r="C194">
        <v>112.7</v>
      </c>
      <c r="D194">
        <v>3.43</v>
      </c>
      <c r="E194">
        <v>116.13000000000001</v>
      </c>
      <c r="F194">
        <v>7</v>
      </c>
      <c r="G194">
        <v>3.12</v>
      </c>
      <c r="H194">
        <v>39</v>
      </c>
      <c r="I194">
        <v>33</v>
      </c>
      <c r="J194">
        <v>6</v>
      </c>
      <c r="K194">
        <v>0</v>
      </c>
      <c r="L194">
        <v>1</v>
      </c>
      <c r="M194">
        <v>0</v>
      </c>
      <c r="N194">
        <v>0</v>
      </c>
      <c r="O194">
        <v>0.10000000000000853</v>
      </c>
      <c r="P194" s="1">
        <v>8.0111547724679433E-3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v>2</v>
      </c>
      <c r="AC194" s="1">
        <v>1.3819241982507289</v>
      </c>
      <c r="AD194" s="1">
        <v>175.6</v>
      </c>
      <c r="AE194" s="1">
        <v>0</v>
      </c>
      <c r="AF194" s="1">
        <v>175.6</v>
      </c>
      <c r="AG194" s="1">
        <v>0.72522799999999987</v>
      </c>
      <c r="AH194" s="1">
        <v>0.67714285714285716</v>
      </c>
      <c r="AI194" s="1">
        <v>1.3946692307692303</v>
      </c>
    </row>
    <row r="195" spans="1:35" hidden="1">
      <c r="A195">
        <v>27</v>
      </c>
      <c r="B195">
        <v>8</v>
      </c>
      <c r="C195">
        <v>162.80000000000001</v>
      </c>
      <c r="D195">
        <v>3.09</v>
      </c>
      <c r="E195">
        <v>165.89000000000001</v>
      </c>
      <c r="F195">
        <v>6</v>
      </c>
      <c r="G195">
        <v>3.12</v>
      </c>
      <c r="H195">
        <v>46</v>
      </c>
      <c r="I195">
        <v>44</v>
      </c>
      <c r="J195">
        <v>2</v>
      </c>
      <c r="K195">
        <v>0</v>
      </c>
      <c r="L195">
        <v>0</v>
      </c>
      <c r="M195">
        <v>1</v>
      </c>
      <c r="N195">
        <v>0</v>
      </c>
      <c r="O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25</v>
      </c>
      <c r="AB195">
        <v>3</v>
      </c>
      <c r="AC195" s="1">
        <v>1.5339805825242721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0.79</v>
      </c>
      <c r="AI195" s="1">
        <v>1.3946692307692303</v>
      </c>
    </row>
    <row r="196" spans="1:35">
      <c r="A196">
        <v>30</v>
      </c>
      <c r="B196">
        <v>58</v>
      </c>
      <c r="C196">
        <v>185.8</v>
      </c>
      <c r="D196">
        <v>3.64</v>
      </c>
      <c r="E196">
        <v>189.44</v>
      </c>
      <c r="F196">
        <v>6</v>
      </c>
      <c r="G196">
        <v>3.16</v>
      </c>
      <c r="H196">
        <v>62</v>
      </c>
      <c r="I196">
        <v>61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30</v>
      </c>
      <c r="AB196">
        <v>1</v>
      </c>
      <c r="AC196" s="1">
        <v>1.3021978021978022</v>
      </c>
      <c r="AD196" s="1">
        <v>175.6</v>
      </c>
      <c r="AE196" s="1">
        <v>0</v>
      </c>
      <c r="AF196" s="1">
        <v>175.6</v>
      </c>
      <c r="AG196" s="1">
        <v>0.72522799999999987</v>
      </c>
      <c r="AH196" s="1">
        <v>0.79</v>
      </c>
      <c r="AI196" s="1">
        <v>1.3770151898734173</v>
      </c>
    </row>
    <row r="197" spans="1:35">
      <c r="A197">
        <v>31</v>
      </c>
      <c r="B197">
        <v>6</v>
      </c>
      <c r="C197">
        <v>186.6</v>
      </c>
      <c r="D197">
        <v>2.97</v>
      </c>
      <c r="E197">
        <v>189.57</v>
      </c>
      <c r="F197">
        <v>6</v>
      </c>
      <c r="G197">
        <v>3.28</v>
      </c>
      <c r="H197">
        <v>63</v>
      </c>
      <c r="I197">
        <v>61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1</v>
      </c>
      <c r="R197">
        <v>0</v>
      </c>
      <c r="S197">
        <v>0</v>
      </c>
      <c r="T197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30</v>
      </c>
      <c r="AB197">
        <v>1</v>
      </c>
      <c r="AC197" s="1">
        <v>1.595959595959596</v>
      </c>
      <c r="AD197" s="1">
        <v>175.6</v>
      </c>
      <c r="AE197" s="1">
        <v>0</v>
      </c>
      <c r="AF197" s="1">
        <v>175.6</v>
      </c>
      <c r="AG197" s="1">
        <v>0.72522799999999987</v>
      </c>
      <c r="AH197" s="1">
        <v>0.79</v>
      </c>
      <c r="AI197" s="1">
        <v>1.3266365853658535</v>
      </c>
    </row>
    <row r="198" spans="1:35">
      <c r="A198">
        <v>32</v>
      </c>
      <c r="B198">
        <v>20</v>
      </c>
      <c r="C198">
        <v>194</v>
      </c>
      <c r="D198">
        <v>3.45</v>
      </c>
      <c r="E198">
        <v>197.45</v>
      </c>
      <c r="F198">
        <v>6</v>
      </c>
      <c r="G198">
        <v>3.61</v>
      </c>
      <c r="H198">
        <v>66</v>
      </c>
      <c r="I198">
        <v>64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Q198">
        <v>1</v>
      </c>
      <c r="R198">
        <v>0</v>
      </c>
      <c r="S198">
        <v>0</v>
      </c>
      <c r="T198">
        <v>70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30</v>
      </c>
      <c r="AB198">
        <v>1</v>
      </c>
      <c r="AC198" s="1">
        <v>1.3739130434782609</v>
      </c>
      <c r="AD198" s="1">
        <v>175.6</v>
      </c>
      <c r="AE198" s="1">
        <v>0</v>
      </c>
      <c r="AF198" s="1">
        <v>175.6</v>
      </c>
      <c r="AG198" s="1">
        <v>0.72522799999999987</v>
      </c>
      <c r="AH198" s="1">
        <v>0.79</v>
      </c>
      <c r="AI198" s="1">
        <v>1.2053650969529084</v>
      </c>
    </row>
    <row r="199" spans="1:35">
      <c r="A199">
        <v>36</v>
      </c>
      <c r="B199">
        <v>29</v>
      </c>
      <c r="C199">
        <v>218.9</v>
      </c>
      <c r="D199">
        <v>3.24</v>
      </c>
      <c r="E199">
        <v>222.14000000000001</v>
      </c>
      <c r="F199">
        <v>6</v>
      </c>
      <c r="G199">
        <v>3.23</v>
      </c>
      <c r="H199">
        <v>69</v>
      </c>
      <c r="I199">
        <v>67</v>
      </c>
      <c r="J199">
        <v>2</v>
      </c>
      <c r="K199">
        <v>0</v>
      </c>
      <c r="L199">
        <v>1</v>
      </c>
      <c r="M199">
        <v>0</v>
      </c>
      <c r="N199">
        <v>0</v>
      </c>
      <c r="O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25</v>
      </c>
      <c r="AB199">
        <v>1</v>
      </c>
      <c r="AC199" s="1">
        <v>1.462962962962963</v>
      </c>
      <c r="AD199" s="1">
        <v>175.6</v>
      </c>
      <c r="AE199" s="1">
        <v>0</v>
      </c>
      <c r="AF199" s="1">
        <v>175.6</v>
      </c>
      <c r="AG199" s="1">
        <v>0.72522799999999987</v>
      </c>
      <c r="AH199" s="1">
        <v>0.79</v>
      </c>
      <c r="AI199" s="1">
        <v>1.3471727554179564</v>
      </c>
    </row>
    <row r="200" spans="1:35">
      <c r="A200">
        <v>36</v>
      </c>
      <c r="B200">
        <v>34</v>
      </c>
      <c r="C200">
        <v>219.4</v>
      </c>
      <c r="D200">
        <v>4.0599999999999996</v>
      </c>
      <c r="E200">
        <v>223.46</v>
      </c>
      <c r="F200">
        <v>7</v>
      </c>
      <c r="G200">
        <v>3.57</v>
      </c>
      <c r="H200">
        <v>70</v>
      </c>
      <c r="I200">
        <v>67</v>
      </c>
      <c r="J200">
        <v>3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30</v>
      </c>
      <c r="AB200">
        <v>1</v>
      </c>
      <c r="AC200" s="1">
        <v>1.1674876847290643</v>
      </c>
      <c r="AD200" s="1">
        <v>175.6</v>
      </c>
      <c r="AE200" s="1">
        <v>0</v>
      </c>
      <c r="AF200" s="1">
        <v>175.6</v>
      </c>
      <c r="AG200" s="1">
        <v>0.72522799999999987</v>
      </c>
      <c r="AH200" s="1">
        <v>0.67714285714285716</v>
      </c>
      <c r="AI200" s="1">
        <v>1.2188705882352939</v>
      </c>
    </row>
    <row r="201" spans="1:35">
      <c r="A201">
        <v>36</v>
      </c>
      <c r="B201">
        <v>57</v>
      </c>
      <c r="C201">
        <v>221.7</v>
      </c>
      <c r="D201">
        <v>3.1</v>
      </c>
      <c r="E201">
        <v>224.79999999999998</v>
      </c>
      <c r="F201">
        <v>6</v>
      </c>
      <c r="G201">
        <v>3.07</v>
      </c>
      <c r="H201">
        <v>73</v>
      </c>
      <c r="I201">
        <v>67</v>
      </c>
      <c r="J201">
        <v>6</v>
      </c>
      <c r="K201">
        <v>0</v>
      </c>
      <c r="L201">
        <v>0</v>
      </c>
      <c r="M201">
        <v>0</v>
      </c>
      <c r="N201">
        <v>0</v>
      </c>
      <c r="O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30</v>
      </c>
      <c r="AB201">
        <v>1</v>
      </c>
      <c r="AC201" s="1">
        <v>1.5290322580645161</v>
      </c>
      <c r="AD201" s="1">
        <v>175.6</v>
      </c>
      <c r="AE201" s="1">
        <v>0</v>
      </c>
      <c r="AF201" s="1">
        <v>175.6</v>
      </c>
      <c r="AG201" s="1">
        <v>0.72522799999999987</v>
      </c>
      <c r="AH201" s="1">
        <v>0.79</v>
      </c>
      <c r="AI201" s="1">
        <v>1.4173837133550486</v>
      </c>
    </row>
    <row r="202" spans="1:35" hidden="1">
      <c r="A202">
        <v>37</v>
      </c>
      <c r="B202">
        <v>9</v>
      </c>
      <c r="C202">
        <v>222.9</v>
      </c>
      <c r="D202">
        <v>4.45</v>
      </c>
      <c r="E202">
        <v>227.35</v>
      </c>
      <c r="F202">
        <v>8</v>
      </c>
      <c r="G202">
        <v>3.77</v>
      </c>
      <c r="H202">
        <v>75</v>
      </c>
      <c r="I202">
        <v>69</v>
      </c>
      <c r="J202">
        <v>6</v>
      </c>
      <c r="K202">
        <v>0</v>
      </c>
      <c r="L202">
        <v>0</v>
      </c>
      <c r="M202">
        <v>1</v>
      </c>
      <c r="N202">
        <v>0</v>
      </c>
      <c r="O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30</v>
      </c>
      <c r="AB202">
        <v>3</v>
      </c>
      <c r="AC202" s="1">
        <v>1.0651685393258428</v>
      </c>
      <c r="AD202" s="1">
        <v>175.6</v>
      </c>
      <c r="AE202" s="1">
        <v>0</v>
      </c>
      <c r="AF202" s="1">
        <v>175.6</v>
      </c>
      <c r="AG202" s="1">
        <v>0.72522799999999987</v>
      </c>
      <c r="AH202" s="1">
        <v>0.59250000000000003</v>
      </c>
      <c r="AI202" s="1">
        <v>1.154209018567639</v>
      </c>
    </row>
    <row r="203" spans="1:35">
      <c r="A203">
        <v>37</v>
      </c>
      <c r="B203">
        <v>10</v>
      </c>
      <c r="C203">
        <v>223</v>
      </c>
      <c r="D203">
        <v>3.9</v>
      </c>
      <c r="E203">
        <v>226.9</v>
      </c>
      <c r="F203">
        <v>7</v>
      </c>
      <c r="G203">
        <v>2.98</v>
      </c>
      <c r="H203">
        <v>76</v>
      </c>
      <c r="I203">
        <v>69</v>
      </c>
      <c r="J203">
        <v>7</v>
      </c>
      <c r="K203">
        <v>0</v>
      </c>
      <c r="L203">
        <v>1</v>
      </c>
      <c r="M203">
        <v>0</v>
      </c>
      <c r="N203">
        <v>0</v>
      </c>
      <c r="O203">
        <v>0</v>
      </c>
      <c r="Q203">
        <v>1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25</v>
      </c>
      <c r="AB203">
        <v>1</v>
      </c>
      <c r="AC203" s="1">
        <v>1.2153846153846155</v>
      </c>
      <c r="AD203" s="1">
        <v>175.6</v>
      </c>
      <c r="AE203" s="1">
        <v>0</v>
      </c>
      <c r="AF203" s="1">
        <v>175.6</v>
      </c>
      <c r="AG203" s="1">
        <v>0.72522799999999987</v>
      </c>
      <c r="AH203" s="1">
        <v>0.67714285714285716</v>
      </c>
      <c r="AI203" s="1">
        <v>1.4601906040268453</v>
      </c>
    </row>
    <row r="204" spans="1:35" hidden="1">
      <c r="A204">
        <v>37</v>
      </c>
      <c r="B204">
        <v>49</v>
      </c>
      <c r="C204">
        <v>226.9</v>
      </c>
      <c r="D204">
        <v>3.71</v>
      </c>
      <c r="E204">
        <v>230.61</v>
      </c>
      <c r="F204">
        <v>7</v>
      </c>
      <c r="G204">
        <v>3.04</v>
      </c>
      <c r="H204">
        <v>79</v>
      </c>
      <c r="I204">
        <v>74</v>
      </c>
      <c r="J204">
        <v>5</v>
      </c>
      <c r="K204">
        <v>0</v>
      </c>
      <c r="L204">
        <v>1</v>
      </c>
      <c r="M204">
        <v>0</v>
      </c>
      <c r="N204">
        <v>0</v>
      </c>
      <c r="O204">
        <v>2.8000000000000114</v>
      </c>
      <c r="P204" s="1">
        <v>9.2628032345013489E-2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40</v>
      </c>
      <c r="AB204">
        <v>2</v>
      </c>
      <c r="AC204" s="1">
        <v>1.2776280323450135</v>
      </c>
      <c r="AD204" s="1">
        <v>175.6</v>
      </c>
      <c r="AE204" s="1">
        <v>0</v>
      </c>
      <c r="AF204" s="1">
        <v>175.6</v>
      </c>
      <c r="AG204" s="1">
        <v>0.72522799999999987</v>
      </c>
      <c r="AH204" s="1">
        <v>0.67714285714285716</v>
      </c>
      <c r="AI204" s="1">
        <v>1.4313710526315786</v>
      </c>
    </row>
    <row r="205" spans="1:35" hidden="1">
      <c r="A205">
        <v>38</v>
      </c>
      <c r="B205">
        <v>4</v>
      </c>
      <c r="C205">
        <v>228.4</v>
      </c>
      <c r="D205">
        <v>4.03</v>
      </c>
      <c r="E205">
        <v>232.43</v>
      </c>
      <c r="F205">
        <v>8</v>
      </c>
      <c r="G205">
        <v>3.34</v>
      </c>
      <c r="H205">
        <v>80</v>
      </c>
      <c r="I205">
        <v>78</v>
      </c>
      <c r="J205">
        <v>2</v>
      </c>
      <c r="K205">
        <v>0</v>
      </c>
      <c r="L205">
        <v>1</v>
      </c>
      <c r="M205">
        <v>0</v>
      </c>
      <c r="N205">
        <v>0</v>
      </c>
      <c r="O205">
        <v>4.3000000000000114</v>
      </c>
      <c r="P205" s="1">
        <v>-8.8213399503722645E-3</v>
      </c>
      <c r="Q205">
        <v>1</v>
      </c>
      <c r="R205">
        <v>0</v>
      </c>
      <c r="S205">
        <v>0</v>
      </c>
      <c r="T205">
        <v>71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25</v>
      </c>
      <c r="AB205">
        <v>2</v>
      </c>
      <c r="AC205" s="1">
        <v>1.1761786600496278</v>
      </c>
      <c r="AD205" s="1">
        <v>175.6</v>
      </c>
      <c r="AE205" s="1">
        <v>0</v>
      </c>
      <c r="AF205" s="1">
        <v>175.6</v>
      </c>
      <c r="AG205" s="1">
        <v>0.72522799999999987</v>
      </c>
      <c r="AH205" s="1">
        <v>0.59250000000000003</v>
      </c>
      <c r="AI205" s="1">
        <v>1.3028047904191615</v>
      </c>
    </row>
    <row r="206" spans="1:35">
      <c r="A206">
        <v>38</v>
      </c>
      <c r="B206">
        <v>29</v>
      </c>
      <c r="C206">
        <v>230.9</v>
      </c>
      <c r="D206">
        <v>3.8</v>
      </c>
      <c r="E206">
        <v>234.70000000000002</v>
      </c>
      <c r="F206">
        <v>7</v>
      </c>
      <c r="G206">
        <v>3.23</v>
      </c>
      <c r="H206">
        <v>85</v>
      </c>
      <c r="I206">
        <v>79</v>
      </c>
      <c r="J206">
        <v>6</v>
      </c>
      <c r="K206">
        <v>0</v>
      </c>
      <c r="L206">
        <v>1</v>
      </c>
      <c r="M206">
        <v>0</v>
      </c>
      <c r="N206">
        <v>0</v>
      </c>
      <c r="O206">
        <v>6.8000000000000114</v>
      </c>
      <c r="Q206">
        <v>1</v>
      </c>
      <c r="R206">
        <v>0</v>
      </c>
      <c r="S206">
        <v>0</v>
      </c>
      <c r="T206">
        <v>72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25</v>
      </c>
      <c r="AB206">
        <v>1</v>
      </c>
      <c r="AC206" s="1">
        <v>1.2473684210526317</v>
      </c>
      <c r="AD206" s="1">
        <v>175.6</v>
      </c>
      <c r="AE206" s="1">
        <v>0</v>
      </c>
      <c r="AF206" s="1">
        <v>175.6</v>
      </c>
      <c r="AG206" s="1">
        <v>0.72522799999999987</v>
      </c>
      <c r="AH206" s="1">
        <v>0.67714285714285716</v>
      </c>
      <c r="AI206" s="1">
        <v>1.3471727554179564</v>
      </c>
    </row>
    <row r="207" spans="1:35">
      <c r="A207">
        <v>39</v>
      </c>
      <c r="B207">
        <v>39</v>
      </c>
      <c r="C207">
        <v>237.9</v>
      </c>
      <c r="D207">
        <v>3.15</v>
      </c>
      <c r="E207">
        <v>241.05</v>
      </c>
      <c r="F207">
        <v>6</v>
      </c>
      <c r="G207">
        <v>3.1</v>
      </c>
      <c r="H207">
        <v>89</v>
      </c>
      <c r="I207">
        <v>86</v>
      </c>
      <c r="J207">
        <v>3</v>
      </c>
      <c r="K207">
        <v>0</v>
      </c>
      <c r="L207">
        <v>0</v>
      </c>
      <c r="M207">
        <v>0</v>
      </c>
      <c r="N207">
        <v>0</v>
      </c>
      <c r="O207">
        <v>9.2000000000000171</v>
      </c>
      <c r="Q207">
        <v>1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30</v>
      </c>
      <c r="AB207">
        <v>1</v>
      </c>
      <c r="AC207" s="1">
        <v>1.504761904761905</v>
      </c>
      <c r="AD207" s="1">
        <v>175.6</v>
      </c>
      <c r="AE207" s="1">
        <v>0</v>
      </c>
      <c r="AF207" s="1">
        <v>175.6</v>
      </c>
      <c r="AG207" s="1">
        <v>0.72522799999999987</v>
      </c>
      <c r="AH207" s="1">
        <v>0.79</v>
      </c>
      <c r="AI207" s="1">
        <v>1.4036670967741931</v>
      </c>
    </row>
    <row r="208" spans="1:35">
      <c r="A208">
        <v>43</v>
      </c>
      <c r="B208">
        <v>36</v>
      </c>
      <c r="C208">
        <v>261.60000000000002</v>
      </c>
      <c r="D208">
        <v>4.45</v>
      </c>
      <c r="E208">
        <v>266.05</v>
      </c>
      <c r="F208">
        <v>8</v>
      </c>
      <c r="G208">
        <v>3.76</v>
      </c>
      <c r="H208">
        <v>93</v>
      </c>
      <c r="I208">
        <v>92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Q208">
        <v>1</v>
      </c>
      <c r="R208">
        <v>0</v>
      </c>
      <c r="S208">
        <v>0</v>
      </c>
      <c r="T208">
        <v>74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30</v>
      </c>
      <c r="AB208">
        <v>1</v>
      </c>
      <c r="AC208" s="1">
        <v>1.0651685393258428</v>
      </c>
      <c r="AD208" s="1">
        <v>175.6</v>
      </c>
      <c r="AE208" s="1">
        <v>0</v>
      </c>
      <c r="AF208" s="1">
        <v>175.6</v>
      </c>
      <c r="AG208" s="1">
        <v>0.72522799999999987</v>
      </c>
      <c r="AH208" s="1">
        <v>0.59250000000000003</v>
      </c>
      <c r="AI208" s="1">
        <v>1.1572787234042552</v>
      </c>
    </row>
    <row r="211" spans="28:35">
      <c r="AB211" t="s">
        <v>64</v>
      </c>
      <c r="AC211" s="7">
        <f>AVERAGE(AC2:AC208)</f>
        <v>1.3434056871445808</v>
      </c>
      <c r="AD211" s="7">
        <f t="shared" ref="AD211:AI211" si="0">AVERAGE(AD2:AD208)</f>
        <v>175.59999999999931</v>
      </c>
      <c r="AE211" s="7">
        <f t="shared" si="0"/>
        <v>0.77294685990338163</v>
      </c>
      <c r="AF211" s="7">
        <f t="shared" si="0"/>
        <v>176.3729468599027</v>
      </c>
      <c r="AG211" s="7">
        <f t="shared" si="0"/>
        <v>0.72842027053139935</v>
      </c>
      <c r="AH211" s="7">
        <f t="shared" si="0"/>
        <v>0.71404570550222712</v>
      </c>
      <c r="AI211" s="7">
        <f t="shared" si="0"/>
        <v>1.361947058046908</v>
      </c>
    </row>
    <row r="212" spans="28:35">
      <c r="AB212" t="s">
        <v>65</v>
      </c>
      <c r="AC212" s="7">
        <f>VAR(AC2:AC208)</f>
        <v>6.2532645901393819E-2</v>
      </c>
      <c r="AD212" s="7">
        <f t="shared" ref="AD212:AI212" si="1">VAR(AD2:AD208)</f>
        <v>4.6754777948613183E-25</v>
      </c>
      <c r="AE212" s="7">
        <f t="shared" si="1"/>
        <v>29.496740302987668</v>
      </c>
      <c r="AF212" s="7">
        <f t="shared" si="1"/>
        <v>29.496740302987742</v>
      </c>
      <c r="AG212" s="7">
        <f t="shared" si="1"/>
        <v>5.0312294967402979E-4</v>
      </c>
      <c r="AH212" s="7">
        <f t="shared" si="1"/>
        <v>8.402983364710034E-3</v>
      </c>
      <c r="AI212" s="7">
        <f t="shared" si="1"/>
        <v>1.7896271604583958E-2</v>
      </c>
    </row>
  </sheetData>
  <autoFilter ref="L1:AC208" xr:uid="{BEF2C54B-20AF-6741-A391-C1151D4499E6}">
    <filterColumn colId="16">
      <filters>
        <filter val="1"/>
      </filters>
    </filterColumn>
  </autoFilter>
  <conditionalFormatting sqref="AB1:AB208">
    <cfRule type="cellIs" dxfId="411" priority="15" operator="equal">
      <formula>3</formula>
    </cfRule>
    <cfRule type="cellIs" dxfId="410" priority="16" operator="equal">
      <formula>2</formula>
    </cfRule>
    <cfRule type="cellIs" dxfId="409" priority="17" operator="equal">
      <formula>1</formula>
    </cfRule>
  </conditionalFormatting>
  <conditionalFormatting sqref="P206:P208 P195:P203 P188:P193 P181:P186 P163:P179 P95 P97:P160 P83:P85 P1:P81">
    <cfRule type="cellIs" dxfId="408" priority="14" operator="equal">
      <formula>" "</formula>
    </cfRule>
  </conditionalFormatting>
  <conditionalFormatting sqref="P206:P208 P195:P203 P188:P193 P181:P186 P163:P179 P95 P97:P160 P83:P85 P1:P81">
    <cfRule type="containsBlanks" dxfId="407" priority="13">
      <formula>LEN(TRIM(P1))=0</formula>
    </cfRule>
  </conditionalFormatting>
  <conditionalFormatting sqref="O136:O160 Q122:AA208 O112:O134 O99 O102:O110 O95 O83:O85 K80:N208 O80:O81 K4:O79 Q17:Z121 Q4:X16 Z2 K2:O2 Q2:X2">
    <cfRule type="cellIs" dxfId="406" priority="11" operator="equal">
      <formula>1</formula>
    </cfRule>
    <cfRule type="cellIs" dxfId="405" priority="12" operator="equal">
      <formula>0</formula>
    </cfRule>
  </conditionalFormatting>
  <conditionalFormatting sqref="O136:O160 Q122:AA208 O112:O134 O99 O102:O110 O95 O83:O85 K80:N208 O80:O81 K4:O79 Q17:Z121 AA15:AA43 Q4:Y16 K2:O2 Q2:Z2">
    <cfRule type="cellIs" dxfId="404" priority="9" operator="equal">
      <formula>0</formula>
    </cfRule>
    <cfRule type="cellIs" dxfId="403" priority="10" operator="equal">
      <formula>1</formula>
    </cfRule>
  </conditionalFormatting>
  <conditionalFormatting sqref="H173:N208 C173:C208 E173:E208 A161:N172 A136:O160 A135:N135 A112:O134 AJ121 A86:N111 O99 O102:O110 O95 A83:O85 A80:N82 O80:O81 A2:O79 AC2:AI208 Q2:AA208">
    <cfRule type="cellIs" dxfId="402" priority="7" operator="equal">
      <formula>"CM"</formula>
    </cfRule>
    <cfRule type="containsText" dxfId="401" priority="8" operator="containsText" text="DK">
      <formula>NOT(ISERROR(SEARCH("DK",A2)))</formula>
    </cfRule>
  </conditionalFormatting>
  <conditionalFormatting sqref="P204:P205 P194 P187 P180 P161:P162 P93:P94 P96 O2:O208">
    <cfRule type="cellIs" dxfId="400" priority="6" operator="greaterThan">
      <formula>5</formula>
    </cfRule>
  </conditionalFormatting>
  <conditionalFormatting sqref="O136:O160 Q122:AA208 O112:O134 O99 O102:O110 O95 O83:O85 K80:N208 O80:O81 AA15:AA43 K3:O79 Q3:Z121">
    <cfRule type="cellIs" dxfId="399" priority="4" operator="equal">
      <formula>1</formula>
    </cfRule>
    <cfRule type="cellIs" dxfId="398" priority="5" operator="equal">
      <formula>0</formula>
    </cfRule>
  </conditionalFormatting>
  <conditionalFormatting sqref="G44:J44">
    <cfRule type="containsText" dxfId="397" priority="2" operator="containsText" text="CM">
      <formula>NOT(ISERROR(SEARCH("CM",G44)))</formula>
    </cfRule>
    <cfRule type="containsText" dxfId="396" priority="3" operator="containsText" text="DK">
      <formula>NOT(ISERROR(SEARCH("DK",G44)))</formula>
    </cfRule>
  </conditionalFormatting>
  <conditionalFormatting sqref="P204:P205 P194 P187 P180 O163:O208">
    <cfRule type="cellIs" dxfId="395" priority="1" operator="equal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4E12-E074-B244-AD51-F93ECF55532D}">
  <dimension ref="A1:BQ276"/>
  <sheetViews>
    <sheetView topLeftCell="P3" zoomScale="62" workbookViewId="0">
      <selection activeCell="F2" sqref="F2:F4"/>
    </sheetView>
  </sheetViews>
  <sheetFormatPr baseColWidth="10" defaultRowHeight="16"/>
  <sheetData>
    <row r="1" spans="1:69">
      <c r="B1" t="s">
        <v>84</v>
      </c>
      <c r="F1" t="s">
        <v>88</v>
      </c>
      <c r="S1" t="s">
        <v>83</v>
      </c>
      <c r="W1" t="s">
        <v>88</v>
      </c>
    </row>
    <row r="2" spans="1:69">
      <c r="B2" t="s">
        <v>11</v>
      </c>
      <c r="C2" t="s">
        <v>12</v>
      </c>
      <c r="D2" t="s">
        <v>17</v>
      </c>
      <c r="E2" t="s">
        <v>18</v>
      </c>
      <c r="F2">
        <f>COUNT(F8:F501)</f>
        <v>269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63</v>
      </c>
      <c r="O2" t="s">
        <v>27</v>
      </c>
      <c r="S2" t="s">
        <v>11</v>
      </c>
      <c r="T2" t="s">
        <v>12</v>
      </c>
      <c r="U2" t="s">
        <v>17</v>
      </c>
      <c r="V2" t="s">
        <v>18</v>
      </c>
      <c r="W2">
        <f>COUNT(W8:W501)</f>
        <v>206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63</v>
      </c>
      <c r="AF2" t="s">
        <v>27</v>
      </c>
      <c r="AK2" t="s">
        <v>11</v>
      </c>
      <c r="AL2" t="s">
        <v>12</v>
      </c>
      <c r="AM2" t="s">
        <v>17</v>
      </c>
      <c r="AN2" t="s">
        <v>18</v>
      </c>
      <c r="AO2" t="s">
        <v>88</v>
      </c>
      <c r="AP2" t="s">
        <v>20</v>
      </c>
      <c r="AQ2" t="s">
        <v>21</v>
      </c>
      <c r="AR2" t="s">
        <v>22</v>
      </c>
      <c r="AS2" t="s">
        <v>23</v>
      </c>
      <c r="AT2" t="s">
        <v>134</v>
      </c>
      <c r="AU2" t="s">
        <v>135</v>
      </c>
      <c r="AV2" t="s">
        <v>26</v>
      </c>
      <c r="AW2" t="s">
        <v>63</v>
      </c>
      <c r="AX2" t="s">
        <v>27</v>
      </c>
      <c r="BC2" t="s">
        <v>132</v>
      </c>
      <c r="BG2" t="s">
        <v>132</v>
      </c>
      <c r="BK2" t="s">
        <v>132</v>
      </c>
      <c r="BO2" t="s">
        <v>132</v>
      </c>
    </row>
    <row r="3" spans="1:69">
      <c r="F3">
        <f>COUNTIF(F8:F501,1)</f>
        <v>172</v>
      </c>
      <c r="W3">
        <f>COUNTIF(W8:W501,1)</f>
        <v>145</v>
      </c>
      <c r="BG3" t="s">
        <v>130</v>
      </c>
      <c r="BK3" t="s">
        <v>131</v>
      </c>
      <c r="BO3" t="s">
        <v>82</v>
      </c>
    </row>
    <row r="4" spans="1:69">
      <c r="A4" s="7" t="s">
        <v>64</v>
      </c>
      <c r="B4" s="7">
        <f>AVERAGE(B7:B500)</f>
        <v>0.48888888888888887</v>
      </c>
      <c r="C4" s="7">
        <f t="shared" ref="C4:AF4" si="0">AVERAGE(C7:C500)</f>
        <v>0.11481481481481481</v>
      </c>
      <c r="D4" s="7">
        <f t="shared" si="0"/>
        <v>7.407407407407407E-2</v>
      </c>
      <c r="E4" s="7">
        <f t="shared" si="0"/>
        <v>4.0740740740740744E-2</v>
      </c>
      <c r="F4" s="7">
        <f>F3/F2</f>
        <v>0.63940520446096649</v>
      </c>
      <c r="G4" s="7">
        <f t="shared" si="0"/>
        <v>0.61481481481481481</v>
      </c>
      <c r="H4" s="7">
        <f t="shared" si="0"/>
        <v>0.4148148148148148</v>
      </c>
      <c r="I4" s="7">
        <f t="shared" si="0"/>
        <v>5.5555555555555552E-2</v>
      </c>
      <c r="J4" s="7">
        <f t="shared" si="0"/>
        <v>3.3333333333333333E-2</v>
      </c>
      <c r="K4" s="7">
        <f t="shared" si="0"/>
        <v>5.5555555555555552E-2</v>
      </c>
      <c r="L4" s="7">
        <f t="shared" si="0"/>
        <v>0.18148148148148149</v>
      </c>
      <c r="M4" s="7">
        <f t="shared" si="0"/>
        <v>29.707407407407409</v>
      </c>
      <c r="N4" s="7">
        <f t="shared" si="0"/>
        <v>1.3555555555555556</v>
      </c>
      <c r="O4" s="7">
        <f t="shared" si="0"/>
        <v>1.2858513341098594</v>
      </c>
      <c r="P4" s="7"/>
      <c r="Q4" s="7"/>
      <c r="R4" s="7"/>
      <c r="S4" s="7">
        <f t="shared" si="0"/>
        <v>0.46859903381642515</v>
      </c>
      <c r="T4" s="7">
        <f t="shared" si="0"/>
        <v>0.13526570048309178</v>
      </c>
      <c r="U4" s="7">
        <f t="shared" si="0"/>
        <v>0</v>
      </c>
      <c r="V4" s="7">
        <f t="shared" si="0"/>
        <v>4.8309178743961352E-2</v>
      </c>
      <c r="W4" s="7">
        <f>W3/W2</f>
        <v>0.70388349514563109</v>
      </c>
      <c r="X4" s="7">
        <f t="shared" si="0"/>
        <v>0.52173913043478259</v>
      </c>
      <c r="Y4" s="7">
        <f t="shared" si="0"/>
        <v>0.24154589371980675</v>
      </c>
      <c r="Z4" s="7">
        <f t="shared" si="0"/>
        <v>3.864734299516908E-2</v>
      </c>
      <c r="AA4" s="7">
        <f t="shared" si="0"/>
        <v>3.864734299516908E-2</v>
      </c>
      <c r="AB4" s="7">
        <f t="shared" si="0"/>
        <v>0.18840579710144928</v>
      </c>
      <c r="AC4" s="7">
        <f t="shared" si="0"/>
        <v>0.1111111111111111</v>
      </c>
      <c r="AD4" s="7">
        <f t="shared" si="0"/>
        <v>31.758454106280194</v>
      </c>
      <c r="AE4" s="7">
        <f t="shared" si="0"/>
        <v>1.3816425120772946</v>
      </c>
      <c r="AF4" s="7">
        <f t="shared" si="0"/>
        <v>1.3434056871445808</v>
      </c>
      <c r="AI4" t="s">
        <v>84</v>
      </c>
      <c r="AJ4" t="s">
        <v>64</v>
      </c>
      <c r="AK4">
        <v>0.48888888888888887</v>
      </c>
      <c r="AL4">
        <v>0.11481481481481481</v>
      </c>
      <c r="AM4">
        <v>7.407407407407407E-2</v>
      </c>
      <c r="AN4">
        <v>4.0740740740740744E-2</v>
      </c>
      <c r="AO4">
        <v>0.63940520446096649</v>
      </c>
      <c r="AP4">
        <v>0.61481481481481481</v>
      </c>
      <c r="AQ4">
        <v>0.4148148148148148</v>
      </c>
      <c r="AR4">
        <v>5.5555555555555552E-2</v>
      </c>
      <c r="AS4">
        <v>3.3333333333333333E-2</v>
      </c>
      <c r="AT4">
        <v>5.5555555555555552E-2</v>
      </c>
      <c r="AU4">
        <v>0.18148148148148149</v>
      </c>
      <c r="AV4">
        <v>29.707407407407409</v>
      </c>
      <c r="AW4">
        <v>1.3555555555555556</v>
      </c>
      <c r="AX4">
        <v>1.2858513341098594</v>
      </c>
      <c r="BC4" t="s">
        <v>84</v>
      </c>
      <c r="BD4" t="s">
        <v>83</v>
      </c>
      <c r="BG4" t="s">
        <v>84</v>
      </c>
      <c r="BH4" t="s">
        <v>83</v>
      </c>
      <c r="BK4" t="s">
        <v>84</v>
      </c>
      <c r="BL4" t="s">
        <v>83</v>
      </c>
      <c r="BO4" t="s">
        <v>84</v>
      </c>
      <c r="BP4" t="s">
        <v>83</v>
      </c>
    </row>
    <row r="5" spans="1:69">
      <c r="A5" s="7" t="s">
        <v>127</v>
      </c>
      <c r="B5" s="7">
        <f>VAR(B7:B500)</f>
        <v>0.25080545229244117</v>
      </c>
      <c r="C5" s="7">
        <f t="shared" ref="C5:AF5" si="1">VAR(C7:C500)</f>
        <v>0.102010188627289</v>
      </c>
      <c r="D5" s="7">
        <f t="shared" si="1"/>
        <v>6.884207627702052E-2</v>
      </c>
      <c r="E5" s="7">
        <f t="shared" si="1"/>
        <v>3.9226215062646293E-2</v>
      </c>
      <c r="F5" s="7"/>
      <c r="G5" s="7">
        <f t="shared" si="1"/>
        <v>0.23769792096929643</v>
      </c>
      <c r="H5" s="7">
        <f t="shared" si="1"/>
        <v>0.24364587635963103</v>
      </c>
      <c r="I5" s="7">
        <f t="shared" si="1"/>
        <v>5.2664188351920695E-2</v>
      </c>
      <c r="J5" s="7">
        <f t="shared" si="1"/>
        <v>3.2342007434944232E-2</v>
      </c>
      <c r="K5" s="7">
        <f t="shared" si="1"/>
        <v>5.2664188351920695E-2</v>
      </c>
      <c r="L5" s="7">
        <f t="shared" si="1"/>
        <v>0.14909816880077104</v>
      </c>
      <c r="M5" s="7">
        <f t="shared" si="1"/>
        <v>115.76165496351368</v>
      </c>
      <c r="N5" s="7">
        <f t="shared" si="1"/>
        <v>0.46047087980173484</v>
      </c>
      <c r="O5" s="7">
        <f t="shared" si="1"/>
        <v>6.2807284629812818E-2</v>
      </c>
      <c r="P5" s="7"/>
      <c r="Q5" s="7"/>
      <c r="R5" s="7"/>
      <c r="S5" s="7">
        <f t="shared" si="1"/>
        <v>0.25022278504760564</v>
      </c>
      <c r="T5" s="7">
        <f t="shared" si="1"/>
        <v>0.11753670090521083</v>
      </c>
      <c r="U5" s="7">
        <f t="shared" si="1"/>
        <v>0</v>
      </c>
      <c r="V5" s="7">
        <f t="shared" si="1"/>
        <v>4.6198583556118382E-2</v>
      </c>
      <c r="W5" s="7"/>
      <c r="X5" s="7">
        <f t="shared" si="1"/>
        <v>0.25073870831574502</v>
      </c>
      <c r="Y5" s="7">
        <f t="shared" si="1"/>
        <v>0.18409080249519252</v>
      </c>
      <c r="Z5" s="7">
        <f t="shared" si="1"/>
        <v>3.7334083767177902E-2</v>
      </c>
      <c r="AA5" s="7">
        <f t="shared" si="1"/>
        <v>3.7334083767177902E-2</v>
      </c>
      <c r="AB5" s="7">
        <f t="shared" si="1"/>
        <v>0.15365132967496833</v>
      </c>
      <c r="AC5" s="7">
        <f t="shared" si="1"/>
        <v>9.9244875943905062E-2</v>
      </c>
      <c r="AD5" s="7">
        <f t="shared" si="1"/>
        <v>121.39768303550488</v>
      </c>
      <c r="AE5" s="7">
        <f t="shared" si="1"/>
        <v>0.50898175507715393</v>
      </c>
      <c r="AF5" s="7">
        <f t="shared" si="1"/>
        <v>6.2532645901393819E-2</v>
      </c>
      <c r="AI5" t="s">
        <v>83</v>
      </c>
      <c r="AJ5" t="s">
        <v>64</v>
      </c>
      <c r="AK5">
        <v>0.46859903381642515</v>
      </c>
      <c r="AL5">
        <v>0.13526570048309178</v>
      </c>
      <c r="AM5">
        <v>0</v>
      </c>
      <c r="AN5">
        <v>4.8309178743961352E-2</v>
      </c>
      <c r="AO5">
        <v>0.70388349514563109</v>
      </c>
      <c r="AP5">
        <v>0.52173913043478259</v>
      </c>
      <c r="AQ5">
        <v>0.24154589371980675</v>
      </c>
      <c r="AR5">
        <v>3.864734299516908E-2</v>
      </c>
      <c r="AS5">
        <v>3.864734299516908E-2</v>
      </c>
      <c r="AT5">
        <v>0.18840579710144928</v>
      </c>
      <c r="AU5">
        <v>0.1111111111111111</v>
      </c>
      <c r="AV5">
        <v>31.758454106280194</v>
      </c>
      <c r="AW5">
        <v>1.3816425120772946</v>
      </c>
      <c r="AX5">
        <v>1.3434056871445808</v>
      </c>
    </row>
    <row r="6" spans="1:69">
      <c r="BC6" t="s">
        <v>68</v>
      </c>
      <c r="BG6" t="s">
        <v>68</v>
      </c>
      <c r="BK6" t="s">
        <v>68</v>
      </c>
      <c r="BO6" t="s">
        <v>68</v>
      </c>
    </row>
    <row r="7" spans="1:69" ht="17" thickBot="1"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35</v>
      </c>
      <c r="N7">
        <v>1</v>
      </c>
      <c r="O7" s="1">
        <v>1.3504273504273505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1</v>
      </c>
      <c r="AA7">
        <v>0</v>
      </c>
      <c r="AB7">
        <v>0</v>
      </c>
      <c r="AC7">
        <v>1</v>
      </c>
      <c r="AD7">
        <v>25</v>
      </c>
      <c r="AE7">
        <v>3</v>
      </c>
      <c r="AF7" s="1">
        <v>1.2506596306068603</v>
      </c>
      <c r="BC7" t="s">
        <v>78</v>
      </c>
      <c r="BD7">
        <v>6.0000000000000001E-3</v>
      </c>
      <c r="BG7" t="s">
        <v>78</v>
      </c>
      <c r="BH7">
        <v>1E-3</v>
      </c>
      <c r="BK7" t="s">
        <v>78</v>
      </c>
      <c r="BL7">
        <v>1E-3</v>
      </c>
      <c r="BO7" t="s">
        <v>78</v>
      </c>
      <c r="BP7">
        <v>1E-3</v>
      </c>
    </row>
    <row r="8" spans="1:69"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20</v>
      </c>
      <c r="N8">
        <v>1</v>
      </c>
      <c r="O8" s="1">
        <v>1.0772727272727272</v>
      </c>
      <c r="S8">
        <v>1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35</v>
      </c>
      <c r="AE8">
        <v>1</v>
      </c>
      <c r="AF8" s="1">
        <v>1.5389610389610391</v>
      </c>
      <c r="AI8" t="s">
        <v>84</v>
      </c>
      <c r="AJ8" t="s">
        <v>65</v>
      </c>
      <c r="AK8">
        <v>0.25080545229244117</v>
      </c>
      <c r="AL8">
        <v>0.102010188627289</v>
      </c>
      <c r="AM8">
        <v>6.884207627702052E-2</v>
      </c>
      <c r="AN8">
        <v>3.9226215062646293E-2</v>
      </c>
      <c r="AP8">
        <v>0.23769792096929643</v>
      </c>
      <c r="AQ8">
        <v>0.24364587635963103</v>
      </c>
      <c r="AR8">
        <v>5.2664188351920695E-2</v>
      </c>
      <c r="AS8">
        <v>3.2342007434944232E-2</v>
      </c>
      <c r="AT8">
        <v>5.2664188351920695E-2</v>
      </c>
      <c r="AU8">
        <v>0.14909816880077104</v>
      </c>
      <c r="AV8">
        <v>115.76165496351368</v>
      </c>
      <c r="AW8">
        <v>0.46047087980173484</v>
      </c>
      <c r="AX8">
        <v>6.2807284629812818E-2</v>
      </c>
      <c r="BC8" s="6"/>
      <c r="BD8" s="6">
        <v>1.3504273504273505</v>
      </c>
      <c r="BE8" s="6">
        <v>1.2506596306068603</v>
      </c>
      <c r="BG8" s="6"/>
      <c r="BH8" s="6">
        <v>0.83450704225352124</v>
      </c>
      <c r="BI8" s="6">
        <v>1.2506596306068603</v>
      </c>
      <c r="BK8" s="6"/>
      <c r="BL8" s="6">
        <v>1.2915531335149864</v>
      </c>
      <c r="BM8" s="6">
        <v>1</v>
      </c>
      <c r="BO8" s="6"/>
      <c r="BP8" s="6">
        <v>1.3504273504273505</v>
      </c>
      <c r="BQ8" s="6">
        <v>1.5389610389610391</v>
      </c>
    </row>
    <row r="9" spans="1:69"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20</v>
      </c>
      <c r="N9">
        <v>1</v>
      </c>
      <c r="O9" s="1">
        <v>1.3739130434782609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1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3">
        <v>25</v>
      </c>
      <c r="AE9">
        <v>1</v>
      </c>
      <c r="AF9" s="1">
        <v>1.4363636363636365</v>
      </c>
      <c r="AI9" t="s">
        <v>83</v>
      </c>
      <c r="AJ9" t="s">
        <v>65</v>
      </c>
      <c r="AK9">
        <v>0.25022278504760564</v>
      </c>
      <c r="AL9">
        <v>0.11753670090521083</v>
      </c>
      <c r="AM9">
        <v>0</v>
      </c>
      <c r="AN9">
        <v>4.6198583556118382E-2</v>
      </c>
      <c r="AP9">
        <v>0.25073870831574502</v>
      </c>
      <c r="AQ9">
        <v>0.18409080249519252</v>
      </c>
      <c r="AR9">
        <v>3.7334083767177902E-2</v>
      </c>
      <c r="AS9">
        <v>3.7334083767177902E-2</v>
      </c>
      <c r="AT9">
        <v>0.15365132967496833</v>
      </c>
      <c r="AU9">
        <v>9.9244875943905062E-2</v>
      </c>
      <c r="AV9">
        <v>121.39768303550488</v>
      </c>
      <c r="AW9">
        <v>0.50898175507715393</v>
      </c>
      <c r="AX9">
        <v>6.2532645901393819E-2</v>
      </c>
      <c r="BC9" s="4" t="s">
        <v>69</v>
      </c>
      <c r="BD9" s="4">
        <v>1.2856112745696455</v>
      </c>
      <c r="BE9" s="4">
        <v>1.3438559107200065</v>
      </c>
      <c r="BG9" s="4" t="s">
        <v>69</v>
      </c>
      <c r="BH9" s="4">
        <v>1.1650373929633013</v>
      </c>
      <c r="BI9" s="4">
        <v>1.2520748145046638</v>
      </c>
      <c r="BK9" s="4" t="s">
        <v>69</v>
      </c>
      <c r="BL9" s="4">
        <v>1.2215437570245617</v>
      </c>
      <c r="BM9" s="4">
        <v>1.3122883893769457</v>
      </c>
      <c r="BO9" s="4" t="s">
        <v>69</v>
      </c>
      <c r="BP9" s="4">
        <v>1.3158887593762592</v>
      </c>
      <c r="BQ9" s="4">
        <v>1.3652838194286561</v>
      </c>
    </row>
    <row r="10" spans="1:69"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25</v>
      </c>
      <c r="N10">
        <v>1</v>
      </c>
      <c r="O10" s="1">
        <v>1.264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45</v>
      </c>
      <c r="AE10">
        <v>1</v>
      </c>
      <c r="AF10" s="1">
        <v>1.3465909090909092</v>
      </c>
      <c r="BC10" s="4" t="s">
        <v>70</v>
      </c>
      <c r="BD10" s="4">
        <v>6.2799999999999995E-2</v>
      </c>
      <c r="BE10" s="4">
        <v>6.25E-2</v>
      </c>
      <c r="BG10" s="4" t="s">
        <v>70</v>
      </c>
      <c r="BH10" s="4">
        <v>2.4500000000000001E-2</v>
      </c>
      <c r="BI10" s="4">
        <v>5.4699999999999999E-2</v>
      </c>
      <c r="BK10" s="4" t="s">
        <v>70</v>
      </c>
      <c r="BL10" s="4">
        <v>8.4099999999999994E-2</v>
      </c>
      <c r="BM10" s="4">
        <v>2.2800000000000001E-2</v>
      </c>
      <c r="BO10" s="4" t="s">
        <v>70</v>
      </c>
      <c r="BP10" s="4">
        <v>6.1400000000000003E-2</v>
      </c>
      <c r="BQ10" s="4">
        <v>6.7500000000000004E-2</v>
      </c>
    </row>
    <row r="11" spans="1:69"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35</v>
      </c>
      <c r="N11">
        <v>1</v>
      </c>
      <c r="O11" s="1">
        <v>1.2707774798927614</v>
      </c>
      <c r="S11">
        <v>0</v>
      </c>
      <c r="T11">
        <v>0</v>
      </c>
      <c r="U11">
        <v>0</v>
      </c>
      <c r="V11">
        <v>0</v>
      </c>
      <c r="W11">
        <v>2</v>
      </c>
      <c r="X11">
        <v>1</v>
      </c>
      <c r="Y11">
        <v>1</v>
      </c>
      <c r="Z11">
        <v>1</v>
      </c>
      <c r="AA11">
        <v>0</v>
      </c>
      <c r="AB11">
        <v>1</v>
      </c>
      <c r="AC11">
        <v>0</v>
      </c>
      <c r="AD11">
        <v>25</v>
      </c>
      <c r="AE11">
        <v>1</v>
      </c>
      <c r="AF11" s="1">
        <v>1.3581661891117478</v>
      </c>
      <c r="BC11" s="4" t="s">
        <v>71</v>
      </c>
      <c r="BD11" s="4">
        <v>269</v>
      </c>
      <c r="BE11" s="4">
        <v>206</v>
      </c>
      <c r="BG11" s="4" t="s">
        <v>71</v>
      </c>
      <c r="BH11" s="4">
        <v>30</v>
      </c>
      <c r="BI11" s="4">
        <v>27</v>
      </c>
      <c r="BK11" s="4" t="s">
        <v>71</v>
      </c>
      <c r="BL11" s="4">
        <v>33</v>
      </c>
      <c r="BM11" s="4">
        <v>22</v>
      </c>
      <c r="BO11" s="4" t="s">
        <v>71</v>
      </c>
      <c r="BP11" s="4">
        <v>204</v>
      </c>
      <c r="BQ11" s="4">
        <v>155</v>
      </c>
    </row>
    <row r="12" spans="1:69">
      <c r="B12">
        <v>0</v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25</v>
      </c>
      <c r="N12">
        <v>1</v>
      </c>
      <c r="O12" s="1">
        <v>1.5540983606557379</v>
      </c>
      <c r="S12">
        <v>0</v>
      </c>
      <c r="T12">
        <v>0</v>
      </c>
      <c r="U12">
        <v>0</v>
      </c>
      <c r="V12">
        <v>0</v>
      </c>
      <c r="W12">
        <v>4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80</v>
      </c>
      <c r="AE12">
        <v>1</v>
      </c>
      <c r="AF12" s="1">
        <v>0.89603024574669188</v>
      </c>
      <c r="AI12" t="s">
        <v>84</v>
      </c>
      <c r="AM12" t="s">
        <v>83</v>
      </c>
      <c r="AQ12" t="s">
        <v>84</v>
      </c>
      <c r="BC12" s="4" t="s">
        <v>72</v>
      </c>
      <c r="BD12" s="4">
        <v>0</v>
      </c>
      <c r="BE12" s="4"/>
      <c r="BG12" s="4" t="s">
        <v>72</v>
      </c>
      <c r="BH12" s="4">
        <v>0</v>
      </c>
      <c r="BI12" s="4"/>
      <c r="BK12" s="4" t="s">
        <v>72</v>
      </c>
      <c r="BL12" s="4">
        <v>0</v>
      </c>
      <c r="BM12" s="4"/>
      <c r="BO12" s="4" t="s">
        <v>72</v>
      </c>
      <c r="BP12" s="4">
        <v>0</v>
      </c>
      <c r="BQ12" s="4"/>
    </row>
    <row r="13" spans="1:69">
      <c r="B13">
        <v>0</v>
      </c>
      <c r="C13">
        <v>0</v>
      </c>
      <c r="D13">
        <v>0</v>
      </c>
      <c r="E13">
        <v>0</v>
      </c>
      <c r="F13">
        <v>3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30</v>
      </c>
      <c r="N13">
        <v>1</v>
      </c>
      <c r="O13" s="1">
        <v>1.3859649122807018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30</v>
      </c>
      <c r="AE13">
        <v>1</v>
      </c>
      <c r="AF13" s="1">
        <v>1.5490196078431373</v>
      </c>
      <c r="AI13" t="s">
        <v>130</v>
      </c>
      <c r="AJ13" t="s">
        <v>131</v>
      </c>
      <c r="AK13" t="s">
        <v>82</v>
      </c>
      <c r="AM13" t="s">
        <v>130</v>
      </c>
      <c r="AN13" t="s">
        <v>131</v>
      </c>
      <c r="AO13" t="s">
        <v>82</v>
      </c>
      <c r="AQ13" t="s">
        <v>132</v>
      </c>
      <c r="BC13" s="4" t="s">
        <v>73</v>
      </c>
      <c r="BD13" s="4">
        <v>-2.5137802579585946</v>
      </c>
      <c r="BE13" s="4"/>
      <c r="BG13" s="4" t="s">
        <v>73</v>
      </c>
      <c r="BH13" s="4">
        <v>-1.6324831476954234</v>
      </c>
      <c r="BI13" s="4"/>
      <c r="BK13" s="4" t="s">
        <v>73</v>
      </c>
      <c r="BL13" s="4">
        <v>-1.5156033030283227</v>
      </c>
      <c r="BM13" s="4"/>
      <c r="BO13" s="4" t="s">
        <v>73</v>
      </c>
      <c r="BP13" s="4">
        <v>-1.8201520911776914</v>
      </c>
      <c r="BQ13" s="4"/>
    </row>
    <row r="14" spans="1:69">
      <c r="B14">
        <v>0</v>
      </c>
      <c r="C14">
        <v>0</v>
      </c>
      <c r="D14">
        <v>0</v>
      </c>
      <c r="E14">
        <v>0</v>
      </c>
      <c r="F14">
        <v>4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80</v>
      </c>
      <c r="N14">
        <v>1</v>
      </c>
      <c r="O14" s="1">
        <v>0.83450704225352124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20</v>
      </c>
      <c r="AE14">
        <v>1</v>
      </c>
      <c r="AF14" s="1">
        <v>1.5540983606557379</v>
      </c>
      <c r="AH14" s="7" t="s">
        <v>64</v>
      </c>
      <c r="AI14" s="7">
        <f>AVERAGE(AI17:AI500)</f>
        <v>1.1543751235855664</v>
      </c>
      <c r="AJ14" s="7">
        <f t="shared" ref="AJ14:AO14" si="2">AVERAGE(AJ17:AJ500)</f>
        <v>1.2236028563331036</v>
      </c>
      <c r="AK14" s="7">
        <f t="shared" si="2"/>
        <v>1.3160572403082156</v>
      </c>
      <c r="AL14" s="7"/>
      <c r="AM14" s="7">
        <f t="shared" si="2"/>
        <v>1.2520242722225998</v>
      </c>
      <c r="AN14" s="7">
        <f t="shared" si="2"/>
        <v>1.2987106333170788</v>
      </c>
      <c r="AO14" s="7">
        <f t="shared" si="2"/>
        <v>1.3663971349384791</v>
      </c>
      <c r="BC14" s="4" t="s">
        <v>74</v>
      </c>
      <c r="BD14" s="4">
        <v>5.9722415842980991E-3</v>
      </c>
      <c r="BE14" s="4"/>
      <c r="BG14" s="4" t="s">
        <v>74</v>
      </c>
      <c r="BH14" s="4">
        <v>5.1288872879104996E-2</v>
      </c>
      <c r="BI14" s="4"/>
      <c r="BK14" s="4" t="s">
        <v>74</v>
      </c>
      <c r="BL14" s="4">
        <v>6.4809845681747857E-2</v>
      </c>
      <c r="BM14" s="4"/>
      <c r="BO14" s="4" t="s">
        <v>74</v>
      </c>
      <c r="BP14" s="4">
        <v>3.4367923328423089E-2</v>
      </c>
      <c r="BQ14" s="4"/>
    </row>
    <row r="15" spans="1:69"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35</v>
      </c>
      <c r="N15">
        <v>1</v>
      </c>
      <c r="O15" s="1">
        <v>0.82149046793760838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30</v>
      </c>
      <c r="AE15">
        <v>1</v>
      </c>
      <c r="AF15" s="1">
        <v>1.3620689655172415</v>
      </c>
      <c r="AH15" s="7" t="s">
        <v>65</v>
      </c>
      <c r="AI15" s="7">
        <f>VAR(AI17:AI500)</f>
        <v>2.4525208477099623E-2</v>
      </c>
      <c r="AJ15" s="7">
        <f t="shared" ref="AJ15:AO15" si="3">VAR(AJ17:AJ500)</f>
        <v>8.4063755106441387E-2</v>
      </c>
      <c r="AK15" s="7">
        <f t="shared" si="3"/>
        <v>6.1424738046264173E-2</v>
      </c>
      <c r="AL15" s="7"/>
      <c r="AM15" s="7">
        <f t="shared" si="3"/>
        <v>5.7365651378481541E-2</v>
      </c>
      <c r="AN15" s="7">
        <f t="shared" si="3"/>
        <v>2.2829548299670484E-2</v>
      </c>
      <c r="AO15" s="7">
        <f t="shared" si="3"/>
        <v>6.7537923232550257E-2</v>
      </c>
      <c r="AQ15" t="s">
        <v>130</v>
      </c>
      <c r="AR15" t="s">
        <v>131</v>
      </c>
      <c r="AU15" t="s">
        <v>130</v>
      </c>
      <c r="AV15" t="s">
        <v>82</v>
      </c>
      <c r="AY15" t="s">
        <v>131</v>
      </c>
      <c r="AZ15" t="s">
        <v>82</v>
      </c>
      <c r="BC15" s="4" t="s">
        <v>75</v>
      </c>
      <c r="BD15" s="4">
        <v>2.5121443279304616</v>
      </c>
      <c r="BE15" s="4"/>
      <c r="BG15" s="4" t="s">
        <v>75</v>
      </c>
      <c r="BH15" s="4">
        <v>3.7190164854557084</v>
      </c>
      <c r="BI15" s="4"/>
      <c r="BK15" s="4" t="s">
        <v>75</v>
      </c>
      <c r="BL15" s="4">
        <v>3.7190164854557084</v>
      </c>
      <c r="BM15" s="4"/>
      <c r="BO15" s="4" t="s">
        <v>75</v>
      </c>
      <c r="BP15" s="4">
        <v>3.7190164854557084</v>
      </c>
      <c r="BQ15" s="4"/>
    </row>
    <row r="16" spans="1:69"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25</v>
      </c>
      <c r="N16">
        <v>3</v>
      </c>
      <c r="O16" s="1">
        <v>0.83450704225352124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30</v>
      </c>
      <c r="AE16">
        <v>1</v>
      </c>
      <c r="AF16" s="1">
        <v>1.3130193905817176</v>
      </c>
      <c r="AH16" s="7"/>
      <c r="AI16" s="7"/>
      <c r="AJ16" s="7"/>
      <c r="AK16" s="7"/>
      <c r="AL16" s="7"/>
      <c r="AM16" s="7"/>
      <c r="AN16" s="7"/>
      <c r="AO16" s="7"/>
      <c r="BC16" s="4" t="s">
        <v>76</v>
      </c>
      <c r="BD16" s="4">
        <v>1.1944483168596198E-2</v>
      </c>
      <c r="BE16" s="4"/>
      <c r="BG16" s="4" t="s">
        <v>76</v>
      </c>
      <c r="BH16" s="4">
        <v>0.10257774575820999</v>
      </c>
      <c r="BI16" s="4"/>
      <c r="BK16" s="4" t="s">
        <v>76</v>
      </c>
      <c r="BL16" s="4">
        <v>0.12961969136349571</v>
      </c>
      <c r="BM16" s="4"/>
      <c r="BO16" s="4" t="s">
        <v>76</v>
      </c>
      <c r="BP16" s="4">
        <v>6.8735846656846178E-2</v>
      </c>
      <c r="BQ16" s="4"/>
    </row>
    <row r="17" spans="2:69" ht="17" thickBot="1"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25</v>
      </c>
      <c r="N17">
        <v>2</v>
      </c>
      <c r="O17" s="1">
        <v>1.2915531335149864</v>
      </c>
      <c r="S17">
        <v>1</v>
      </c>
      <c r="T17">
        <v>0</v>
      </c>
      <c r="U17">
        <v>0</v>
      </c>
      <c r="V17">
        <v>0</v>
      </c>
      <c r="W17">
        <v>5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25</v>
      </c>
      <c r="AE17">
        <v>1</v>
      </c>
      <c r="AF17" s="1">
        <v>1.335211267605634</v>
      </c>
      <c r="AI17" s="1">
        <v>0.83450704225352124</v>
      </c>
      <c r="AJ17" s="1">
        <v>1.2915531335149864</v>
      </c>
      <c r="AK17" s="1">
        <v>1.3504273504273505</v>
      </c>
      <c r="AM17" s="1">
        <v>1.2506596306068603</v>
      </c>
      <c r="AN17" s="1">
        <v>1</v>
      </c>
      <c r="AO17" s="1">
        <v>1.5389610389610391</v>
      </c>
      <c r="AQ17" t="s">
        <v>68</v>
      </c>
      <c r="AU17" t="s">
        <v>68</v>
      </c>
      <c r="AY17" t="s">
        <v>68</v>
      </c>
      <c r="BC17" s="5" t="s">
        <v>77</v>
      </c>
      <c r="BD17" s="5">
        <v>2.7477813854449917</v>
      </c>
      <c r="BE17" s="5"/>
      <c r="BG17" s="5" t="s">
        <v>77</v>
      </c>
      <c r="BH17" s="5">
        <v>3.8905918864131199</v>
      </c>
      <c r="BI17" s="5"/>
      <c r="BK17" s="5" t="s">
        <v>77</v>
      </c>
      <c r="BL17" s="5">
        <v>3.8905918864131199</v>
      </c>
      <c r="BM17" s="5"/>
      <c r="BO17" s="5" t="s">
        <v>77</v>
      </c>
      <c r="BP17" s="5">
        <v>3.8905918864131199</v>
      </c>
      <c r="BQ17" s="5"/>
    </row>
    <row r="18" spans="2:69" ht="17" thickBot="1">
      <c r="B18">
        <v>1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15</v>
      </c>
      <c r="N18">
        <v>1</v>
      </c>
      <c r="O18" s="1">
        <v>1.3900293255131966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30</v>
      </c>
      <c r="AE18">
        <v>1</v>
      </c>
      <c r="AF18" s="1">
        <v>1.1312649164677804</v>
      </c>
      <c r="AI18" s="1">
        <v>1.2311688311688311</v>
      </c>
      <c r="AJ18" s="1">
        <v>0.94800000000000006</v>
      </c>
      <c r="AK18" s="1">
        <v>1.0772727272727272</v>
      </c>
      <c r="AM18" s="1">
        <v>0.90114068441064643</v>
      </c>
      <c r="AN18" s="1">
        <v>1.2122762148337596</v>
      </c>
      <c r="AO18" s="1">
        <v>1.4363636363636365</v>
      </c>
      <c r="AQ18" t="s">
        <v>78</v>
      </c>
      <c r="AR18">
        <v>1E-3</v>
      </c>
      <c r="AU18" t="s">
        <v>78</v>
      </c>
      <c r="AV18">
        <v>1E-3</v>
      </c>
      <c r="AY18" t="s">
        <v>78</v>
      </c>
      <c r="AZ18">
        <v>0.04</v>
      </c>
    </row>
    <row r="19" spans="2:69"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30</v>
      </c>
      <c r="N19">
        <v>1</v>
      </c>
      <c r="O19" s="1">
        <v>1.3542857142857143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25</v>
      </c>
      <c r="AE19">
        <v>1</v>
      </c>
      <c r="AF19" s="1">
        <v>1.1476997578692494</v>
      </c>
      <c r="AI19" s="1">
        <v>0.99371069182389948</v>
      </c>
      <c r="AJ19" s="1">
        <v>1.1939546599496222</v>
      </c>
      <c r="AK19" s="1">
        <v>1.3739130434782609</v>
      </c>
      <c r="AM19" s="1">
        <v>1.6344827586206898</v>
      </c>
      <c r="AN19" s="1">
        <v>1.1504854368932038</v>
      </c>
      <c r="AO19" s="1">
        <v>1.3465909090909092</v>
      </c>
      <c r="AQ19" s="6"/>
      <c r="AR19" s="6">
        <v>0.83450704225352124</v>
      </c>
      <c r="AS19" s="6">
        <v>1.2915531335149864</v>
      </c>
      <c r="AU19" s="6"/>
      <c r="AV19" s="6">
        <v>0.83450704225352124</v>
      </c>
      <c r="AW19" s="6">
        <v>1.3504273504273505</v>
      </c>
      <c r="AY19" s="6"/>
      <c r="AZ19" s="6">
        <v>1.2915531335149864</v>
      </c>
      <c r="BA19" s="6">
        <v>1.3504273504273505</v>
      </c>
    </row>
    <row r="20" spans="2:69"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40</v>
      </c>
      <c r="N20">
        <v>1</v>
      </c>
      <c r="O20" s="1">
        <v>1.3859649122807018</v>
      </c>
      <c r="S20">
        <v>1</v>
      </c>
      <c r="T20">
        <v>0</v>
      </c>
      <c r="U20">
        <v>0</v>
      </c>
      <c r="V20">
        <v>0</v>
      </c>
      <c r="W20">
        <v>6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65</v>
      </c>
      <c r="AE20">
        <v>2</v>
      </c>
      <c r="AF20" s="1">
        <v>1</v>
      </c>
      <c r="AI20" s="1">
        <v>1.0723981900452488</v>
      </c>
      <c r="AJ20" s="1">
        <v>0.95564516129032262</v>
      </c>
      <c r="AK20" s="1">
        <v>1.264</v>
      </c>
      <c r="AM20" s="1">
        <v>1.0326797385620916</v>
      </c>
      <c r="AN20" s="1">
        <v>1.2810810810810811</v>
      </c>
      <c r="AO20" s="1">
        <v>1.3581661891117478</v>
      </c>
      <c r="AQ20" s="4" t="s">
        <v>69</v>
      </c>
      <c r="AR20" s="4">
        <v>1.1650373929633013</v>
      </c>
      <c r="AS20" s="4">
        <v>1.2215437570245617</v>
      </c>
      <c r="AU20" s="4" t="s">
        <v>69</v>
      </c>
      <c r="AV20" s="4">
        <v>1.1650373929633013</v>
      </c>
      <c r="AW20" s="4">
        <v>1.3158887593762592</v>
      </c>
      <c r="AY20" s="4" t="s">
        <v>69</v>
      </c>
      <c r="AZ20" s="4">
        <v>1.2215437570245617</v>
      </c>
      <c r="BA20" s="4">
        <v>1.3158887593762592</v>
      </c>
    </row>
    <row r="21" spans="2:69"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>
        <v>1</v>
      </c>
      <c r="O21" s="1">
        <v>1.2880434782608696</v>
      </c>
      <c r="S21">
        <v>1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25</v>
      </c>
      <c r="AE21">
        <v>2</v>
      </c>
      <c r="AF21" s="1">
        <v>1.2122762148337596</v>
      </c>
      <c r="AI21" s="1">
        <v>1.3240223463687151</v>
      </c>
      <c r="AJ21" s="1">
        <v>0.95564516129032262</v>
      </c>
      <c r="AK21" s="1">
        <v>1.2707774798927614</v>
      </c>
      <c r="AM21" s="1">
        <v>1.0394736842105265</v>
      </c>
      <c r="AN21" s="1">
        <v>1.2408376963350787</v>
      </c>
      <c r="AO21" s="1">
        <v>0.89603024574669188</v>
      </c>
      <c r="AQ21" s="4" t="s">
        <v>70</v>
      </c>
      <c r="AR21" s="4">
        <v>2.4500000000000001E-2</v>
      </c>
      <c r="AS21" s="4">
        <v>8.4099999999999994E-2</v>
      </c>
      <c r="AU21" s="4" t="s">
        <v>70</v>
      </c>
      <c r="AV21" s="4">
        <v>2.4500000000000001E-2</v>
      </c>
      <c r="AW21" s="4">
        <v>6.1400000000000003E-2</v>
      </c>
      <c r="AY21" s="4" t="s">
        <v>70</v>
      </c>
      <c r="AZ21" s="4">
        <v>8.4099999999999994E-2</v>
      </c>
      <c r="BA21" s="4">
        <v>6.1400000000000003E-2</v>
      </c>
    </row>
    <row r="22" spans="2:69"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30</v>
      </c>
      <c r="N22">
        <v>1</v>
      </c>
      <c r="O22" s="1">
        <v>1.2091836734693879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25</v>
      </c>
      <c r="AE22">
        <v>3</v>
      </c>
      <c r="AF22" s="1">
        <v>0.90114068441064643</v>
      </c>
      <c r="AI22" s="1">
        <v>1.3504273504273505</v>
      </c>
      <c r="AJ22" s="1">
        <v>0.98750000000000004</v>
      </c>
      <c r="AK22" s="1">
        <v>1.5540983606557379</v>
      </c>
      <c r="AM22" s="1">
        <v>1.0797266514806378</v>
      </c>
      <c r="AN22" s="1">
        <v>1.3659942363112392</v>
      </c>
      <c r="AO22" s="1">
        <v>1.5490196078431373</v>
      </c>
      <c r="AQ22" s="4" t="s">
        <v>71</v>
      </c>
      <c r="AR22" s="4">
        <v>30</v>
      </c>
      <c r="AS22" s="4">
        <v>33</v>
      </c>
      <c r="AU22" s="4" t="s">
        <v>71</v>
      </c>
      <c r="AV22" s="4">
        <v>30</v>
      </c>
      <c r="AW22" s="4">
        <v>204</v>
      </c>
      <c r="AY22" s="4" t="s">
        <v>71</v>
      </c>
      <c r="AZ22" s="4">
        <v>33</v>
      </c>
      <c r="BA22" s="4">
        <v>204</v>
      </c>
    </row>
    <row r="23" spans="2:69"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50</v>
      </c>
      <c r="N23">
        <v>1</v>
      </c>
      <c r="O23" s="1">
        <v>1.1761786600496278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20</v>
      </c>
      <c r="AE23">
        <v>2</v>
      </c>
      <c r="AF23" s="1">
        <v>1.1504854368932038</v>
      </c>
      <c r="AI23" s="1">
        <v>1.0972222222222221</v>
      </c>
      <c r="AJ23" s="1">
        <v>1.0440528634361235</v>
      </c>
      <c r="AK23" s="1">
        <v>1.3859649122807018</v>
      </c>
      <c r="AM23" s="1">
        <v>1.1258907363420427</v>
      </c>
      <c r="AN23" s="1">
        <v>1.2091836734693879</v>
      </c>
      <c r="AO23" s="1">
        <v>1.5540983606557379</v>
      </c>
      <c r="AQ23" s="4" t="s">
        <v>72</v>
      </c>
      <c r="AR23" s="4">
        <v>0</v>
      </c>
      <c r="AS23" s="4"/>
      <c r="AU23" s="4" t="s">
        <v>72</v>
      </c>
      <c r="AV23" s="4">
        <v>0</v>
      </c>
      <c r="AW23" s="4"/>
      <c r="AY23" s="4" t="s">
        <v>72</v>
      </c>
      <c r="AZ23" s="4">
        <v>0</v>
      </c>
      <c r="BA23" s="4"/>
    </row>
    <row r="24" spans="2:69">
      <c r="B24">
        <v>1</v>
      </c>
      <c r="C24">
        <v>0</v>
      </c>
      <c r="D24">
        <v>0</v>
      </c>
      <c r="E24">
        <v>0</v>
      </c>
      <c r="F24">
        <v>5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25</v>
      </c>
      <c r="N24">
        <v>1</v>
      </c>
      <c r="O24" s="1">
        <v>1.3620689655172415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50</v>
      </c>
      <c r="AE24">
        <v>1</v>
      </c>
      <c r="AF24" s="1">
        <v>1.234375</v>
      </c>
      <c r="AI24" s="1">
        <v>1.1761786600496278</v>
      </c>
      <c r="AJ24" s="1">
        <v>1.3465909090909092</v>
      </c>
      <c r="AK24" s="1">
        <v>0.83450704225352124</v>
      </c>
      <c r="AM24" s="1">
        <v>1.3699421965317919</v>
      </c>
      <c r="AN24" s="1">
        <v>1.3819241982507289</v>
      </c>
      <c r="AO24" s="1">
        <v>1.3620689655172415</v>
      </c>
      <c r="AQ24" s="4" t="s">
        <v>73</v>
      </c>
      <c r="AR24" s="4">
        <v>-0.97408095393888805</v>
      </c>
      <c r="AS24" s="4"/>
      <c r="AU24" s="4" t="s">
        <v>73</v>
      </c>
      <c r="AV24" s="4">
        <v>-4.5122890137417757</v>
      </c>
      <c r="AW24" s="4"/>
      <c r="AY24" s="4" t="s">
        <v>73</v>
      </c>
      <c r="AZ24" s="4">
        <v>-1.7674096335355061</v>
      </c>
      <c r="BA24" s="4"/>
    </row>
    <row r="25" spans="2:69">
      <c r="B25">
        <v>1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30</v>
      </c>
      <c r="N25">
        <v>1</v>
      </c>
      <c r="O25" s="1">
        <v>1.196969696969697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60</v>
      </c>
      <c r="AE25">
        <v>2</v>
      </c>
      <c r="AF25" s="1">
        <v>1.2810810810810811</v>
      </c>
      <c r="AI25" s="1">
        <v>1.3542857142857143</v>
      </c>
      <c r="AJ25" s="1">
        <v>1.2122762148337596</v>
      </c>
      <c r="AK25" s="1">
        <v>0.82149046793760838</v>
      </c>
      <c r="AM25" s="1">
        <v>1.6401384083044983</v>
      </c>
      <c r="AN25" s="1">
        <v>1.203045685279188</v>
      </c>
      <c r="AO25" s="1">
        <v>1.3130193905817176</v>
      </c>
      <c r="AQ25" s="4" t="s">
        <v>74</v>
      </c>
      <c r="AR25" s="4">
        <v>0.16500817273601753</v>
      </c>
      <c r="AS25" s="4"/>
      <c r="AU25" s="4" t="s">
        <v>74</v>
      </c>
      <c r="AV25" s="4">
        <v>3.2065858971419559E-6</v>
      </c>
      <c r="AW25" s="4"/>
      <c r="AY25" s="4" t="s">
        <v>74</v>
      </c>
      <c r="AZ25" s="4">
        <v>3.8579825377412891E-2</v>
      </c>
      <c r="BA25" s="4"/>
    </row>
    <row r="26" spans="2:69">
      <c r="B26">
        <v>1</v>
      </c>
      <c r="C26">
        <v>1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30</v>
      </c>
      <c r="N26">
        <v>3</v>
      </c>
      <c r="O26" s="1">
        <v>1.2311688311688311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30</v>
      </c>
      <c r="AE26">
        <v>2</v>
      </c>
      <c r="AF26" s="1">
        <v>1.2408376963350787</v>
      </c>
      <c r="AI26" s="1">
        <v>1.0675675675675675</v>
      </c>
      <c r="AJ26" s="1">
        <v>1.0533333333333335</v>
      </c>
      <c r="AK26" s="1">
        <v>1.3900293255131966</v>
      </c>
      <c r="AM26" s="1">
        <v>1.1126760563380282</v>
      </c>
      <c r="AN26" s="1">
        <v>1.5592105263157896</v>
      </c>
      <c r="AO26" s="1">
        <v>1.335211267605634</v>
      </c>
      <c r="AQ26" s="4" t="s">
        <v>75</v>
      </c>
      <c r="AR26" s="4">
        <v>3.0902323061678132</v>
      </c>
      <c r="AS26" s="4"/>
      <c r="AU26" s="4" t="s">
        <v>75</v>
      </c>
      <c r="AV26" s="4">
        <v>3.0902323061678132</v>
      </c>
      <c r="AW26" s="4"/>
      <c r="AY26" s="4" t="s">
        <v>75</v>
      </c>
      <c r="AZ26" s="4">
        <v>1.7506860712521695</v>
      </c>
      <c r="BA26" s="4"/>
    </row>
    <row r="27" spans="2:69"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30</v>
      </c>
      <c r="N27">
        <v>1</v>
      </c>
      <c r="O27" s="1">
        <v>1.3779069767441861</v>
      </c>
      <c r="S27">
        <v>0</v>
      </c>
      <c r="T27">
        <v>0</v>
      </c>
      <c r="U27">
        <v>0</v>
      </c>
      <c r="V27">
        <v>0</v>
      </c>
      <c r="W27">
        <v>10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18</v>
      </c>
      <c r="AE27">
        <v>1</v>
      </c>
      <c r="AF27" s="1">
        <v>1.2506596306068603</v>
      </c>
      <c r="AI27" s="1">
        <v>0.95757575757575764</v>
      </c>
      <c r="AJ27" s="1">
        <v>1.104895104895105</v>
      </c>
      <c r="AK27" s="1">
        <v>1.3542857142857143</v>
      </c>
      <c r="AM27" s="1">
        <v>1.2986301369863014</v>
      </c>
      <c r="AN27" s="1">
        <v>1.2915531335149864</v>
      </c>
      <c r="AO27" s="1">
        <v>1.1312649164677804</v>
      </c>
      <c r="AQ27" s="4" t="s">
        <v>76</v>
      </c>
      <c r="AR27" s="4">
        <v>0.33001634547203507</v>
      </c>
      <c r="AS27" s="4"/>
      <c r="AU27" s="4" t="s">
        <v>76</v>
      </c>
      <c r="AV27" s="4">
        <v>6.4131717942839117E-6</v>
      </c>
      <c r="AW27" s="4"/>
      <c r="AY27" s="4" t="s">
        <v>76</v>
      </c>
      <c r="AZ27" s="4">
        <v>7.7159650754825782E-2</v>
      </c>
      <c r="BA27" s="4"/>
    </row>
    <row r="28" spans="2:69" ht="17" thickBot="1">
      <c r="B28">
        <v>1</v>
      </c>
      <c r="C28">
        <v>0</v>
      </c>
      <c r="D28">
        <v>0</v>
      </c>
      <c r="E28">
        <v>0</v>
      </c>
      <c r="F28">
        <v>6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60</v>
      </c>
      <c r="N28">
        <v>2</v>
      </c>
      <c r="O28" s="1">
        <v>0.94800000000000006</v>
      </c>
      <c r="S28">
        <v>0</v>
      </c>
      <c r="T28">
        <v>0</v>
      </c>
      <c r="U28">
        <v>0</v>
      </c>
      <c r="V28">
        <v>0</v>
      </c>
      <c r="W28">
        <v>11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25</v>
      </c>
      <c r="AE28">
        <v>1</v>
      </c>
      <c r="AF28" s="1">
        <v>1.327731092436975</v>
      </c>
      <c r="AI28" s="1">
        <v>0.95757575757575764</v>
      </c>
      <c r="AJ28" s="1">
        <v>1.094688221709007</v>
      </c>
      <c r="AK28" s="1">
        <v>1.3859649122807018</v>
      </c>
      <c r="AM28" s="1">
        <v>1.2091836734693879</v>
      </c>
      <c r="AN28" s="1">
        <v>1.3130193905817176</v>
      </c>
      <c r="AO28" s="1">
        <v>1.1476997578692494</v>
      </c>
      <c r="AQ28" s="5" t="s">
        <v>77</v>
      </c>
      <c r="AR28" s="5">
        <v>3.2905267314919255</v>
      </c>
      <c r="AS28" s="5"/>
      <c r="AU28" s="5" t="s">
        <v>77</v>
      </c>
      <c r="AV28" s="5">
        <v>3.2905267314919255</v>
      </c>
      <c r="AW28" s="5"/>
      <c r="AY28" s="5" t="s">
        <v>77</v>
      </c>
      <c r="AZ28" s="5">
        <v>2.0537489106318221</v>
      </c>
      <c r="BA28" s="5"/>
    </row>
    <row r="29" spans="2:69">
      <c r="B29">
        <v>1</v>
      </c>
      <c r="C29">
        <v>0</v>
      </c>
      <c r="D29">
        <v>0</v>
      </c>
      <c r="E29">
        <v>1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25</v>
      </c>
      <c r="N29">
        <v>2</v>
      </c>
      <c r="O29" s="1">
        <v>1.1939546599496222</v>
      </c>
      <c r="S29">
        <v>0</v>
      </c>
      <c r="T29">
        <v>0</v>
      </c>
      <c r="U29">
        <v>0</v>
      </c>
      <c r="V29">
        <v>0</v>
      </c>
      <c r="W29">
        <v>11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25</v>
      </c>
      <c r="AE29">
        <v>1</v>
      </c>
      <c r="AF29" s="1">
        <v>1.1421686746987951</v>
      </c>
      <c r="AI29" s="1">
        <v>1.0748299319727892</v>
      </c>
      <c r="AJ29" s="1">
        <v>0.93861386138613867</v>
      </c>
      <c r="AK29" s="1">
        <v>1.2880434782608696</v>
      </c>
      <c r="AM29" s="1">
        <v>1.0846681922196797</v>
      </c>
      <c r="AN29" s="1">
        <v>1.4720496894409938</v>
      </c>
      <c r="AO29" s="1">
        <v>1.234375</v>
      </c>
    </row>
    <row r="30" spans="2:69">
      <c r="B30">
        <v>1</v>
      </c>
      <c r="C30">
        <v>0</v>
      </c>
      <c r="D30">
        <v>0</v>
      </c>
      <c r="E30">
        <v>0</v>
      </c>
      <c r="F30">
        <v>7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25</v>
      </c>
      <c r="N30">
        <v>2</v>
      </c>
      <c r="O30" s="1">
        <v>0.95564516129032262</v>
      </c>
      <c r="S30">
        <v>0</v>
      </c>
      <c r="T30">
        <v>0</v>
      </c>
      <c r="U30">
        <v>0</v>
      </c>
      <c r="V30">
        <v>0</v>
      </c>
      <c r="W30">
        <v>12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8</v>
      </c>
      <c r="AE30">
        <v>1</v>
      </c>
      <c r="AF30" s="1">
        <v>0.92741146546664066</v>
      </c>
      <c r="AI30" s="1">
        <v>1.0394736842105265</v>
      </c>
      <c r="AJ30" s="1">
        <v>1.1761786600496278</v>
      </c>
      <c r="AK30" s="1">
        <v>1.2091836734693879</v>
      </c>
      <c r="AM30" s="1">
        <v>1.2061068702290076</v>
      </c>
      <c r="AN30" s="1">
        <v>1.2279792746113991</v>
      </c>
      <c r="AO30" s="1">
        <v>1.2506596306068603</v>
      </c>
    </row>
    <row r="31" spans="2:69">
      <c r="B31">
        <v>1</v>
      </c>
      <c r="C31">
        <v>0</v>
      </c>
      <c r="D31">
        <v>0</v>
      </c>
      <c r="E31">
        <v>0</v>
      </c>
      <c r="F31">
        <v>7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25</v>
      </c>
      <c r="N31">
        <v>2</v>
      </c>
      <c r="O31" s="1">
        <v>0.95564516129032262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30</v>
      </c>
      <c r="AE31">
        <v>1</v>
      </c>
      <c r="AF31" s="1">
        <v>1.6013513513513515</v>
      </c>
      <c r="AI31" s="1">
        <v>1.267379679144385</v>
      </c>
      <c r="AJ31" s="1">
        <v>1.1850000000000001</v>
      </c>
      <c r="AK31" s="1">
        <v>1.1761786600496278</v>
      </c>
      <c r="AM31" s="1">
        <v>1.3130193905817176</v>
      </c>
      <c r="AN31" s="1">
        <v>1.3021978021978022</v>
      </c>
      <c r="AO31" s="1">
        <v>1.327731092436975</v>
      </c>
    </row>
    <row r="32" spans="2:69"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60</v>
      </c>
      <c r="N32">
        <v>1</v>
      </c>
      <c r="O32" s="1">
        <v>0.95372233400402429</v>
      </c>
      <c r="S32">
        <v>1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60</v>
      </c>
      <c r="AE32">
        <v>1</v>
      </c>
      <c r="AF32" s="1">
        <v>1.1258907363420427</v>
      </c>
      <c r="AI32" s="1">
        <v>1.3021978021978022</v>
      </c>
      <c r="AJ32" s="1">
        <v>1.3982300884955752</v>
      </c>
      <c r="AK32" s="1">
        <v>1.3620689655172415</v>
      </c>
      <c r="AM32" s="1">
        <v>1.7954545454545454</v>
      </c>
      <c r="AN32" s="1">
        <v>1.6989247311827957</v>
      </c>
      <c r="AO32" s="1">
        <v>1.1421686746987951</v>
      </c>
      <c r="AQ32" t="s">
        <v>83</v>
      </c>
    </row>
    <row r="33" spans="2:53">
      <c r="B33">
        <v>1</v>
      </c>
      <c r="C33">
        <v>0</v>
      </c>
      <c r="D33">
        <v>0</v>
      </c>
      <c r="E33">
        <v>0</v>
      </c>
      <c r="F33">
        <v>8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1</v>
      </c>
      <c r="O33" s="1">
        <v>1.3542857142857143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0</v>
      </c>
      <c r="AD33">
        <v>30</v>
      </c>
      <c r="AE33">
        <v>1</v>
      </c>
      <c r="AF33" s="1">
        <v>1.5747508305647842</v>
      </c>
      <c r="AI33" s="1">
        <v>1.1791044776119404</v>
      </c>
      <c r="AJ33" s="1">
        <v>1.4065281899109792</v>
      </c>
      <c r="AK33" s="1">
        <v>1.196969696969697</v>
      </c>
      <c r="AM33" s="1">
        <v>1.2506596306068603</v>
      </c>
      <c r="AN33" s="1">
        <v>1.3504273504273505</v>
      </c>
      <c r="AO33" s="1">
        <v>0.92741146546664066</v>
      </c>
      <c r="AQ33" t="s">
        <v>132</v>
      </c>
    </row>
    <row r="34" spans="2:53">
      <c r="B34">
        <v>1</v>
      </c>
      <c r="C34">
        <v>0</v>
      </c>
      <c r="D34">
        <v>0</v>
      </c>
      <c r="E34">
        <v>0</v>
      </c>
      <c r="F34">
        <v>8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30</v>
      </c>
      <c r="N34">
        <v>1</v>
      </c>
      <c r="O34" s="1">
        <v>1.3465909090909092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1</v>
      </c>
      <c r="AB34">
        <v>0</v>
      </c>
      <c r="AC34">
        <v>0</v>
      </c>
      <c r="AD34">
        <v>25</v>
      </c>
      <c r="AE34">
        <v>1</v>
      </c>
      <c r="AF34" s="1">
        <v>1.5852842809364549</v>
      </c>
      <c r="AI34" s="1">
        <v>1.196969696969697</v>
      </c>
      <c r="AJ34" s="1">
        <v>1.1850000000000001</v>
      </c>
      <c r="AK34" s="1">
        <v>1.3779069767441861</v>
      </c>
      <c r="AM34" s="1">
        <v>1.1366906474820144</v>
      </c>
      <c r="AN34" s="1">
        <v>1.2408376963350787</v>
      </c>
      <c r="AO34" s="1">
        <v>1.6013513513513515</v>
      </c>
    </row>
    <row r="35" spans="2:53">
      <c r="B35">
        <v>1</v>
      </c>
      <c r="C35">
        <v>0</v>
      </c>
      <c r="D35">
        <v>0</v>
      </c>
      <c r="E35">
        <v>0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30</v>
      </c>
      <c r="N35">
        <v>1</v>
      </c>
      <c r="O35" s="1">
        <v>0.98750000000000004</v>
      </c>
      <c r="S35">
        <v>0</v>
      </c>
      <c r="T35">
        <v>0</v>
      </c>
      <c r="U35">
        <v>0</v>
      </c>
      <c r="V35">
        <v>0</v>
      </c>
      <c r="W35">
        <v>13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20</v>
      </c>
      <c r="AE35">
        <v>1</v>
      </c>
      <c r="AF35" s="1">
        <v>1.3941176470588237</v>
      </c>
      <c r="AI35" s="1">
        <v>1.0556792873051224</v>
      </c>
      <c r="AJ35" s="1">
        <v>1.595959595959596</v>
      </c>
      <c r="AK35" s="1">
        <v>0.95372233400402429</v>
      </c>
      <c r="AM35" s="1">
        <v>1.5339805825242721</v>
      </c>
      <c r="AN35" s="1">
        <v>1.0972222222222221</v>
      </c>
      <c r="AO35" s="1">
        <v>1.1258907363420427</v>
      </c>
      <c r="AQ35" t="s">
        <v>130</v>
      </c>
      <c r="AR35" t="s">
        <v>131</v>
      </c>
      <c r="AU35" t="s">
        <v>130</v>
      </c>
      <c r="AV35" t="s">
        <v>82</v>
      </c>
      <c r="AY35" t="s">
        <v>131</v>
      </c>
      <c r="AZ35" t="s">
        <v>82</v>
      </c>
    </row>
    <row r="36" spans="2:53">
      <c r="B36">
        <v>0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20</v>
      </c>
      <c r="N36">
        <v>3</v>
      </c>
      <c r="O36" s="1">
        <v>0.99371069182389948</v>
      </c>
      <c r="S36">
        <v>0</v>
      </c>
      <c r="T36">
        <v>0</v>
      </c>
      <c r="U36">
        <v>0</v>
      </c>
      <c r="V36">
        <v>0</v>
      </c>
      <c r="W36">
        <v>13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20</v>
      </c>
      <c r="AE36">
        <v>1</v>
      </c>
      <c r="AF36" s="1">
        <v>1.3779069767441861</v>
      </c>
      <c r="AI36" s="1">
        <v>1.3941176470588237</v>
      </c>
      <c r="AJ36" s="1">
        <v>2.4559585492227982</v>
      </c>
      <c r="AK36" s="1">
        <v>1.3542857142857143</v>
      </c>
      <c r="AM36" s="1">
        <v>1.4065281899109792</v>
      </c>
      <c r="AN36" s="1">
        <v>1.4363636363636365</v>
      </c>
      <c r="AO36" s="1">
        <v>1.5747508305647842</v>
      </c>
    </row>
    <row r="37" spans="2:53">
      <c r="B37">
        <v>0</v>
      </c>
      <c r="C37">
        <v>0</v>
      </c>
      <c r="D37">
        <v>0</v>
      </c>
      <c r="E37">
        <v>0</v>
      </c>
      <c r="F37">
        <v>9</v>
      </c>
      <c r="G37">
        <v>1</v>
      </c>
      <c r="H37">
        <v>1</v>
      </c>
      <c r="I37">
        <v>0</v>
      </c>
      <c r="J37">
        <v>0</v>
      </c>
      <c r="K37">
        <v>0</v>
      </c>
      <c r="L37">
        <v>1</v>
      </c>
      <c r="M37">
        <v>55</v>
      </c>
      <c r="N37">
        <v>2</v>
      </c>
      <c r="O37" s="1">
        <v>0.98750000000000004</v>
      </c>
      <c r="S37">
        <v>1</v>
      </c>
      <c r="T37">
        <v>0</v>
      </c>
      <c r="U37">
        <v>0</v>
      </c>
      <c r="V37">
        <v>0</v>
      </c>
      <c r="W37">
        <v>14</v>
      </c>
      <c r="X37">
        <v>1</v>
      </c>
      <c r="Y37">
        <v>1</v>
      </c>
      <c r="Z37">
        <v>0</v>
      </c>
      <c r="AA37">
        <v>0</v>
      </c>
      <c r="AB37">
        <v>0</v>
      </c>
      <c r="AC37">
        <v>1</v>
      </c>
      <c r="AD37">
        <v>30</v>
      </c>
      <c r="AE37">
        <v>1</v>
      </c>
      <c r="AF37" s="1">
        <v>0.79663865546218493</v>
      </c>
      <c r="AI37" s="1">
        <v>1.0106609808102345</v>
      </c>
      <c r="AJ37" s="1">
        <v>1.4320241691842901</v>
      </c>
      <c r="AK37" s="1">
        <v>1.3465909090909092</v>
      </c>
      <c r="AM37" s="1">
        <v>1.264</v>
      </c>
      <c r="AN37" s="1">
        <v>1.3819241982507289</v>
      </c>
      <c r="AO37" s="1">
        <v>1.5852842809364549</v>
      </c>
      <c r="AQ37" t="s">
        <v>68</v>
      </c>
      <c r="AU37" t="s">
        <v>68</v>
      </c>
      <c r="AY37" t="s">
        <v>68</v>
      </c>
    </row>
    <row r="38" spans="2:53" ht="17" thickBot="1">
      <c r="B38">
        <v>0</v>
      </c>
      <c r="C38">
        <v>0</v>
      </c>
      <c r="D38">
        <v>0</v>
      </c>
      <c r="E38">
        <v>1</v>
      </c>
      <c r="F38">
        <v>9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55</v>
      </c>
      <c r="N38">
        <v>2</v>
      </c>
      <c r="O38" s="1">
        <v>1.0440528634361235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25</v>
      </c>
      <c r="AE38">
        <v>3</v>
      </c>
      <c r="AF38" s="1">
        <v>1.6344827586206898</v>
      </c>
      <c r="AI38" s="1">
        <v>1.094688221709007</v>
      </c>
      <c r="AJ38" s="1">
        <v>1.1179245283018868</v>
      </c>
      <c r="AK38" s="1">
        <v>0.98750000000000004</v>
      </c>
      <c r="AM38" s="1">
        <v>0.88432835820895517</v>
      </c>
      <c r="AN38" s="1">
        <v>1.2776280323450135</v>
      </c>
      <c r="AO38" s="1">
        <v>1.3941176470588237</v>
      </c>
      <c r="AQ38" t="s">
        <v>78</v>
      </c>
      <c r="AR38">
        <v>1E-3</v>
      </c>
      <c r="AU38" t="s">
        <v>78</v>
      </c>
      <c r="AV38">
        <v>1.2999999999999999E-2</v>
      </c>
      <c r="AY38" t="s">
        <v>78</v>
      </c>
      <c r="AZ38">
        <v>1E-3</v>
      </c>
    </row>
    <row r="39" spans="2:53"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0</v>
      </c>
      <c r="J39">
        <v>0</v>
      </c>
      <c r="K39">
        <v>0</v>
      </c>
      <c r="L39">
        <v>1</v>
      </c>
      <c r="M39">
        <v>20</v>
      </c>
      <c r="N39">
        <v>3</v>
      </c>
      <c r="O39" s="1">
        <v>1.0723981900452488</v>
      </c>
      <c r="S39">
        <v>0</v>
      </c>
      <c r="T39">
        <v>0</v>
      </c>
      <c r="U39">
        <v>0</v>
      </c>
      <c r="V39">
        <v>0</v>
      </c>
      <c r="W39">
        <v>15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25</v>
      </c>
      <c r="AE39">
        <v>2</v>
      </c>
      <c r="AF39" s="1">
        <v>1.3659942363112392</v>
      </c>
      <c r="AI39" s="1">
        <v>1.1879699248120301</v>
      </c>
      <c r="AJ39" s="1">
        <v>1.1939546599496222</v>
      </c>
      <c r="AK39" s="1">
        <v>1.0699774266365689</v>
      </c>
      <c r="AM39" s="1">
        <v>0.79</v>
      </c>
      <c r="AN39" s="1">
        <v>1.1761786600496278</v>
      </c>
      <c r="AO39" s="1">
        <v>1.3779069767441861</v>
      </c>
      <c r="AQ39" s="6"/>
      <c r="AR39" s="6">
        <v>1.2506596306068603</v>
      </c>
      <c r="AS39" s="6">
        <v>1</v>
      </c>
      <c r="AU39" s="6"/>
      <c r="AV39" s="6">
        <v>1.2506596306068603</v>
      </c>
      <c r="AW39" s="6">
        <v>1.5389610389610391</v>
      </c>
      <c r="AY39" s="6"/>
      <c r="AZ39" s="6">
        <v>1</v>
      </c>
      <c r="BA39" s="6">
        <v>1.5389610389610391</v>
      </c>
    </row>
    <row r="40" spans="2:53">
      <c r="B40">
        <v>1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30</v>
      </c>
      <c r="N40">
        <v>1</v>
      </c>
      <c r="O40" s="1">
        <v>1.0699774266365689</v>
      </c>
      <c r="S40">
        <v>0</v>
      </c>
      <c r="T40">
        <v>0</v>
      </c>
      <c r="U40">
        <v>0</v>
      </c>
      <c r="V40">
        <v>0</v>
      </c>
      <c r="W40">
        <v>15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25</v>
      </c>
      <c r="AE40">
        <v>2</v>
      </c>
      <c r="AF40" s="1">
        <v>1.2091836734693879</v>
      </c>
      <c r="AI40" s="1">
        <v>1.3504273504273505</v>
      </c>
      <c r="AJ40" s="1">
        <v>1.1476997578692494</v>
      </c>
      <c r="AK40" s="1">
        <v>1.2061068702290076</v>
      </c>
      <c r="AM40" s="1">
        <v>1.3542857142857143</v>
      </c>
      <c r="AO40" s="1">
        <v>0.79663865546218493</v>
      </c>
      <c r="AQ40" s="4" t="s">
        <v>69</v>
      </c>
      <c r="AR40" s="4">
        <v>1.2520748145046638</v>
      </c>
      <c r="AS40" s="4">
        <v>1.3122883893769457</v>
      </c>
      <c r="AU40" s="4" t="s">
        <v>69</v>
      </c>
      <c r="AV40" s="4">
        <v>1.2520748145046638</v>
      </c>
      <c r="AW40" s="4">
        <v>1.3652838194286561</v>
      </c>
      <c r="AY40" s="4" t="s">
        <v>69</v>
      </c>
      <c r="AZ40" s="4">
        <v>1.3122883893769457</v>
      </c>
      <c r="BA40" s="4">
        <v>1.3652838194286561</v>
      </c>
    </row>
    <row r="41" spans="2:53">
      <c r="B41">
        <v>1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50</v>
      </c>
      <c r="N41">
        <v>1</v>
      </c>
      <c r="O41" s="1">
        <v>1.2061068702290076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1</v>
      </c>
      <c r="Z41">
        <v>1</v>
      </c>
      <c r="AA41">
        <v>0</v>
      </c>
      <c r="AB41">
        <v>0</v>
      </c>
      <c r="AC41">
        <v>0</v>
      </c>
      <c r="AD41">
        <v>35</v>
      </c>
      <c r="AE41">
        <v>2</v>
      </c>
      <c r="AF41" s="1">
        <v>1.3819241982507289</v>
      </c>
      <c r="AI41" s="1">
        <v>0.81724137931034491</v>
      </c>
      <c r="AJ41" s="1">
        <v>1.6122448979591837</v>
      </c>
      <c r="AK41" s="1">
        <v>1.1126760563380282</v>
      </c>
      <c r="AM41" s="1">
        <v>1.4191616766467068</v>
      </c>
      <c r="AO41" s="1">
        <v>1.5439739413680784</v>
      </c>
      <c r="AQ41" s="4" t="s">
        <v>70</v>
      </c>
      <c r="AR41" s="4">
        <v>5.74E-2</v>
      </c>
      <c r="AS41" s="4">
        <v>2.2800000000000001E-2</v>
      </c>
      <c r="AU41" s="4" t="s">
        <v>70</v>
      </c>
      <c r="AV41" s="4">
        <v>5.74E-2</v>
      </c>
      <c r="AW41" s="4">
        <v>6.7500000000000004E-2</v>
      </c>
      <c r="AY41" s="4" t="s">
        <v>70</v>
      </c>
      <c r="AZ41" s="4">
        <v>2.2800000000000001E-2</v>
      </c>
      <c r="BA41" s="4">
        <v>6.7500000000000004E-2</v>
      </c>
    </row>
    <row r="42" spans="2:53">
      <c r="B42">
        <v>0</v>
      </c>
      <c r="C42">
        <v>0</v>
      </c>
      <c r="D42">
        <v>0</v>
      </c>
      <c r="E42">
        <v>0</v>
      </c>
      <c r="F42">
        <v>10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15</v>
      </c>
      <c r="N42">
        <v>1</v>
      </c>
      <c r="O42" s="1">
        <v>1.1126760563380282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30</v>
      </c>
      <c r="AE42">
        <v>1</v>
      </c>
      <c r="AF42" s="1">
        <v>1.5439739413680784</v>
      </c>
      <c r="AI42" s="1">
        <v>1.1152941176470588</v>
      </c>
      <c r="AJ42" s="1">
        <v>1.335211267605634</v>
      </c>
      <c r="AK42" s="1">
        <v>1.3240223463687151</v>
      </c>
      <c r="AM42" s="1">
        <v>1.3240223463687151</v>
      </c>
      <c r="AO42" s="1">
        <v>1.2880434782608696</v>
      </c>
      <c r="AQ42" s="4" t="s">
        <v>71</v>
      </c>
      <c r="AR42" s="4">
        <v>27</v>
      </c>
      <c r="AS42" s="4">
        <v>22</v>
      </c>
      <c r="AU42" s="4" t="s">
        <v>71</v>
      </c>
      <c r="AV42" s="4">
        <v>27</v>
      </c>
      <c r="AW42" s="4">
        <v>155</v>
      </c>
      <c r="AY42" s="4" t="s">
        <v>71</v>
      </c>
      <c r="AZ42" s="4">
        <v>22</v>
      </c>
      <c r="BA42" s="4">
        <v>155</v>
      </c>
    </row>
    <row r="43" spans="2:53"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0</v>
      </c>
      <c r="J43">
        <v>0</v>
      </c>
      <c r="K43">
        <v>1</v>
      </c>
      <c r="L43">
        <v>0</v>
      </c>
      <c r="M43">
        <v>25</v>
      </c>
      <c r="N43">
        <v>1</v>
      </c>
      <c r="O43" s="1">
        <v>1.3240223463687151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35</v>
      </c>
      <c r="AE43">
        <v>1</v>
      </c>
      <c r="AF43" s="1">
        <v>1.2880434782608696</v>
      </c>
      <c r="AI43" s="1">
        <v>1.2915531335149864</v>
      </c>
      <c r="AJ43" s="1">
        <v>1.234375</v>
      </c>
      <c r="AK43" s="1">
        <v>1.4858934169278997</v>
      </c>
      <c r="AM43" s="1">
        <v>1.5339805825242721</v>
      </c>
      <c r="AO43" s="1">
        <v>1.2153846153846155</v>
      </c>
      <c r="AQ43" s="4" t="s">
        <v>72</v>
      </c>
      <c r="AR43" s="4">
        <v>0</v>
      </c>
      <c r="AS43" s="4"/>
      <c r="AU43" s="4" t="s">
        <v>72</v>
      </c>
      <c r="AV43" s="4">
        <v>0</v>
      </c>
      <c r="AW43" s="4"/>
      <c r="AY43" s="4" t="s">
        <v>72</v>
      </c>
      <c r="AZ43" s="4">
        <v>0</v>
      </c>
      <c r="BA43" s="4"/>
    </row>
    <row r="44" spans="2:53"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25</v>
      </c>
      <c r="N44">
        <v>1</v>
      </c>
      <c r="O44" s="1">
        <v>1.4858934169278997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1</v>
      </c>
      <c r="AD44">
        <v>30</v>
      </c>
      <c r="AE44">
        <v>1</v>
      </c>
      <c r="AF44" s="1">
        <v>1.2153846153846155</v>
      </c>
      <c r="AI44" s="1">
        <v>1.1126760563380282</v>
      </c>
      <c r="AJ44" s="1">
        <v>1.2216494845360826</v>
      </c>
      <c r="AK44" s="1">
        <v>1.1100702576112413</v>
      </c>
      <c r="AM44" s="1">
        <v>1.0651685393258428</v>
      </c>
      <c r="AO44" s="1">
        <v>1.5906040268456376</v>
      </c>
      <c r="AQ44" s="4" t="s">
        <v>73</v>
      </c>
      <c r="AR44" s="4">
        <v>-1.0707635889441258</v>
      </c>
      <c r="AS44" s="4"/>
      <c r="AU44" s="4" t="s">
        <v>73</v>
      </c>
      <c r="AV44" s="4">
        <v>-2.2368735795028125</v>
      </c>
      <c r="AW44" s="4"/>
      <c r="AY44" s="4" t="s">
        <v>73</v>
      </c>
      <c r="AZ44" s="4">
        <v>-1.381360433875956</v>
      </c>
      <c r="BA44" s="4"/>
    </row>
    <row r="45" spans="2:53">
      <c r="B45">
        <v>0</v>
      </c>
      <c r="C45">
        <v>0</v>
      </c>
      <c r="D45">
        <v>1</v>
      </c>
      <c r="E45">
        <v>1</v>
      </c>
      <c r="F45">
        <v>12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30</v>
      </c>
      <c r="N45">
        <v>1</v>
      </c>
      <c r="O45" s="1">
        <v>1.1100702576112413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35</v>
      </c>
      <c r="AE45">
        <v>1</v>
      </c>
      <c r="AF45" s="1">
        <v>1.5906040268456376</v>
      </c>
      <c r="AI45" s="1">
        <v>1.3659942363112392</v>
      </c>
      <c r="AJ45" s="1">
        <v>1.2539682539682542</v>
      </c>
      <c r="AK45" s="1">
        <v>1.0417582417582418</v>
      </c>
      <c r="AO45" s="1">
        <v>1.5592105263157896</v>
      </c>
      <c r="AQ45" s="4" t="s">
        <v>74</v>
      </c>
      <c r="AR45" s="4">
        <v>0.14213787128067934</v>
      </c>
      <c r="AS45" s="4"/>
      <c r="AU45" s="4" t="s">
        <v>74</v>
      </c>
      <c r="AV45" s="4">
        <v>1.2647301897596441E-2</v>
      </c>
      <c r="AW45" s="4"/>
      <c r="AY45" s="4" t="s">
        <v>74</v>
      </c>
      <c r="AZ45" s="4">
        <v>8.3584082489974509E-2</v>
      </c>
      <c r="BA45" s="4"/>
    </row>
    <row r="46" spans="2:53">
      <c r="B46">
        <v>0</v>
      </c>
      <c r="C46">
        <v>0</v>
      </c>
      <c r="D46">
        <v>0</v>
      </c>
      <c r="E46">
        <v>0</v>
      </c>
      <c r="F46">
        <v>12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6</v>
      </c>
      <c r="N46">
        <v>1</v>
      </c>
      <c r="O46" s="1">
        <v>1.0417582417582418</v>
      </c>
      <c r="S46">
        <v>1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35</v>
      </c>
      <c r="AE46">
        <v>1</v>
      </c>
      <c r="AF46" s="1">
        <v>1.5592105263157896</v>
      </c>
      <c r="AI46" s="1">
        <v>1.1850000000000001</v>
      </c>
      <c r="AJ46" s="1">
        <v>1.0326797385620916</v>
      </c>
      <c r="AK46" s="1">
        <v>1.0846681922196797</v>
      </c>
      <c r="AO46" s="1">
        <v>1.3021978021978022</v>
      </c>
      <c r="AQ46" s="4" t="s">
        <v>75</v>
      </c>
      <c r="AR46" s="4">
        <v>3.0902323061678132</v>
      </c>
      <c r="AS46" s="4"/>
      <c r="AU46" s="4" t="s">
        <v>75</v>
      </c>
      <c r="AV46" s="4">
        <v>2.2262117693171737</v>
      </c>
      <c r="AW46" s="4"/>
      <c r="AY46" s="4" t="s">
        <v>75</v>
      </c>
      <c r="AZ46" s="4">
        <v>3.0902323061678132</v>
      </c>
      <c r="BA46" s="4"/>
    </row>
    <row r="47" spans="2:53">
      <c r="B47">
        <v>0</v>
      </c>
      <c r="C47">
        <v>0</v>
      </c>
      <c r="D47">
        <v>0</v>
      </c>
      <c r="E47">
        <v>0</v>
      </c>
      <c r="F47">
        <v>1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30</v>
      </c>
      <c r="N47">
        <v>1</v>
      </c>
      <c r="O47" s="1">
        <v>1.0846681922196797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1</v>
      </c>
      <c r="AD47">
        <v>70</v>
      </c>
      <c r="AE47">
        <v>1</v>
      </c>
      <c r="AF47" s="1">
        <v>1.3021978021978022</v>
      </c>
      <c r="AI47" s="1">
        <v>1.327731092436975</v>
      </c>
      <c r="AJ47" s="1">
        <v>1.3389830508474576</v>
      </c>
      <c r="AK47" s="1">
        <v>1.234375</v>
      </c>
      <c r="AO47" s="1">
        <v>1.102325581395349</v>
      </c>
      <c r="AQ47" s="4" t="s">
        <v>76</v>
      </c>
      <c r="AR47" s="4">
        <v>0.28427574256135868</v>
      </c>
      <c r="AS47" s="4"/>
      <c r="AU47" s="4" t="s">
        <v>76</v>
      </c>
      <c r="AV47" s="4">
        <v>2.5294603795192883E-2</v>
      </c>
      <c r="AW47" s="4"/>
      <c r="AY47" s="4" t="s">
        <v>76</v>
      </c>
      <c r="AZ47" s="4">
        <v>0.16716816497994902</v>
      </c>
      <c r="BA47" s="4"/>
    </row>
    <row r="48" spans="2:53" ht="17" thickBot="1">
      <c r="B48">
        <v>0</v>
      </c>
      <c r="C48">
        <v>0</v>
      </c>
      <c r="D48">
        <v>0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25</v>
      </c>
      <c r="N48">
        <v>1</v>
      </c>
      <c r="O48" s="1">
        <v>1.234375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30</v>
      </c>
      <c r="AE48">
        <v>1</v>
      </c>
      <c r="AF48" s="1">
        <v>1.102325581395349</v>
      </c>
      <c r="AJ48" s="1">
        <v>1.2810810810810811</v>
      </c>
      <c r="AK48" s="1">
        <v>1.0997679814385153</v>
      </c>
      <c r="AO48" s="1">
        <v>1.3900293255131966</v>
      </c>
      <c r="AQ48" s="5" t="s">
        <v>77</v>
      </c>
      <c r="AR48" s="5">
        <v>3.2905267314919255</v>
      </c>
      <c r="AS48" s="5"/>
      <c r="AU48" s="5" t="s">
        <v>77</v>
      </c>
      <c r="AV48" s="5">
        <v>2.4837692932505346</v>
      </c>
      <c r="AW48" s="5"/>
      <c r="AY48" s="5" t="s">
        <v>77</v>
      </c>
      <c r="AZ48" s="5">
        <v>3.2905267314919255</v>
      </c>
      <c r="BA48" s="5"/>
    </row>
    <row r="49" spans="2:41"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1</v>
      </c>
      <c r="M49">
        <v>40</v>
      </c>
      <c r="N49">
        <v>1</v>
      </c>
      <c r="O49" s="1">
        <v>1.0997679814385153</v>
      </c>
      <c r="S49">
        <v>1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35</v>
      </c>
      <c r="AE49">
        <v>1</v>
      </c>
      <c r="AF49" s="1">
        <v>1.3900293255131966</v>
      </c>
      <c r="AJ49" s="1">
        <v>0.67714285714285716</v>
      </c>
      <c r="AK49" s="1">
        <v>1.2506596306068603</v>
      </c>
      <c r="AO49" s="1">
        <v>1.264</v>
      </c>
    </row>
    <row r="50" spans="2:41"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25</v>
      </c>
      <c r="N50">
        <v>1</v>
      </c>
      <c r="O50" s="1">
        <v>1.2506596306068603</v>
      </c>
      <c r="S50">
        <v>1</v>
      </c>
      <c r="T50">
        <v>0</v>
      </c>
      <c r="U50">
        <v>0</v>
      </c>
      <c r="V50">
        <v>0</v>
      </c>
      <c r="W50">
        <v>19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25</v>
      </c>
      <c r="AE50">
        <v>1</v>
      </c>
      <c r="AF50" s="1">
        <v>1.264</v>
      </c>
      <c r="AJ50" s="1">
        <v>1.1939546599496222</v>
      </c>
      <c r="AK50" s="1">
        <v>1.4766355140186918</v>
      </c>
      <c r="AO50" s="1">
        <v>1.0846681922196797</v>
      </c>
    </row>
    <row r="51" spans="2:41">
      <c r="B51">
        <v>0</v>
      </c>
      <c r="C51">
        <v>0</v>
      </c>
      <c r="D51">
        <v>0</v>
      </c>
      <c r="E51">
        <v>0</v>
      </c>
      <c r="F51">
        <v>13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20</v>
      </c>
      <c r="N51">
        <v>1</v>
      </c>
      <c r="O51" s="1">
        <v>1.4766355140186918</v>
      </c>
      <c r="S51">
        <v>0</v>
      </c>
      <c r="T51">
        <v>0</v>
      </c>
      <c r="U51">
        <v>0</v>
      </c>
      <c r="V51">
        <v>0</v>
      </c>
      <c r="W51">
        <v>20</v>
      </c>
      <c r="X51">
        <v>1</v>
      </c>
      <c r="Y51">
        <v>1</v>
      </c>
      <c r="Z51">
        <v>0</v>
      </c>
      <c r="AA51">
        <v>0</v>
      </c>
      <c r="AB51">
        <v>1</v>
      </c>
      <c r="AC51">
        <v>0</v>
      </c>
      <c r="AD51">
        <v>30</v>
      </c>
      <c r="AE51">
        <v>1</v>
      </c>
      <c r="AF51" s="1">
        <v>1.0846681922196797</v>
      </c>
      <c r="AK51" s="1">
        <v>1.4674922600619196</v>
      </c>
      <c r="AO51" s="1">
        <v>1.0997679814385153</v>
      </c>
    </row>
    <row r="52" spans="2:41"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0</v>
      </c>
      <c r="L52">
        <v>0</v>
      </c>
      <c r="M52">
        <v>25</v>
      </c>
      <c r="N52">
        <v>1</v>
      </c>
      <c r="O52" s="1">
        <v>1.4674922600619196</v>
      </c>
      <c r="S52">
        <v>0</v>
      </c>
      <c r="T52">
        <v>0</v>
      </c>
      <c r="U52">
        <v>0</v>
      </c>
      <c r="V52">
        <v>0</v>
      </c>
      <c r="W52">
        <v>20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30</v>
      </c>
      <c r="AE52">
        <v>1</v>
      </c>
      <c r="AF52" s="1">
        <v>1.0997679814385153</v>
      </c>
      <c r="AK52" s="1">
        <v>0.78737541528239208</v>
      </c>
      <c r="AO52" s="1">
        <v>1.4451219512195124</v>
      </c>
    </row>
    <row r="53" spans="2:41">
      <c r="B53">
        <v>1</v>
      </c>
      <c r="C53">
        <v>0</v>
      </c>
      <c r="D53">
        <v>0</v>
      </c>
      <c r="E53">
        <v>0</v>
      </c>
      <c r="F53">
        <v>14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30</v>
      </c>
      <c r="N53">
        <v>1</v>
      </c>
      <c r="O53" s="1">
        <v>0.78737541528239208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25</v>
      </c>
      <c r="AE53">
        <v>1</v>
      </c>
      <c r="AF53" s="1">
        <v>1.4451219512195124</v>
      </c>
      <c r="AK53" s="1">
        <v>1.3620689655172415</v>
      </c>
      <c r="AO53" s="1">
        <v>1.3203342618384402</v>
      </c>
    </row>
    <row r="54" spans="2:41">
      <c r="B54">
        <v>0</v>
      </c>
      <c r="C54">
        <v>0</v>
      </c>
      <c r="D54">
        <v>0</v>
      </c>
      <c r="E54">
        <v>0</v>
      </c>
      <c r="F54">
        <v>15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2</v>
      </c>
      <c r="O54" s="1">
        <v>1.3465909090909092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35</v>
      </c>
      <c r="AE54">
        <v>1</v>
      </c>
      <c r="AF54" s="1">
        <v>1.3203342618384402</v>
      </c>
      <c r="AK54" s="1">
        <v>1.3699421965317919</v>
      </c>
      <c r="AO54" s="1">
        <v>1.2473684210526317</v>
      </c>
    </row>
    <row r="55" spans="2:41"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25</v>
      </c>
      <c r="N55">
        <v>1</v>
      </c>
      <c r="O55" s="1">
        <v>1.3620689655172415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35</v>
      </c>
      <c r="AE55">
        <v>1</v>
      </c>
      <c r="AF55" s="1">
        <v>1.2473684210526317</v>
      </c>
      <c r="AK55" s="1">
        <v>1.4320241691842901</v>
      </c>
      <c r="AO55" s="1">
        <v>1.0748299319727892</v>
      </c>
    </row>
    <row r="56" spans="2:41">
      <c r="B56">
        <v>0</v>
      </c>
      <c r="C56">
        <v>0</v>
      </c>
      <c r="D56">
        <v>0</v>
      </c>
      <c r="E56">
        <v>0</v>
      </c>
      <c r="F56">
        <v>16</v>
      </c>
      <c r="G56">
        <v>0</v>
      </c>
      <c r="H56">
        <v>1</v>
      </c>
      <c r="I56">
        <v>0</v>
      </c>
      <c r="J56">
        <v>0</v>
      </c>
      <c r="K56">
        <v>0</v>
      </c>
      <c r="L56">
        <v>1</v>
      </c>
      <c r="M56">
        <v>50</v>
      </c>
      <c r="N56">
        <v>1</v>
      </c>
      <c r="O56" s="1">
        <v>1.3699421965317919</v>
      </c>
      <c r="S56">
        <v>1</v>
      </c>
      <c r="T56">
        <v>0</v>
      </c>
      <c r="U56">
        <v>0</v>
      </c>
      <c r="V56">
        <v>0</v>
      </c>
      <c r="W56">
        <v>21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25</v>
      </c>
      <c r="AE56">
        <v>1</v>
      </c>
      <c r="AF56" s="1">
        <v>1.0748299319727892</v>
      </c>
      <c r="AK56" s="1">
        <v>1.5592105263157896</v>
      </c>
      <c r="AO56" s="1">
        <v>1.0821917808219179</v>
      </c>
    </row>
    <row r="57" spans="2:41">
      <c r="B57">
        <v>0</v>
      </c>
      <c r="C57">
        <v>1</v>
      </c>
      <c r="D57">
        <v>0</v>
      </c>
      <c r="E57">
        <v>0</v>
      </c>
      <c r="F57">
        <v>16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45</v>
      </c>
      <c r="N57">
        <v>3</v>
      </c>
      <c r="O57" s="1">
        <v>1.3240223463687151</v>
      </c>
      <c r="S57">
        <v>1</v>
      </c>
      <c r="T57">
        <v>0</v>
      </c>
      <c r="U57">
        <v>0</v>
      </c>
      <c r="V57">
        <v>0</v>
      </c>
      <c r="W57">
        <v>22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</v>
      </c>
      <c r="AE57">
        <v>1</v>
      </c>
      <c r="AF57" s="1">
        <v>1.0821917808219179</v>
      </c>
      <c r="AK57" s="1">
        <v>1.1366906474820144</v>
      </c>
      <c r="AO57" s="1">
        <v>1.123222748815166</v>
      </c>
    </row>
    <row r="58" spans="2:41">
      <c r="B58">
        <v>0</v>
      </c>
      <c r="C58">
        <v>0</v>
      </c>
      <c r="D58">
        <v>0</v>
      </c>
      <c r="E58">
        <v>0</v>
      </c>
      <c r="F58">
        <v>17</v>
      </c>
      <c r="G58">
        <v>1</v>
      </c>
      <c r="H58">
        <v>1</v>
      </c>
      <c r="I58">
        <v>1</v>
      </c>
      <c r="J58">
        <v>0</v>
      </c>
      <c r="K58">
        <v>0</v>
      </c>
      <c r="L58">
        <v>1</v>
      </c>
      <c r="M58">
        <v>30</v>
      </c>
      <c r="N58">
        <v>2</v>
      </c>
      <c r="O58" s="1">
        <v>1.2122762148337596</v>
      </c>
      <c r="S58">
        <v>1</v>
      </c>
      <c r="T58">
        <v>0</v>
      </c>
      <c r="U58">
        <v>0</v>
      </c>
      <c r="V58">
        <v>0</v>
      </c>
      <c r="W58">
        <v>22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</v>
      </c>
      <c r="AE58">
        <v>1</v>
      </c>
      <c r="AF58" s="1">
        <v>1.123222748815166</v>
      </c>
      <c r="AK58" s="1">
        <v>0.92578125</v>
      </c>
      <c r="AO58" s="1">
        <v>1.2915531335149864</v>
      </c>
    </row>
    <row r="59" spans="2:41">
      <c r="B59">
        <v>1</v>
      </c>
      <c r="C59">
        <v>0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25</v>
      </c>
      <c r="N59">
        <v>1</v>
      </c>
      <c r="O59" s="1">
        <v>1.4320241691842901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20</v>
      </c>
      <c r="AE59">
        <v>1</v>
      </c>
      <c r="AF59" s="1">
        <v>1.2915531335149864</v>
      </c>
      <c r="AK59" s="1">
        <v>0.95180722891566261</v>
      </c>
      <c r="AO59" s="1">
        <v>1.3699421965317919</v>
      </c>
    </row>
    <row r="60" spans="2:41">
      <c r="B60">
        <v>1</v>
      </c>
      <c r="C60">
        <v>0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20</v>
      </c>
      <c r="N60">
        <v>1</v>
      </c>
      <c r="O60" s="1">
        <v>1.5592105263157896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55</v>
      </c>
      <c r="AE60">
        <v>1</v>
      </c>
      <c r="AF60" s="1">
        <v>1.3699421965317919</v>
      </c>
      <c r="AK60" s="1">
        <v>1.0394736842105265</v>
      </c>
      <c r="AO60" s="1">
        <v>1.4858934169278997</v>
      </c>
    </row>
    <row r="61" spans="2:41">
      <c r="B61">
        <v>1</v>
      </c>
      <c r="C61">
        <v>0</v>
      </c>
      <c r="D61">
        <v>0</v>
      </c>
      <c r="E61">
        <v>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20</v>
      </c>
      <c r="N61">
        <v>1</v>
      </c>
      <c r="O61" s="1">
        <v>1.1366906474820144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65</v>
      </c>
      <c r="AE61">
        <v>1</v>
      </c>
      <c r="AF61" s="1">
        <v>1.4858934169278997</v>
      </c>
      <c r="AK61" s="1">
        <v>1.4107142857142858</v>
      </c>
      <c r="AO61" s="1">
        <v>0.96932515337423319</v>
      </c>
    </row>
    <row r="62" spans="2:41">
      <c r="B62">
        <v>0</v>
      </c>
      <c r="C62">
        <v>1</v>
      </c>
      <c r="D62">
        <v>0</v>
      </c>
      <c r="E62">
        <v>0</v>
      </c>
      <c r="F62">
        <v>1</v>
      </c>
      <c r="G62">
        <v>1</v>
      </c>
      <c r="H62">
        <v>1</v>
      </c>
      <c r="I62">
        <v>0</v>
      </c>
      <c r="J62">
        <v>0</v>
      </c>
      <c r="K62">
        <v>0</v>
      </c>
      <c r="L62">
        <v>1</v>
      </c>
      <c r="M62">
        <v>50</v>
      </c>
      <c r="N62">
        <v>3</v>
      </c>
      <c r="O62" s="1">
        <v>1.3504273504273505</v>
      </c>
      <c r="S62">
        <v>0</v>
      </c>
      <c r="T62">
        <v>0</v>
      </c>
      <c r="U62">
        <v>0</v>
      </c>
      <c r="V62">
        <v>0</v>
      </c>
      <c r="W62">
        <v>23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30</v>
      </c>
      <c r="AE62">
        <v>1</v>
      </c>
      <c r="AF62" s="1">
        <v>0.96932515337423319</v>
      </c>
      <c r="AK62" s="1">
        <v>1.2473684210526317</v>
      </c>
      <c r="AO62" s="1">
        <v>1.335211267605634</v>
      </c>
    </row>
    <row r="63" spans="2:41">
      <c r="B63">
        <v>1</v>
      </c>
      <c r="C63">
        <v>1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20</v>
      </c>
      <c r="N63">
        <v>3</v>
      </c>
      <c r="O63" s="1">
        <v>1.0972222222222221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30</v>
      </c>
      <c r="AE63">
        <v>1</v>
      </c>
      <c r="AF63" s="1">
        <v>1.335211267605634</v>
      </c>
      <c r="AK63" s="1">
        <v>1.6122448979591837</v>
      </c>
      <c r="AO63" s="1">
        <v>1.5192307692307692</v>
      </c>
    </row>
    <row r="64" spans="2:41">
      <c r="B64">
        <v>0</v>
      </c>
      <c r="C64">
        <v>0</v>
      </c>
      <c r="D64">
        <v>0</v>
      </c>
      <c r="E64">
        <v>0</v>
      </c>
      <c r="F64">
        <v>18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20</v>
      </c>
      <c r="N64">
        <v>1</v>
      </c>
      <c r="O64" s="1">
        <v>0.92578125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25</v>
      </c>
      <c r="AE64">
        <v>1</v>
      </c>
      <c r="AF64" s="1">
        <v>1.5192307692307692</v>
      </c>
      <c r="AK64" s="1">
        <v>1.3941176470588237</v>
      </c>
      <c r="AO64" s="1">
        <v>1.3240223463687151</v>
      </c>
    </row>
    <row r="65" spans="2:41">
      <c r="B65">
        <v>0</v>
      </c>
      <c r="C65">
        <v>0</v>
      </c>
      <c r="D65">
        <v>0</v>
      </c>
      <c r="E65">
        <v>0</v>
      </c>
      <c r="F65">
        <v>18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20</v>
      </c>
      <c r="N65">
        <v>1</v>
      </c>
      <c r="O65" s="1">
        <v>0.95180722891566261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35</v>
      </c>
      <c r="AE65">
        <v>1</v>
      </c>
      <c r="AF65" s="1">
        <v>1.3240223463687151</v>
      </c>
      <c r="AK65" s="1">
        <v>1.1339712918660287</v>
      </c>
      <c r="AO65" s="1">
        <v>1.5592105263157896</v>
      </c>
    </row>
    <row r="66" spans="2:41"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30</v>
      </c>
      <c r="N66">
        <v>1</v>
      </c>
      <c r="O66" s="1">
        <v>1.0394736842105265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1</v>
      </c>
      <c r="AC66">
        <v>0</v>
      </c>
      <c r="AD66">
        <v>30</v>
      </c>
      <c r="AE66">
        <v>1</v>
      </c>
      <c r="AF66" s="1">
        <v>1.5592105263157896</v>
      </c>
      <c r="AK66" s="1">
        <v>1.335211267605634</v>
      </c>
      <c r="AO66" s="1">
        <v>1.6401384083044983</v>
      </c>
    </row>
    <row r="67" spans="2:41"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  <c r="J67">
        <v>1</v>
      </c>
      <c r="K67">
        <v>0</v>
      </c>
      <c r="L67">
        <v>0</v>
      </c>
      <c r="M67">
        <v>25</v>
      </c>
      <c r="N67">
        <v>1</v>
      </c>
      <c r="O67" s="1">
        <v>1.4107142857142858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25</v>
      </c>
      <c r="AE67">
        <v>1</v>
      </c>
      <c r="AF67" s="1">
        <v>1.6401384083044983</v>
      </c>
      <c r="AK67" s="1">
        <v>0.95180722891566261</v>
      </c>
      <c r="AO67" s="1">
        <v>1.0281995661605206</v>
      </c>
    </row>
    <row r="68" spans="2:41">
      <c r="B68">
        <v>1</v>
      </c>
      <c r="C68">
        <v>0</v>
      </c>
      <c r="D68">
        <v>0</v>
      </c>
      <c r="E68">
        <v>0</v>
      </c>
      <c r="F68">
        <v>19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25</v>
      </c>
      <c r="N68">
        <v>1</v>
      </c>
      <c r="O68" s="1">
        <v>1.2473684210526317</v>
      </c>
      <c r="S68">
        <v>1</v>
      </c>
      <c r="T68">
        <v>0</v>
      </c>
      <c r="U68">
        <v>0</v>
      </c>
      <c r="V68">
        <v>0</v>
      </c>
      <c r="W68">
        <v>25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</v>
      </c>
      <c r="AE68">
        <v>1</v>
      </c>
      <c r="AF68" s="1">
        <v>1.0281995661605206</v>
      </c>
      <c r="AK68" s="1">
        <v>1.1285714285714286</v>
      </c>
      <c r="AO68" s="1">
        <v>1.4858934169278997</v>
      </c>
    </row>
    <row r="69" spans="2:41">
      <c r="B69">
        <v>0</v>
      </c>
      <c r="C69">
        <v>0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25</v>
      </c>
      <c r="N69">
        <v>1</v>
      </c>
      <c r="O69" s="1">
        <v>1.6122448979591837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35</v>
      </c>
      <c r="AE69">
        <v>1</v>
      </c>
      <c r="AF69" s="1">
        <v>1.4858934169278997</v>
      </c>
      <c r="AK69" s="1">
        <v>1.3389830508474576</v>
      </c>
      <c r="AO69" s="1">
        <v>1.2986301369863014</v>
      </c>
    </row>
    <row r="70" spans="2:41"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35</v>
      </c>
      <c r="N70">
        <v>3</v>
      </c>
      <c r="O70" s="1">
        <v>1.1761786600496278</v>
      </c>
      <c r="S70">
        <v>0</v>
      </c>
      <c r="T70">
        <v>1</v>
      </c>
      <c r="U70">
        <v>0</v>
      </c>
      <c r="V70">
        <v>1</v>
      </c>
      <c r="W70">
        <v>27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30</v>
      </c>
      <c r="AE70">
        <v>3</v>
      </c>
      <c r="AF70" s="1">
        <v>1.0326797385620916</v>
      </c>
      <c r="AK70" s="1">
        <v>1.4584615384615385</v>
      </c>
      <c r="AO70" s="1">
        <v>1.2741935483870968</v>
      </c>
    </row>
    <row r="71" spans="2:41">
      <c r="B71">
        <v>0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25</v>
      </c>
      <c r="N71">
        <v>1</v>
      </c>
      <c r="O71" s="1">
        <v>1.3941176470588237</v>
      </c>
      <c r="S71">
        <v>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30</v>
      </c>
      <c r="AE71">
        <v>1</v>
      </c>
      <c r="AF71" s="1">
        <v>1.2986301369863014</v>
      </c>
      <c r="AK71" s="1">
        <v>1.5389610389610391</v>
      </c>
      <c r="AO71" s="1">
        <v>1.4451219512195124</v>
      </c>
    </row>
    <row r="72" spans="2:41">
      <c r="B72">
        <v>1</v>
      </c>
      <c r="C72">
        <v>0</v>
      </c>
      <c r="D72">
        <v>0</v>
      </c>
      <c r="E72">
        <v>0</v>
      </c>
      <c r="F72">
        <v>21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25</v>
      </c>
      <c r="N72">
        <v>1</v>
      </c>
      <c r="O72" s="1">
        <v>1.1339712918660287</v>
      </c>
      <c r="S72">
        <v>1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1</v>
      </c>
      <c r="AB72">
        <v>0</v>
      </c>
      <c r="AC72">
        <v>0</v>
      </c>
      <c r="AD72">
        <v>55</v>
      </c>
      <c r="AE72">
        <v>1</v>
      </c>
      <c r="AF72" s="1">
        <v>1.2741935483870968</v>
      </c>
      <c r="AK72" s="1">
        <v>1.234375</v>
      </c>
      <c r="AO72" s="1">
        <v>1.3166666666666667</v>
      </c>
    </row>
    <row r="73" spans="2:41"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55</v>
      </c>
      <c r="N73">
        <v>1</v>
      </c>
      <c r="O73" s="1">
        <v>1.335211267605634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45</v>
      </c>
      <c r="AE73">
        <v>1</v>
      </c>
      <c r="AF73" s="1">
        <v>1.4451219512195124</v>
      </c>
      <c r="AK73" s="1">
        <v>1.1879699248120301</v>
      </c>
      <c r="AO73" s="1">
        <v>1.3941176470588237</v>
      </c>
    </row>
    <row r="74" spans="2:41">
      <c r="B74">
        <v>0</v>
      </c>
      <c r="C74">
        <v>0</v>
      </c>
      <c r="D74">
        <v>0</v>
      </c>
      <c r="E74">
        <v>0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1</v>
      </c>
      <c r="M74">
        <v>30</v>
      </c>
      <c r="N74">
        <v>1</v>
      </c>
      <c r="O74" s="1">
        <v>0.95180722891566261</v>
      </c>
      <c r="S74">
        <v>1</v>
      </c>
      <c r="T74">
        <v>0</v>
      </c>
      <c r="U74">
        <v>0</v>
      </c>
      <c r="V74">
        <v>0</v>
      </c>
      <c r="W74">
        <v>28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25</v>
      </c>
      <c r="AE74">
        <v>1</v>
      </c>
      <c r="AF74" s="1">
        <v>1.3166666666666667</v>
      </c>
      <c r="AK74" s="1">
        <v>0.97530864197530864</v>
      </c>
      <c r="AO74" s="1">
        <v>1.161764705882353</v>
      </c>
    </row>
    <row r="75" spans="2:41">
      <c r="B75">
        <v>0</v>
      </c>
      <c r="C75">
        <v>1</v>
      </c>
      <c r="D75">
        <v>0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30</v>
      </c>
      <c r="N75">
        <v>3</v>
      </c>
      <c r="O75" s="1">
        <v>1.3542857142857143</v>
      </c>
      <c r="S75">
        <v>1</v>
      </c>
      <c r="T75">
        <v>0</v>
      </c>
      <c r="U75">
        <v>0</v>
      </c>
      <c r="V75">
        <v>0</v>
      </c>
      <c r="W75">
        <v>28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25</v>
      </c>
      <c r="AE75">
        <v>1</v>
      </c>
      <c r="AF75" s="1">
        <v>1.3941176470588237</v>
      </c>
      <c r="AK75" s="1">
        <v>1.1532846715328466</v>
      </c>
      <c r="AO75" s="1">
        <v>1.0580357142857142</v>
      </c>
    </row>
    <row r="76" spans="2:41">
      <c r="B76">
        <v>1</v>
      </c>
      <c r="C76">
        <v>0</v>
      </c>
      <c r="D76">
        <v>0</v>
      </c>
      <c r="E76">
        <v>0</v>
      </c>
      <c r="F76">
        <v>22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20</v>
      </c>
      <c r="N76">
        <v>1</v>
      </c>
      <c r="O76" s="1">
        <v>1.1285714285714286</v>
      </c>
      <c r="S76">
        <v>1</v>
      </c>
      <c r="T76">
        <v>0</v>
      </c>
      <c r="U76">
        <v>0</v>
      </c>
      <c r="V76">
        <v>0</v>
      </c>
      <c r="W76">
        <v>29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20</v>
      </c>
      <c r="AE76">
        <v>1</v>
      </c>
      <c r="AF76" s="1">
        <v>1.161764705882353</v>
      </c>
      <c r="AK76" s="1">
        <v>2.872727272727273</v>
      </c>
      <c r="AO76" s="1">
        <v>1.2248062015503876</v>
      </c>
    </row>
    <row r="77" spans="2:41"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35</v>
      </c>
      <c r="N77">
        <v>1</v>
      </c>
      <c r="O77" s="1">
        <v>1.3389830508474576</v>
      </c>
      <c r="S77">
        <v>1</v>
      </c>
      <c r="T77">
        <v>0</v>
      </c>
      <c r="U77">
        <v>0</v>
      </c>
      <c r="V77">
        <v>0</v>
      </c>
      <c r="W77">
        <v>30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25</v>
      </c>
      <c r="AE77">
        <v>1</v>
      </c>
      <c r="AF77" s="1">
        <v>1.0580357142857142</v>
      </c>
      <c r="AK77" s="1">
        <v>1.1879699248120301</v>
      </c>
      <c r="AO77" s="1">
        <v>1.196969696969697</v>
      </c>
    </row>
    <row r="78" spans="2:41"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35</v>
      </c>
      <c r="N78">
        <v>1</v>
      </c>
      <c r="O78" s="1">
        <v>1.4584615384615385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30</v>
      </c>
      <c r="AE78">
        <v>1</v>
      </c>
      <c r="AF78" s="1">
        <v>1.2248062015503876</v>
      </c>
      <c r="AK78" s="1">
        <v>1.3203342618384402</v>
      </c>
      <c r="AO78" s="1">
        <v>1.5643564356435646</v>
      </c>
    </row>
    <row r="79" spans="2:41">
      <c r="B79">
        <v>1</v>
      </c>
      <c r="C79">
        <v>0</v>
      </c>
      <c r="D79">
        <v>1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1</v>
      </c>
      <c r="L79">
        <v>0</v>
      </c>
      <c r="M79">
        <v>30</v>
      </c>
      <c r="N79">
        <v>1</v>
      </c>
      <c r="O79" s="1">
        <v>1.5389610389610391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25</v>
      </c>
      <c r="AE79">
        <v>3</v>
      </c>
      <c r="AF79" s="1">
        <v>1.0394736842105265</v>
      </c>
      <c r="AK79" s="1">
        <v>1.7686567164179103</v>
      </c>
      <c r="AO79" s="1">
        <v>1.4320241691842901</v>
      </c>
    </row>
    <row r="80" spans="2:41"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55</v>
      </c>
      <c r="N80">
        <v>1</v>
      </c>
      <c r="O80" s="1">
        <v>1.234375</v>
      </c>
      <c r="S80">
        <v>1</v>
      </c>
      <c r="T80">
        <v>1</v>
      </c>
      <c r="U80">
        <v>0</v>
      </c>
      <c r="V80">
        <v>0</v>
      </c>
      <c r="W80">
        <v>31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20</v>
      </c>
      <c r="AE80">
        <v>3</v>
      </c>
      <c r="AF80" s="1">
        <v>1.0797266514806378</v>
      </c>
      <c r="AK80" s="1">
        <v>1.0972222222222221</v>
      </c>
      <c r="AO80" s="1">
        <v>1.4234234234234235</v>
      </c>
    </row>
    <row r="81" spans="2:41"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25</v>
      </c>
      <c r="N81">
        <v>1</v>
      </c>
      <c r="O81" s="1">
        <v>1.1879699248120301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50</v>
      </c>
      <c r="AE81">
        <v>1</v>
      </c>
      <c r="AF81" s="1">
        <v>1.196969696969697</v>
      </c>
      <c r="AK81" s="1">
        <v>1.3427762039660058</v>
      </c>
      <c r="AO81" s="1">
        <v>1.2915531335149864</v>
      </c>
    </row>
    <row r="82" spans="2:41">
      <c r="B82">
        <v>0</v>
      </c>
      <c r="C82">
        <v>0</v>
      </c>
      <c r="D82">
        <v>0</v>
      </c>
      <c r="E82">
        <v>0</v>
      </c>
      <c r="F82">
        <v>23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25</v>
      </c>
      <c r="N82">
        <v>1</v>
      </c>
      <c r="O82" s="1">
        <v>0.97530864197530864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25</v>
      </c>
      <c r="AE82">
        <v>1</v>
      </c>
      <c r="AF82" s="1">
        <v>1.5643564356435646</v>
      </c>
      <c r="AK82" s="1">
        <v>1.2311688311688311</v>
      </c>
      <c r="AO82" s="1">
        <v>1.5290322580645161</v>
      </c>
    </row>
    <row r="83" spans="2:41">
      <c r="B83">
        <v>1</v>
      </c>
      <c r="C83">
        <v>0</v>
      </c>
      <c r="D83">
        <v>1</v>
      </c>
      <c r="E83">
        <v>0</v>
      </c>
      <c r="F83">
        <v>1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35</v>
      </c>
      <c r="N83">
        <v>1</v>
      </c>
      <c r="O83" s="1">
        <v>1.1532846715328466</v>
      </c>
      <c r="S83">
        <v>1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35</v>
      </c>
      <c r="AE83">
        <v>1</v>
      </c>
      <c r="AF83" s="1">
        <v>1.4320241691842901</v>
      </c>
      <c r="AK83" s="1">
        <v>1.2216494845360826</v>
      </c>
      <c r="AO83" s="1">
        <v>1.514376996805112</v>
      </c>
    </row>
    <row r="84" spans="2:41">
      <c r="B84">
        <v>1</v>
      </c>
      <c r="C84">
        <v>0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25</v>
      </c>
      <c r="N84">
        <v>1</v>
      </c>
      <c r="O84" s="1">
        <v>2.872727272727273</v>
      </c>
      <c r="S84">
        <v>1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25</v>
      </c>
      <c r="AE84">
        <v>1</v>
      </c>
      <c r="AF84" s="1">
        <v>1.4234234234234235</v>
      </c>
      <c r="AK84" s="1">
        <v>1.504761904761905</v>
      </c>
      <c r="AO84" s="1">
        <v>1.4320241691842901</v>
      </c>
    </row>
    <row r="85" spans="2:41">
      <c r="B85">
        <v>0</v>
      </c>
      <c r="C85">
        <v>0</v>
      </c>
      <c r="D85">
        <v>0</v>
      </c>
      <c r="E85">
        <v>0</v>
      </c>
      <c r="F85">
        <v>24</v>
      </c>
      <c r="G85">
        <v>1</v>
      </c>
      <c r="H85">
        <v>1</v>
      </c>
      <c r="I85">
        <v>0</v>
      </c>
      <c r="J85">
        <v>0</v>
      </c>
      <c r="K85">
        <v>0</v>
      </c>
      <c r="L85">
        <v>0</v>
      </c>
      <c r="M85">
        <v>30</v>
      </c>
      <c r="N85">
        <v>1</v>
      </c>
      <c r="O85" s="1">
        <v>1.1879699248120301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20</v>
      </c>
      <c r="AE85">
        <v>3</v>
      </c>
      <c r="AF85" s="1">
        <v>1.1258907363420427</v>
      </c>
      <c r="AK85" s="1">
        <v>1.2440944881889764</v>
      </c>
      <c r="AO85" s="1">
        <v>0.87777777777777777</v>
      </c>
    </row>
    <row r="86" spans="2:41">
      <c r="B86">
        <v>0</v>
      </c>
      <c r="C86">
        <v>0</v>
      </c>
      <c r="D86">
        <v>0</v>
      </c>
      <c r="E86">
        <v>0</v>
      </c>
      <c r="F86">
        <v>24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35</v>
      </c>
      <c r="N86">
        <v>1</v>
      </c>
      <c r="O86" s="1">
        <v>1.3203342618384402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  <c r="AC86">
        <v>1</v>
      </c>
      <c r="AD86">
        <v>20</v>
      </c>
      <c r="AE86">
        <v>1</v>
      </c>
      <c r="AF86" s="1">
        <v>1.2915531335149864</v>
      </c>
      <c r="AK86" s="1">
        <v>1.3240223463687151</v>
      </c>
      <c r="AO86" s="1">
        <v>1.0675675675675675</v>
      </c>
    </row>
    <row r="87" spans="2:41">
      <c r="B87">
        <v>0</v>
      </c>
      <c r="C87">
        <v>0</v>
      </c>
      <c r="D87">
        <v>0</v>
      </c>
      <c r="E87">
        <v>0</v>
      </c>
      <c r="F87">
        <v>1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25</v>
      </c>
      <c r="N87">
        <v>1</v>
      </c>
      <c r="O87" s="1">
        <v>1.7686567164179103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55</v>
      </c>
      <c r="AE87">
        <v>2</v>
      </c>
      <c r="AF87" s="1">
        <v>1.203045685279188</v>
      </c>
      <c r="AK87" s="1">
        <v>1.2408376963350787</v>
      </c>
      <c r="AO87" s="1">
        <v>1.0281995661605206</v>
      </c>
    </row>
    <row r="88" spans="2:41">
      <c r="B88">
        <v>0</v>
      </c>
      <c r="C88">
        <v>0</v>
      </c>
      <c r="D88">
        <v>1</v>
      </c>
      <c r="E88">
        <v>0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</v>
      </c>
      <c r="M88">
        <v>25</v>
      </c>
      <c r="N88">
        <v>1</v>
      </c>
      <c r="O88" s="1">
        <v>1.0972222222222221</v>
      </c>
      <c r="S88">
        <v>0</v>
      </c>
      <c r="T88">
        <v>1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30</v>
      </c>
      <c r="AE88">
        <v>3</v>
      </c>
      <c r="AF88" s="1">
        <v>1.3699421965317919</v>
      </c>
      <c r="AK88" s="1">
        <v>1.3240223463687151</v>
      </c>
      <c r="AO88" s="1">
        <v>0.89603024574669188</v>
      </c>
    </row>
    <row r="89" spans="2:41">
      <c r="B89">
        <v>0</v>
      </c>
      <c r="C89">
        <v>0</v>
      </c>
      <c r="D89">
        <v>0</v>
      </c>
      <c r="E89">
        <v>0</v>
      </c>
      <c r="F89">
        <v>26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25</v>
      </c>
      <c r="N89">
        <v>1</v>
      </c>
      <c r="O89" s="1">
        <v>1.3427762039660058</v>
      </c>
      <c r="S89">
        <v>1</v>
      </c>
      <c r="T89">
        <v>0</v>
      </c>
      <c r="U89">
        <v>0</v>
      </c>
      <c r="V89">
        <v>0</v>
      </c>
      <c r="W89">
        <v>34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25</v>
      </c>
      <c r="AE89">
        <v>1</v>
      </c>
      <c r="AF89" s="1">
        <v>1.5290322580645161</v>
      </c>
      <c r="AK89" s="1">
        <v>1.2122762148337596</v>
      </c>
      <c r="AO89" s="1">
        <v>1.3819241982507289</v>
      </c>
    </row>
    <row r="90" spans="2:41">
      <c r="B90">
        <v>0</v>
      </c>
      <c r="C90">
        <v>0</v>
      </c>
      <c r="D90">
        <v>0</v>
      </c>
      <c r="E90">
        <v>0</v>
      </c>
      <c r="F90">
        <v>26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25</v>
      </c>
      <c r="N90">
        <v>1</v>
      </c>
      <c r="O90" s="1">
        <v>1.2311688311688311</v>
      </c>
      <c r="S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25</v>
      </c>
      <c r="AE90">
        <v>1</v>
      </c>
      <c r="AF90" s="1">
        <v>1.514376996805112</v>
      </c>
      <c r="AK90" s="1">
        <v>1.1366906474820144</v>
      </c>
      <c r="AO90" s="1">
        <v>1.1674876847290643</v>
      </c>
    </row>
    <row r="91" spans="2:41">
      <c r="B91">
        <v>0</v>
      </c>
      <c r="C91">
        <v>0</v>
      </c>
      <c r="D91">
        <v>0</v>
      </c>
      <c r="E91">
        <v>0</v>
      </c>
      <c r="F91">
        <v>27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30</v>
      </c>
      <c r="N91">
        <v>2</v>
      </c>
      <c r="O91" s="1">
        <v>1.0533333333333335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25</v>
      </c>
      <c r="AE91">
        <v>1</v>
      </c>
      <c r="AF91" s="1">
        <v>1.4320241691842901</v>
      </c>
      <c r="AK91" s="1">
        <v>1.5439739413680784</v>
      </c>
      <c r="AO91" s="1">
        <v>1.3819241982507289</v>
      </c>
    </row>
    <row r="92" spans="2:41"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55</v>
      </c>
      <c r="N92">
        <v>2</v>
      </c>
      <c r="O92" s="1">
        <v>1.104895104895105</v>
      </c>
      <c r="S92">
        <v>1</v>
      </c>
      <c r="T92">
        <v>1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32</v>
      </c>
      <c r="AE92">
        <v>3</v>
      </c>
      <c r="AF92" s="1">
        <v>1.6401384083044983</v>
      </c>
      <c r="AK92" s="1">
        <v>1.1504854368932038</v>
      </c>
      <c r="AO92" s="1">
        <v>1.1674876847290643</v>
      </c>
    </row>
    <row r="93" spans="2:41">
      <c r="B93">
        <v>1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35</v>
      </c>
      <c r="N93">
        <v>1</v>
      </c>
      <c r="O93" s="1">
        <v>1.2216494845360826</v>
      </c>
      <c r="S93">
        <v>1</v>
      </c>
      <c r="T93">
        <v>1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  <c r="AD93">
        <v>30</v>
      </c>
      <c r="AE93">
        <v>3</v>
      </c>
      <c r="AF93" s="1">
        <v>1.1126760563380282</v>
      </c>
      <c r="AK93" s="1">
        <v>1.0748299319727892</v>
      </c>
      <c r="AO93" s="1">
        <v>1.58</v>
      </c>
    </row>
    <row r="94" spans="2:41">
      <c r="B94">
        <v>1</v>
      </c>
      <c r="C94">
        <v>0</v>
      </c>
      <c r="D94">
        <v>0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25</v>
      </c>
      <c r="N94">
        <v>1</v>
      </c>
      <c r="O94" s="1">
        <v>1.504761904761905</v>
      </c>
      <c r="S94">
        <v>1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45</v>
      </c>
      <c r="AE94">
        <v>2</v>
      </c>
      <c r="AF94" s="1">
        <v>1.5592105263157896</v>
      </c>
      <c r="AK94" s="1">
        <v>1.3021978021978022</v>
      </c>
      <c r="AO94" s="1">
        <v>1.4584615384615385</v>
      </c>
    </row>
    <row r="95" spans="2:41">
      <c r="B95">
        <v>0</v>
      </c>
      <c r="C95">
        <v>0</v>
      </c>
      <c r="D95">
        <v>0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25</v>
      </c>
      <c r="N95">
        <v>1</v>
      </c>
      <c r="O95" s="1">
        <v>1.2440944881889764</v>
      </c>
      <c r="S95">
        <v>1</v>
      </c>
      <c r="T95">
        <v>0</v>
      </c>
      <c r="U95">
        <v>0</v>
      </c>
      <c r="V95">
        <v>0</v>
      </c>
      <c r="W95">
        <v>35</v>
      </c>
      <c r="X95">
        <v>1</v>
      </c>
      <c r="Y95">
        <v>0</v>
      </c>
      <c r="Z95">
        <v>0</v>
      </c>
      <c r="AA95">
        <v>0</v>
      </c>
      <c r="AB95">
        <v>0</v>
      </c>
      <c r="AC95">
        <v>1</v>
      </c>
      <c r="AD95">
        <v>40</v>
      </c>
      <c r="AE95">
        <v>2</v>
      </c>
      <c r="AF95" s="1">
        <v>1.2915531335149864</v>
      </c>
      <c r="AK95" s="1">
        <v>1.335211267605634</v>
      </c>
      <c r="AO95" s="1">
        <v>1.5</v>
      </c>
    </row>
    <row r="96" spans="2:41">
      <c r="B96">
        <v>1</v>
      </c>
      <c r="C96">
        <v>0</v>
      </c>
      <c r="D96">
        <v>0</v>
      </c>
      <c r="E96">
        <v>0</v>
      </c>
      <c r="F96">
        <v>28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25</v>
      </c>
      <c r="N96">
        <v>1</v>
      </c>
      <c r="O96" s="1">
        <v>1.3240223463687151</v>
      </c>
      <c r="S96">
        <v>1</v>
      </c>
      <c r="T96">
        <v>0</v>
      </c>
      <c r="U96">
        <v>0</v>
      </c>
      <c r="V96">
        <v>0</v>
      </c>
      <c r="W96">
        <v>35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40</v>
      </c>
      <c r="AE96">
        <v>2</v>
      </c>
      <c r="AF96" s="1">
        <v>1.3130193905817176</v>
      </c>
      <c r="AK96" s="1">
        <v>1.3982300884955752</v>
      </c>
      <c r="AO96" s="1">
        <v>1.6232876712328768</v>
      </c>
    </row>
    <row r="97" spans="2:41"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40</v>
      </c>
      <c r="N97">
        <v>1</v>
      </c>
      <c r="O97" s="1">
        <v>1.2408376963350787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25</v>
      </c>
      <c r="AE97">
        <v>2</v>
      </c>
      <c r="AF97" s="1">
        <v>1.4720496894409938</v>
      </c>
      <c r="AK97" s="1">
        <v>1.2915531335149864</v>
      </c>
      <c r="AO97" s="1">
        <v>1.5290322580645161</v>
      </c>
    </row>
    <row r="98" spans="2:41">
      <c r="B98">
        <v>0</v>
      </c>
      <c r="C98">
        <v>0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35</v>
      </c>
      <c r="N98">
        <v>1</v>
      </c>
      <c r="O98" s="1">
        <v>1.3240223463687151</v>
      </c>
      <c r="S98">
        <v>1</v>
      </c>
      <c r="T98">
        <v>0</v>
      </c>
      <c r="U98">
        <v>0</v>
      </c>
      <c r="V98">
        <v>0</v>
      </c>
      <c r="W98">
        <v>38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25</v>
      </c>
      <c r="AE98">
        <v>2</v>
      </c>
      <c r="AF98" s="1">
        <v>1.2279792746113991</v>
      </c>
      <c r="AK98" s="1">
        <v>1.6458333333333335</v>
      </c>
      <c r="AO98" s="1">
        <v>1.3240223463687151</v>
      </c>
    </row>
    <row r="99" spans="2:41">
      <c r="B99">
        <v>1</v>
      </c>
      <c r="C99">
        <v>0</v>
      </c>
      <c r="D99">
        <v>0</v>
      </c>
      <c r="E99">
        <v>0</v>
      </c>
      <c r="F99">
        <v>29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20</v>
      </c>
      <c r="N99">
        <v>1</v>
      </c>
      <c r="O99" s="1">
        <v>1.2122762148337596</v>
      </c>
      <c r="S99">
        <v>1</v>
      </c>
      <c r="T99">
        <v>0</v>
      </c>
      <c r="U99">
        <v>0</v>
      </c>
      <c r="V99">
        <v>0</v>
      </c>
      <c r="W99">
        <v>38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25</v>
      </c>
      <c r="AE99">
        <v>2</v>
      </c>
      <c r="AF99" s="1">
        <v>1.3021978021978022</v>
      </c>
      <c r="AK99" s="1">
        <v>1.5192307692307692</v>
      </c>
      <c r="AO99" s="1">
        <v>1.4451219512195124</v>
      </c>
    </row>
    <row r="100" spans="2:41">
      <c r="B100">
        <v>1</v>
      </c>
      <c r="C100">
        <v>0</v>
      </c>
      <c r="D100">
        <v>1</v>
      </c>
      <c r="E100">
        <v>0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30</v>
      </c>
      <c r="N100">
        <v>1</v>
      </c>
      <c r="O100" s="1">
        <v>1.1366906474820144</v>
      </c>
      <c r="S100">
        <v>0</v>
      </c>
      <c r="T100">
        <v>0</v>
      </c>
      <c r="U100">
        <v>0</v>
      </c>
      <c r="V100">
        <v>0</v>
      </c>
      <c r="W100">
        <v>40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60</v>
      </c>
      <c r="AE100">
        <v>1</v>
      </c>
      <c r="AF100" s="1">
        <v>0.87777777777777777</v>
      </c>
      <c r="AK100" s="1">
        <v>1.5290322580645161</v>
      </c>
      <c r="AO100" s="1">
        <v>1.3941176470588237</v>
      </c>
    </row>
    <row r="101" spans="2:41">
      <c r="B101">
        <v>1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18</v>
      </c>
      <c r="N101">
        <v>1</v>
      </c>
      <c r="O101" s="1">
        <v>1.5439739413680784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30</v>
      </c>
      <c r="AE101">
        <v>2</v>
      </c>
      <c r="AF101" s="1">
        <v>1.6989247311827957</v>
      </c>
      <c r="AK101" s="1">
        <v>1.237597911227154</v>
      </c>
      <c r="AO101" s="1">
        <v>1.6122448979591837</v>
      </c>
    </row>
    <row r="102" spans="2:41">
      <c r="B102">
        <v>1</v>
      </c>
      <c r="C102">
        <v>0</v>
      </c>
      <c r="D102">
        <v>0</v>
      </c>
      <c r="E102">
        <v>0</v>
      </c>
      <c r="F102">
        <v>30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18</v>
      </c>
      <c r="N102">
        <v>1</v>
      </c>
      <c r="O102" s="1">
        <v>1.1504854368932038</v>
      </c>
      <c r="S102">
        <v>1</v>
      </c>
      <c r="T102">
        <v>0</v>
      </c>
      <c r="U102">
        <v>0</v>
      </c>
      <c r="V102">
        <v>0</v>
      </c>
      <c r="W102">
        <v>39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30</v>
      </c>
      <c r="AE102">
        <v>1</v>
      </c>
      <c r="AF102" s="1">
        <v>1.0675675675675675</v>
      </c>
      <c r="AK102" s="1">
        <v>1.1761786600496278</v>
      </c>
      <c r="AO102" s="1">
        <v>1.8301158301158302</v>
      </c>
    </row>
    <row r="103" spans="2:41">
      <c r="B103">
        <v>1</v>
      </c>
      <c r="C103">
        <v>0</v>
      </c>
      <c r="D103">
        <v>0</v>
      </c>
      <c r="E103">
        <v>0</v>
      </c>
      <c r="F103">
        <v>30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18</v>
      </c>
      <c r="N103">
        <v>1</v>
      </c>
      <c r="O103" s="1">
        <v>1.0748299319727892</v>
      </c>
      <c r="S103">
        <v>1</v>
      </c>
      <c r="T103">
        <v>0</v>
      </c>
      <c r="U103">
        <v>0</v>
      </c>
      <c r="V103">
        <v>1</v>
      </c>
      <c r="W103">
        <v>39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30</v>
      </c>
      <c r="AE103">
        <v>1</v>
      </c>
      <c r="AF103" s="1">
        <v>1.0281995661605206</v>
      </c>
      <c r="AK103" s="1">
        <v>1.3465909090909092</v>
      </c>
      <c r="AO103" s="1">
        <v>1.4584615384615385</v>
      </c>
    </row>
    <row r="104" spans="2:41">
      <c r="B104">
        <v>1</v>
      </c>
      <c r="C104">
        <v>1</v>
      </c>
      <c r="D104">
        <v>0</v>
      </c>
      <c r="E104">
        <v>0</v>
      </c>
      <c r="F104">
        <v>31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20</v>
      </c>
      <c r="N104">
        <v>3</v>
      </c>
      <c r="O104" s="1">
        <v>1.0675675675675675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25</v>
      </c>
      <c r="AE104">
        <v>1</v>
      </c>
      <c r="AF104" s="1">
        <v>0.89603024574669188</v>
      </c>
      <c r="AK104" s="1">
        <v>1.3779069767441861</v>
      </c>
      <c r="AO104" s="1">
        <v>1.267379679144385</v>
      </c>
    </row>
    <row r="105" spans="2:41">
      <c r="B105">
        <v>1</v>
      </c>
      <c r="C105">
        <v>0</v>
      </c>
      <c r="D105">
        <v>0</v>
      </c>
      <c r="E105">
        <v>0</v>
      </c>
      <c r="F105">
        <v>31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20</v>
      </c>
      <c r="N105">
        <v>2</v>
      </c>
      <c r="O105" s="1">
        <v>1.094688221709007</v>
      </c>
      <c r="S105">
        <v>1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30</v>
      </c>
      <c r="AE105">
        <v>1</v>
      </c>
      <c r="AF105" s="1">
        <v>1.3819241982507289</v>
      </c>
      <c r="AK105" s="1">
        <v>1.5290322580645161</v>
      </c>
      <c r="AO105" s="1">
        <v>1.3819241982507289</v>
      </c>
    </row>
    <row r="106" spans="2:41">
      <c r="B106">
        <v>1</v>
      </c>
      <c r="C106">
        <v>1</v>
      </c>
      <c r="D106">
        <v>0</v>
      </c>
      <c r="E106">
        <v>0</v>
      </c>
      <c r="F106">
        <v>32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20</v>
      </c>
      <c r="N106">
        <v>3</v>
      </c>
      <c r="O106" s="1">
        <v>0.95757575757575764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25</v>
      </c>
      <c r="AE106">
        <v>1</v>
      </c>
      <c r="AF106" s="1">
        <v>1.1674876847290643</v>
      </c>
      <c r="AK106" s="1">
        <v>1.5540983606557379</v>
      </c>
      <c r="AO106" s="1">
        <v>0.86338797814207646</v>
      </c>
    </row>
    <row r="107" spans="2:41">
      <c r="B107">
        <v>1</v>
      </c>
      <c r="C107">
        <v>1</v>
      </c>
      <c r="D107">
        <v>0</v>
      </c>
      <c r="E107">
        <v>0</v>
      </c>
      <c r="F107">
        <v>32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20</v>
      </c>
      <c r="N107">
        <v>3</v>
      </c>
      <c r="O107" s="1">
        <v>0.95757575757575764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30</v>
      </c>
      <c r="AE107">
        <v>1</v>
      </c>
      <c r="AF107" s="1">
        <v>1.3819241982507289</v>
      </c>
      <c r="AK107" s="1">
        <v>1.7490774907749078</v>
      </c>
      <c r="AO107" s="1">
        <v>1.8301158301158302</v>
      </c>
    </row>
    <row r="108" spans="2:41">
      <c r="B108">
        <v>1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20</v>
      </c>
      <c r="N108">
        <v>2</v>
      </c>
      <c r="O108" s="1">
        <v>0.93861386138613867</v>
      </c>
      <c r="S108">
        <v>1</v>
      </c>
      <c r="T108">
        <v>0</v>
      </c>
      <c r="U108">
        <v>0</v>
      </c>
      <c r="V108">
        <v>0</v>
      </c>
      <c r="W108">
        <v>41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35</v>
      </c>
      <c r="AE108">
        <v>1</v>
      </c>
      <c r="AF108" s="1">
        <v>1.1674876847290643</v>
      </c>
      <c r="AK108" s="1">
        <v>1.2311688311688311</v>
      </c>
      <c r="AO108" s="1">
        <v>1.1674876847290643</v>
      </c>
    </row>
    <row r="109" spans="2:41">
      <c r="B109">
        <v>0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30</v>
      </c>
      <c r="N109">
        <v>3</v>
      </c>
      <c r="O109" s="1">
        <v>1.0748299319727892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1</v>
      </c>
      <c r="Z109">
        <v>0</v>
      </c>
      <c r="AA109">
        <v>0</v>
      </c>
      <c r="AB109">
        <v>1</v>
      </c>
      <c r="AC109">
        <v>0</v>
      </c>
      <c r="AD109">
        <v>30</v>
      </c>
      <c r="AE109">
        <v>1</v>
      </c>
      <c r="AF109" s="1">
        <v>1.58</v>
      </c>
      <c r="AK109" s="1">
        <v>1.2061068702290076</v>
      </c>
      <c r="AO109" s="1">
        <v>1.2950819672131149</v>
      </c>
    </row>
    <row r="110" spans="2:41">
      <c r="B110">
        <v>1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55</v>
      </c>
      <c r="N110">
        <v>1</v>
      </c>
      <c r="O110" s="1">
        <v>1.3021978021978022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40</v>
      </c>
      <c r="AE110">
        <v>1</v>
      </c>
      <c r="AF110" s="1">
        <v>1.4584615384615385</v>
      </c>
      <c r="AK110" s="1">
        <v>0.84191829484902314</v>
      </c>
      <c r="AO110" s="1">
        <v>1.4191616766467068</v>
      </c>
    </row>
    <row r="111" spans="2:41">
      <c r="B111">
        <v>1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25</v>
      </c>
      <c r="N111">
        <v>1</v>
      </c>
      <c r="O111" s="1">
        <v>1.335211267605634</v>
      </c>
      <c r="S111">
        <v>0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28</v>
      </c>
      <c r="AE111">
        <v>3</v>
      </c>
      <c r="AF111" s="1">
        <v>1.2986301369863014</v>
      </c>
      <c r="AK111" s="1">
        <v>1.5490196078431373</v>
      </c>
      <c r="AO111" s="1">
        <v>1.3389830508474576</v>
      </c>
    </row>
    <row r="112" spans="2:41">
      <c r="B112">
        <v>0</v>
      </c>
      <c r="C112">
        <v>0</v>
      </c>
      <c r="D112">
        <v>0</v>
      </c>
      <c r="E112">
        <v>0</v>
      </c>
      <c r="F112">
        <v>1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30</v>
      </c>
      <c r="N112">
        <v>1</v>
      </c>
      <c r="O112" s="1">
        <v>1.3982300884955752</v>
      </c>
      <c r="S112">
        <v>1</v>
      </c>
      <c r="T112">
        <v>0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25</v>
      </c>
      <c r="AE112">
        <v>1</v>
      </c>
      <c r="AF112" s="1">
        <v>1.5</v>
      </c>
      <c r="AK112" s="1">
        <v>1.2741935483870968</v>
      </c>
      <c r="AO112" s="1">
        <v>1.4720496894409938</v>
      </c>
    </row>
    <row r="113" spans="2:41"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35</v>
      </c>
      <c r="N113">
        <v>1</v>
      </c>
      <c r="O113" s="1">
        <v>1.2915531335149864</v>
      </c>
      <c r="S113">
        <v>1</v>
      </c>
      <c r="T113">
        <v>1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30</v>
      </c>
      <c r="AE113">
        <v>3</v>
      </c>
      <c r="AF113" s="1">
        <v>1.2091836734693879</v>
      </c>
      <c r="AK113" s="1">
        <v>1.5389610389610391</v>
      </c>
      <c r="AO113" s="1">
        <v>1.2539682539682542</v>
      </c>
    </row>
    <row r="114" spans="2:41">
      <c r="B114">
        <v>0</v>
      </c>
      <c r="C114">
        <v>1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18</v>
      </c>
      <c r="N114">
        <v>3</v>
      </c>
      <c r="O114" s="1">
        <v>1.0394736842105265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25</v>
      </c>
      <c r="AE114">
        <v>1</v>
      </c>
      <c r="AF114" s="1">
        <v>1.6232876712328768</v>
      </c>
      <c r="AK114" s="1">
        <v>1.5095541401273886</v>
      </c>
      <c r="AO114" s="1">
        <v>1.3739130434782609</v>
      </c>
    </row>
    <row r="115" spans="2:41"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20</v>
      </c>
      <c r="N115">
        <v>2</v>
      </c>
      <c r="O115" s="1">
        <v>1.1761786600496278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25</v>
      </c>
      <c r="AE115">
        <v>3</v>
      </c>
      <c r="AF115" s="1">
        <v>1.0846681922196797</v>
      </c>
      <c r="AK115" s="1">
        <v>1.5592105263157896</v>
      </c>
      <c r="AO115" s="1">
        <v>1.6122448979591837</v>
      </c>
    </row>
    <row r="116" spans="2:41">
      <c r="B116">
        <v>1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20</v>
      </c>
      <c r="N116">
        <v>1</v>
      </c>
      <c r="O116" s="1">
        <v>1.6458333333333335</v>
      </c>
      <c r="S116">
        <v>0</v>
      </c>
      <c r="T116">
        <v>0</v>
      </c>
      <c r="U116">
        <v>0</v>
      </c>
      <c r="V116">
        <v>0</v>
      </c>
      <c r="W116">
        <v>43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40</v>
      </c>
      <c r="AE116">
        <v>1</v>
      </c>
      <c r="AF116" s="1">
        <v>1.5290322580645161</v>
      </c>
      <c r="AK116" s="1">
        <v>1.4149253731343283</v>
      </c>
      <c r="AO116" s="1">
        <v>1.6573426573426575</v>
      </c>
    </row>
    <row r="117" spans="2:41">
      <c r="B117">
        <v>1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30</v>
      </c>
      <c r="N117">
        <v>1</v>
      </c>
      <c r="O117" s="1">
        <v>1.5192307692307692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50</v>
      </c>
      <c r="AE117">
        <v>1</v>
      </c>
      <c r="AF117" s="1">
        <v>1.3240223463687151</v>
      </c>
      <c r="AK117" s="1">
        <v>1.6232876712328768</v>
      </c>
      <c r="AO117" s="1">
        <v>1.3859649122807018</v>
      </c>
    </row>
    <row r="118" spans="2:41"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40</v>
      </c>
      <c r="N118">
        <v>1</v>
      </c>
      <c r="O118" s="1">
        <v>1.5290322580645161</v>
      </c>
      <c r="S118">
        <v>0</v>
      </c>
      <c r="T118">
        <v>0</v>
      </c>
      <c r="U118">
        <v>0</v>
      </c>
      <c r="V118">
        <v>0</v>
      </c>
      <c r="W118">
        <v>44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</v>
      </c>
      <c r="AE118">
        <v>1</v>
      </c>
      <c r="AF118" s="1">
        <v>1.4451219512195124</v>
      </c>
      <c r="AK118" s="1">
        <v>1.2061068702290076</v>
      </c>
      <c r="AO118" s="1">
        <v>1.161764705882353</v>
      </c>
    </row>
    <row r="119" spans="2:41"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35</v>
      </c>
      <c r="N119">
        <v>1</v>
      </c>
      <c r="O119" s="1">
        <v>1.237597911227154</v>
      </c>
      <c r="S119">
        <v>0</v>
      </c>
      <c r="T119">
        <v>0</v>
      </c>
      <c r="U119">
        <v>0</v>
      </c>
      <c r="V119">
        <v>0</v>
      </c>
      <c r="W119">
        <v>44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35</v>
      </c>
      <c r="AE119">
        <v>1</v>
      </c>
      <c r="AF119" s="1">
        <v>1.3941176470588237</v>
      </c>
      <c r="AK119" s="1">
        <v>1.2122762148337596</v>
      </c>
      <c r="AO119" s="1">
        <v>1.4720496894409938</v>
      </c>
    </row>
    <row r="120" spans="2:41">
      <c r="B120">
        <v>0</v>
      </c>
      <c r="C120">
        <v>0</v>
      </c>
      <c r="D120">
        <v>1</v>
      </c>
      <c r="E120">
        <v>0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25</v>
      </c>
      <c r="N120">
        <v>1</v>
      </c>
      <c r="O120" s="1">
        <v>1.1761786600496278</v>
      </c>
      <c r="S120">
        <v>1</v>
      </c>
      <c r="T120">
        <v>1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25</v>
      </c>
      <c r="AE120">
        <v>3</v>
      </c>
      <c r="AF120" s="1">
        <v>1.2061068702290076</v>
      </c>
      <c r="AK120" s="1">
        <v>1.3739130434782609</v>
      </c>
      <c r="AO120" s="1">
        <v>1.4451219512195124</v>
      </c>
    </row>
    <row r="121" spans="2:41">
      <c r="B121">
        <v>1</v>
      </c>
      <c r="C121">
        <v>1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25</v>
      </c>
      <c r="N121">
        <v>3</v>
      </c>
      <c r="O121" s="1">
        <v>1.267379679144385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30</v>
      </c>
      <c r="AE121">
        <v>1</v>
      </c>
      <c r="AF121" s="1">
        <v>1.6122448979591837</v>
      </c>
      <c r="AK121" s="1">
        <v>1.7555555555555555</v>
      </c>
      <c r="AO121" s="1">
        <v>1.514376996805112</v>
      </c>
    </row>
    <row r="122" spans="2:41"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35</v>
      </c>
      <c r="N122">
        <v>1</v>
      </c>
      <c r="O122" s="1">
        <v>1.3465909090909092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28</v>
      </c>
      <c r="AE122">
        <v>1</v>
      </c>
      <c r="AF122" s="1">
        <v>1.8301158301158302</v>
      </c>
      <c r="AK122" s="1">
        <v>1.2776280323450135</v>
      </c>
      <c r="AO122" s="1">
        <v>1.4905660377358489</v>
      </c>
    </row>
    <row r="123" spans="2:41">
      <c r="B123">
        <v>0</v>
      </c>
      <c r="C123">
        <v>0</v>
      </c>
      <c r="D123">
        <v>0</v>
      </c>
      <c r="E123">
        <v>0</v>
      </c>
      <c r="F123">
        <v>33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25</v>
      </c>
      <c r="N123">
        <v>1</v>
      </c>
      <c r="O123" s="1">
        <v>1.3779069767441861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28</v>
      </c>
      <c r="AE123">
        <v>3</v>
      </c>
      <c r="AF123" s="1">
        <v>1.3130193905817176</v>
      </c>
      <c r="AK123" s="1">
        <v>1.7111913357400723</v>
      </c>
      <c r="AO123" s="1">
        <v>1.6067796610169491</v>
      </c>
    </row>
    <row r="124" spans="2:41">
      <c r="B124">
        <v>0</v>
      </c>
      <c r="C124">
        <v>0</v>
      </c>
      <c r="D124">
        <v>0</v>
      </c>
      <c r="E124">
        <v>0</v>
      </c>
      <c r="F124">
        <v>33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25</v>
      </c>
      <c r="N124">
        <v>1</v>
      </c>
      <c r="O124" s="1">
        <v>1.5290322580645161</v>
      </c>
      <c r="S124">
        <v>0</v>
      </c>
      <c r="T124">
        <v>0</v>
      </c>
      <c r="U124">
        <v>0</v>
      </c>
      <c r="V124">
        <v>0</v>
      </c>
      <c r="W124">
        <v>45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35</v>
      </c>
      <c r="AE124">
        <v>1</v>
      </c>
      <c r="AF124" s="1">
        <v>1.4584615384615385</v>
      </c>
      <c r="AK124" s="1">
        <v>1.4858934169278997</v>
      </c>
      <c r="AO124" s="1">
        <v>0.89265536723163852</v>
      </c>
    </row>
    <row r="125" spans="2:41"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20</v>
      </c>
      <c r="N125">
        <v>2</v>
      </c>
      <c r="O125" s="1">
        <v>1.1850000000000001</v>
      </c>
      <c r="S125">
        <v>1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30</v>
      </c>
      <c r="AE125">
        <v>1</v>
      </c>
      <c r="AF125" s="1">
        <v>1.267379679144385</v>
      </c>
      <c r="AK125" s="1">
        <v>1.3130193905817176</v>
      </c>
      <c r="AO125" s="1">
        <v>0.95757575757575764</v>
      </c>
    </row>
    <row r="126" spans="2:41">
      <c r="B126">
        <v>0</v>
      </c>
      <c r="C126">
        <v>0</v>
      </c>
      <c r="D126">
        <v>0</v>
      </c>
      <c r="E126">
        <v>0</v>
      </c>
      <c r="F126">
        <v>1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35</v>
      </c>
      <c r="N126">
        <v>2</v>
      </c>
      <c r="O126" s="1">
        <v>1.3982300884955752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30</v>
      </c>
      <c r="AE126">
        <v>1</v>
      </c>
      <c r="AF126" s="1">
        <v>1.3819241982507289</v>
      </c>
      <c r="AK126" s="1">
        <v>1.4363636363636365</v>
      </c>
      <c r="AO126" s="1">
        <v>1.5747508305647842</v>
      </c>
    </row>
    <row r="127" spans="2:41">
      <c r="B127">
        <v>1</v>
      </c>
      <c r="C127">
        <v>0</v>
      </c>
      <c r="D127">
        <v>0</v>
      </c>
      <c r="E127">
        <v>0</v>
      </c>
      <c r="F127">
        <v>34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25</v>
      </c>
      <c r="N127">
        <v>1</v>
      </c>
      <c r="O127" s="1">
        <v>1.5540983606557379</v>
      </c>
      <c r="S127">
        <v>0</v>
      </c>
      <c r="T127">
        <v>0</v>
      </c>
      <c r="U127">
        <v>0</v>
      </c>
      <c r="V127">
        <v>0</v>
      </c>
      <c r="W127">
        <v>46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60</v>
      </c>
      <c r="AE127">
        <v>1</v>
      </c>
      <c r="AF127" s="1">
        <v>0.86338797814207646</v>
      </c>
      <c r="AK127" s="1">
        <v>1.2606382978723405</v>
      </c>
      <c r="AO127" s="1">
        <v>1.5241157556270097</v>
      </c>
    </row>
    <row r="128" spans="2:41">
      <c r="B128">
        <v>1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20</v>
      </c>
      <c r="N128">
        <v>3</v>
      </c>
      <c r="O128" s="1">
        <v>1.3021978021978022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25</v>
      </c>
      <c r="AE128">
        <v>1</v>
      </c>
      <c r="AF128" s="1">
        <v>1.8301158301158302</v>
      </c>
      <c r="AK128" s="1">
        <v>0.83597883597883604</v>
      </c>
      <c r="AO128" s="1">
        <v>1.7490774907749078</v>
      </c>
    </row>
    <row r="129" spans="2:41">
      <c r="B129">
        <v>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25</v>
      </c>
      <c r="N129">
        <v>2</v>
      </c>
      <c r="O129" s="1">
        <v>1.4065281899109792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30</v>
      </c>
      <c r="AE129">
        <v>3</v>
      </c>
      <c r="AF129" s="1">
        <v>1.7954545454545454</v>
      </c>
      <c r="AK129" s="1">
        <v>1.4107142857142858</v>
      </c>
      <c r="AO129" s="1">
        <v>1.58</v>
      </c>
    </row>
    <row r="130" spans="2:41">
      <c r="B130">
        <v>1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23</v>
      </c>
      <c r="N130">
        <v>2</v>
      </c>
      <c r="O130" s="1">
        <v>1.1850000000000001</v>
      </c>
      <c r="S130">
        <v>1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30</v>
      </c>
      <c r="AE130">
        <v>1</v>
      </c>
      <c r="AF130" s="1">
        <v>1.1674876847290643</v>
      </c>
      <c r="AK130" s="1">
        <v>1.327731092436975</v>
      </c>
      <c r="AO130" s="1">
        <v>1.48125</v>
      </c>
    </row>
    <row r="131" spans="2:41">
      <c r="B131">
        <v>1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23</v>
      </c>
      <c r="N131">
        <v>2</v>
      </c>
      <c r="O131" s="1">
        <v>1.595959595959596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30</v>
      </c>
      <c r="AE131">
        <v>1</v>
      </c>
      <c r="AF131" s="1">
        <v>1.2950819672131149</v>
      </c>
      <c r="AK131" s="1">
        <v>0.88104089219330861</v>
      </c>
      <c r="AO131" s="1">
        <v>1.1703703703703705</v>
      </c>
    </row>
    <row r="132" spans="2:41">
      <c r="B132">
        <v>1</v>
      </c>
      <c r="C132">
        <v>0</v>
      </c>
      <c r="D132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25</v>
      </c>
      <c r="N132">
        <v>2</v>
      </c>
      <c r="O132" s="1">
        <v>2.4559585492227982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30</v>
      </c>
      <c r="AE132">
        <v>1</v>
      </c>
      <c r="AF132" s="1">
        <v>1.4191616766467068</v>
      </c>
      <c r="AK132" s="1">
        <v>1.2741935483870968</v>
      </c>
      <c r="AO132" s="1">
        <v>1.3166666666666667</v>
      </c>
    </row>
    <row r="133" spans="2:41">
      <c r="B133">
        <v>1</v>
      </c>
      <c r="C133">
        <v>0</v>
      </c>
      <c r="D133">
        <v>0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22</v>
      </c>
      <c r="N133">
        <v>2</v>
      </c>
      <c r="O133" s="1">
        <v>1.4320241691842901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50</v>
      </c>
      <c r="AE133">
        <v>1</v>
      </c>
      <c r="AF133" s="1">
        <v>1.3389830508474576</v>
      </c>
      <c r="AK133" s="1">
        <v>1.514376996805112</v>
      </c>
      <c r="AO133" s="1">
        <v>2.521276595744681</v>
      </c>
    </row>
    <row r="134" spans="2:41">
      <c r="B134">
        <v>0</v>
      </c>
      <c r="C134">
        <v>0</v>
      </c>
      <c r="D134">
        <v>0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25</v>
      </c>
      <c r="N134">
        <v>1</v>
      </c>
      <c r="O134" s="1">
        <v>1.7490774907749078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45</v>
      </c>
      <c r="AE134">
        <v>1</v>
      </c>
      <c r="AF134" s="1">
        <v>1.4720496894409938</v>
      </c>
      <c r="AK134" s="1">
        <v>0.94610778443113785</v>
      </c>
      <c r="AO134" s="1">
        <v>1.5592105263157896</v>
      </c>
    </row>
    <row r="135" spans="2:41">
      <c r="B135">
        <v>0</v>
      </c>
      <c r="C135">
        <v>0</v>
      </c>
      <c r="D135">
        <v>0</v>
      </c>
      <c r="E135">
        <v>0</v>
      </c>
      <c r="F135">
        <v>36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27</v>
      </c>
      <c r="N135">
        <v>1</v>
      </c>
      <c r="O135" s="1">
        <v>1.2311688311688311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25</v>
      </c>
      <c r="AE135">
        <v>1</v>
      </c>
      <c r="AF135" s="1">
        <v>1.2539682539682542</v>
      </c>
      <c r="AK135" s="1">
        <v>1.3465909090909092</v>
      </c>
      <c r="AO135" s="1">
        <v>1.4720496894409938</v>
      </c>
    </row>
    <row r="136" spans="2:41">
      <c r="B136">
        <v>0</v>
      </c>
      <c r="C136">
        <v>0</v>
      </c>
      <c r="D136">
        <v>0</v>
      </c>
      <c r="E136">
        <v>0</v>
      </c>
      <c r="F136">
        <v>36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27</v>
      </c>
      <c r="N136">
        <v>1</v>
      </c>
      <c r="O136" s="1">
        <v>1.2061068702290076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25</v>
      </c>
      <c r="AE136">
        <v>1</v>
      </c>
      <c r="AF136" s="1">
        <v>1.3739130434782609</v>
      </c>
      <c r="AK136" s="1">
        <v>1.4451219512195124</v>
      </c>
      <c r="AO136" s="1">
        <v>1.4234234234234235</v>
      </c>
    </row>
    <row r="137" spans="2:41">
      <c r="B137">
        <v>1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30</v>
      </c>
      <c r="N137">
        <v>3</v>
      </c>
      <c r="O137" s="1">
        <v>1.1791044776119404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1</v>
      </c>
      <c r="AF137" s="1">
        <v>1.6122448979591837</v>
      </c>
      <c r="AK137" s="1">
        <v>0.96341463414634154</v>
      </c>
      <c r="AO137" s="1">
        <v>1.1421686746987951</v>
      </c>
    </row>
    <row r="138" spans="2:41">
      <c r="B138">
        <v>1</v>
      </c>
      <c r="C138">
        <v>0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35</v>
      </c>
      <c r="N138">
        <v>2</v>
      </c>
      <c r="O138" s="1">
        <v>1.1179245283018868</v>
      </c>
      <c r="S138">
        <v>1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30</v>
      </c>
      <c r="AE138">
        <v>1</v>
      </c>
      <c r="AF138" s="1">
        <v>1.6573426573426575</v>
      </c>
      <c r="AK138" s="1">
        <v>1.3389830508474576</v>
      </c>
      <c r="AO138" s="1">
        <v>1.7490774907749078</v>
      </c>
    </row>
    <row r="139" spans="2:41">
      <c r="B139">
        <v>1</v>
      </c>
      <c r="C139">
        <v>0</v>
      </c>
      <c r="D139">
        <v>0</v>
      </c>
      <c r="E139">
        <v>0</v>
      </c>
      <c r="F139">
        <v>37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25</v>
      </c>
      <c r="N139">
        <v>2</v>
      </c>
      <c r="O139" s="1">
        <v>1.1939546599496222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50</v>
      </c>
      <c r="AE139">
        <v>3</v>
      </c>
      <c r="AF139" s="1">
        <v>1.2506596306068603</v>
      </c>
      <c r="AK139" s="1">
        <v>1.2741935483870968</v>
      </c>
      <c r="AO139" s="1">
        <v>1.3166666666666667</v>
      </c>
    </row>
    <row r="140" spans="2:41">
      <c r="B140">
        <v>1</v>
      </c>
      <c r="C140">
        <v>0</v>
      </c>
      <c r="D140">
        <v>0</v>
      </c>
      <c r="E140">
        <v>0</v>
      </c>
      <c r="F140">
        <v>37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25</v>
      </c>
      <c r="N140">
        <v>2</v>
      </c>
      <c r="O140" s="1">
        <v>1.1476997578692494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40</v>
      </c>
      <c r="AE140">
        <v>1</v>
      </c>
      <c r="AF140" s="1">
        <v>1.3859649122807018</v>
      </c>
      <c r="AK140" s="1">
        <v>1.4858934169278997</v>
      </c>
      <c r="AO140" s="1">
        <v>1.6288659793814433</v>
      </c>
    </row>
    <row r="141" spans="2:41">
      <c r="B141">
        <v>0</v>
      </c>
      <c r="C141">
        <v>0</v>
      </c>
      <c r="D141">
        <v>0</v>
      </c>
      <c r="E141">
        <v>1</v>
      </c>
      <c r="F141">
        <v>40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60</v>
      </c>
      <c r="N141">
        <v>1</v>
      </c>
      <c r="O141" s="1">
        <v>0.84191829484902314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35</v>
      </c>
      <c r="AE141">
        <v>3</v>
      </c>
      <c r="AF141" s="1">
        <v>1.1366906474820144</v>
      </c>
      <c r="AK141" s="1">
        <v>1.504761904761905</v>
      </c>
      <c r="AO141" s="1">
        <v>1.4766355140186918</v>
      </c>
    </row>
    <row r="142" spans="2:41">
      <c r="B142">
        <v>0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30</v>
      </c>
      <c r="N142">
        <v>1</v>
      </c>
      <c r="O142" s="1">
        <v>1.5490196078431373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25</v>
      </c>
      <c r="AE142">
        <v>1</v>
      </c>
      <c r="AF142" s="1">
        <v>1.161764705882353</v>
      </c>
      <c r="AK142" s="1">
        <v>1.4191616766467068</v>
      </c>
      <c r="AO142" s="1">
        <v>1.1285714285714286</v>
      </c>
    </row>
    <row r="143" spans="2:41"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32</v>
      </c>
      <c r="N143">
        <v>1</v>
      </c>
      <c r="O143" s="1">
        <v>1.2741935483870968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25</v>
      </c>
      <c r="AE143">
        <v>1</v>
      </c>
      <c r="AF143" s="1">
        <v>1.4720496894409938</v>
      </c>
      <c r="AK143" s="1">
        <v>1.5339805825242721</v>
      </c>
      <c r="AO143" s="1">
        <v>1.7362637362637363</v>
      </c>
    </row>
    <row r="144" spans="2:41"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30</v>
      </c>
      <c r="N144">
        <v>1</v>
      </c>
      <c r="O144" s="1">
        <v>1.5389610389610391</v>
      </c>
      <c r="S144">
        <v>1</v>
      </c>
      <c r="T144">
        <v>0</v>
      </c>
      <c r="U144">
        <v>0</v>
      </c>
      <c r="V144">
        <v>0</v>
      </c>
      <c r="W144">
        <v>48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25</v>
      </c>
      <c r="AE144">
        <v>1</v>
      </c>
      <c r="AF144" s="1">
        <v>1.4451219512195124</v>
      </c>
      <c r="AK144" s="1">
        <v>1.4320241691842901</v>
      </c>
      <c r="AO144" s="1">
        <v>2.8554216867469884</v>
      </c>
    </row>
    <row r="145" spans="2:41">
      <c r="B145">
        <v>0</v>
      </c>
      <c r="C145">
        <v>0</v>
      </c>
      <c r="D145">
        <v>0</v>
      </c>
      <c r="E145">
        <v>0</v>
      </c>
      <c r="F145">
        <v>42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28</v>
      </c>
      <c r="N145">
        <v>1</v>
      </c>
      <c r="O145" s="1">
        <v>1.5095541401273886</v>
      </c>
      <c r="S145">
        <v>1</v>
      </c>
      <c r="T145">
        <v>0</v>
      </c>
      <c r="U145">
        <v>0</v>
      </c>
      <c r="V145">
        <v>0</v>
      </c>
      <c r="W145">
        <v>48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25</v>
      </c>
      <c r="AE145">
        <v>1</v>
      </c>
      <c r="AF145" s="1">
        <v>1.514376996805112</v>
      </c>
      <c r="AK145" s="1">
        <v>1.104895104895105</v>
      </c>
      <c r="AO145" s="1">
        <v>1.5439739413680784</v>
      </c>
    </row>
    <row r="146" spans="2:41">
      <c r="B146">
        <v>0</v>
      </c>
      <c r="C146">
        <v>0</v>
      </c>
      <c r="D146">
        <v>0</v>
      </c>
      <c r="E146">
        <v>0</v>
      </c>
      <c r="F146">
        <v>42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28</v>
      </c>
      <c r="N146">
        <v>1</v>
      </c>
      <c r="O146" s="1">
        <v>1.5592105263157896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40</v>
      </c>
      <c r="AE146">
        <v>1</v>
      </c>
      <c r="AF146" s="1">
        <v>1.4905660377358489</v>
      </c>
      <c r="AK146" s="1">
        <v>1.1421686746987951</v>
      </c>
      <c r="AO146" s="1">
        <v>1.3057851239669422</v>
      </c>
    </row>
    <row r="147" spans="2:41">
      <c r="B147">
        <v>0</v>
      </c>
      <c r="C147">
        <v>0</v>
      </c>
      <c r="D147">
        <v>0</v>
      </c>
      <c r="E147">
        <v>0</v>
      </c>
      <c r="F147">
        <v>43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35</v>
      </c>
      <c r="N147">
        <v>1</v>
      </c>
      <c r="O147" s="1">
        <v>1.4149253731343283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50</v>
      </c>
      <c r="AE147">
        <v>1</v>
      </c>
      <c r="AF147" s="1">
        <v>1.6067796610169491</v>
      </c>
      <c r="AK147" s="1">
        <v>1.2440944881889764</v>
      </c>
      <c r="AO147" s="1">
        <v>1.2741935483870968</v>
      </c>
    </row>
    <row r="148" spans="2:41">
      <c r="B148">
        <v>1</v>
      </c>
      <c r="C148">
        <v>0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35</v>
      </c>
      <c r="N148">
        <v>1</v>
      </c>
      <c r="O148" s="1">
        <v>1.6232876712328768</v>
      </c>
      <c r="S148">
        <v>1</v>
      </c>
      <c r="T148">
        <v>0</v>
      </c>
      <c r="U148">
        <v>0</v>
      </c>
      <c r="V148">
        <v>0</v>
      </c>
      <c r="W148">
        <v>49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25</v>
      </c>
      <c r="AE148">
        <v>1</v>
      </c>
      <c r="AF148" s="1">
        <v>0.89265536723163852</v>
      </c>
      <c r="AK148" s="1">
        <v>1.161764705882353</v>
      </c>
      <c r="AO148" s="1">
        <v>1.327731092436975</v>
      </c>
    </row>
    <row r="149" spans="2:41">
      <c r="B149">
        <v>0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1</v>
      </c>
      <c r="M149">
        <v>25</v>
      </c>
      <c r="N149">
        <v>1</v>
      </c>
      <c r="O149" s="1">
        <v>1.2061068702290076</v>
      </c>
      <c r="S149">
        <v>1</v>
      </c>
      <c r="T149">
        <v>0</v>
      </c>
      <c r="U149">
        <v>0</v>
      </c>
      <c r="V149">
        <v>0</v>
      </c>
      <c r="W149">
        <v>49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25</v>
      </c>
      <c r="AE149">
        <v>1</v>
      </c>
      <c r="AF149" s="1">
        <v>0.95757575757575764</v>
      </c>
      <c r="AK149" s="1">
        <v>1.1850000000000001</v>
      </c>
      <c r="AO149" s="1">
        <v>1.2539682539682542</v>
      </c>
    </row>
    <row r="150" spans="2:41">
      <c r="B150">
        <v>1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25</v>
      </c>
      <c r="N150">
        <v>2</v>
      </c>
      <c r="O150" s="1">
        <v>1.6122448979591837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30</v>
      </c>
      <c r="AE150">
        <v>1</v>
      </c>
      <c r="AF150" s="1">
        <v>1.5747508305647842</v>
      </c>
      <c r="AK150" s="1">
        <v>1.203045685279188</v>
      </c>
      <c r="AO150" s="1">
        <v>1.0063694267515924</v>
      </c>
    </row>
    <row r="151" spans="2:41">
      <c r="B151">
        <v>1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25</v>
      </c>
      <c r="N151">
        <v>3</v>
      </c>
      <c r="O151" s="1">
        <v>1.196969696969697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30</v>
      </c>
      <c r="AE151">
        <v>1</v>
      </c>
      <c r="AF151" s="1">
        <v>1.5241157556270097</v>
      </c>
      <c r="AK151" s="1">
        <v>1.234375</v>
      </c>
      <c r="AO151" s="1">
        <v>1.1421686746987951</v>
      </c>
    </row>
    <row r="152" spans="2:41">
      <c r="B152">
        <v>1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25</v>
      </c>
      <c r="N152">
        <v>2</v>
      </c>
      <c r="O152" s="1">
        <v>1.335211267605634</v>
      </c>
      <c r="S152">
        <v>1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30</v>
      </c>
      <c r="AE152">
        <v>1</v>
      </c>
      <c r="AF152" s="1">
        <v>1.7490774907749078</v>
      </c>
      <c r="AK152" s="1">
        <v>1.2473684210526317</v>
      </c>
      <c r="AO152" s="1">
        <v>1.4065281899109792</v>
      </c>
    </row>
    <row r="153" spans="2:41">
      <c r="B153">
        <v>1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25</v>
      </c>
      <c r="N153">
        <v>1</v>
      </c>
      <c r="O153" s="1">
        <v>1.2122762148337596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30</v>
      </c>
      <c r="AE153">
        <v>1</v>
      </c>
      <c r="AF153" s="1">
        <v>1.58</v>
      </c>
      <c r="AK153" s="1">
        <v>1.2539682539682542</v>
      </c>
      <c r="AO153" s="1">
        <v>1.3581661891117478</v>
      </c>
    </row>
    <row r="154" spans="2:41">
      <c r="B154">
        <v>0</v>
      </c>
      <c r="C154">
        <v>0</v>
      </c>
      <c r="D154">
        <v>0</v>
      </c>
      <c r="E154">
        <v>0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25</v>
      </c>
      <c r="N154">
        <v>1</v>
      </c>
      <c r="O154" s="1">
        <v>1.3739130434782609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30</v>
      </c>
      <c r="AE154">
        <v>1</v>
      </c>
      <c r="AF154" s="1">
        <v>1.48125</v>
      </c>
      <c r="AK154" s="1">
        <v>1.0171673819742491</v>
      </c>
      <c r="AO154" s="1">
        <v>1.8960000000000001</v>
      </c>
    </row>
    <row r="155" spans="2:41">
      <c r="B155">
        <v>1</v>
      </c>
      <c r="C155">
        <v>1</v>
      </c>
      <c r="D155">
        <v>0</v>
      </c>
      <c r="E155">
        <v>0</v>
      </c>
      <c r="F155">
        <v>1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25</v>
      </c>
      <c r="N155">
        <v>3</v>
      </c>
      <c r="O155" s="1">
        <v>1.0556792873051224</v>
      </c>
      <c r="S155">
        <v>1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30</v>
      </c>
      <c r="AE155">
        <v>1</v>
      </c>
      <c r="AF155" s="1">
        <v>1.1703703703703705</v>
      </c>
      <c r="AK155" s="1">
        <v>1.3699421965317919</v>
      </c>
      <c r="AO155" s="1">
        <v>1.6808510638297873</v>
      </c>
    </row>
    <row r="156" spans="2:41">
      <c r="B156">
        <v>0</v>
      </c>
      <c r="C156">
        <v>0</v>
      </c>
      <c r="D156">
        <v>0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30</v>
      </c>
      <c r="N156">
        <v>1</v>
      </c>
      <c r="O156" s="1">
        <v>1.7555555555555555</v>
      </c>
      <c r="S156">
        <v>0</v>
      </c>
      <c r="T156">
        <v>0</v>
      </c>
      <c r="U156">
        <v>0</v>
      </c>
      <c r="V156">
        <v>0</v>
      </c>
      <c r="W156">
        <v>52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10</v>
      </c>
      <c r="AE156">
        <v>1</v>
      </c>
      <c r="AF156" s="1">
        <v>1.3166666666666667</v>
      </c>
      <c r="AK156" s="1">
        <v>1.1879699248120301</v>
      </c>
      <c r="AO156" s="1">
        <v>1.2311688311688311</v>
      </c>
    </row>
    <row r="157" spans="2:41"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30</v>
      </c>
      <c r="N157">
        <v>1</v>
      </c>
      <c r="O157" s="1">
        <v>1.2776280323450135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30</v>
      </c>
      <c r="AE157">
        <v>1</v>
      </c>
      <c r="AF157" s="1">
        <v>2.521276595744681</v>
      </c>
      <c r="AK157" s="1">
        <v>1.3504273504273505</v>
      </c>
      <c r="AO157" s="1">
        <v>1.4065281899109792</v>
      </c>
    </row>
    <row r="158" spans="2:41">
      <c r="B158">
        <v>0</v>
      </c>
      <c r="C158">
        <v>0</v>
      </c>
      <c r="D158">
        <v>0</v>
      </c>
      <c r="E158">
        <v>1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</v>
      </c>
      <c r="N158">
        <v>1</v>
      </c>
      <c r="O158" s="1">
        <v>1.7111913357400723</v>
      </c>
      <c r="S158">
        <v>1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40</v>
      </c>
      <c r="AE158">
        <v>1</v>
      </c>
      <c r="AF158" s="1">
        <v>1.5592105263157896</v>
      </c>
      <c r="AK158" s="1">
        <v>2.6333333333333333</v>
      </c>
      <c r="AO158" s="1">
        <v>1.3021978021978022</v>
      </c>
    </row>
    <row r="159" spans="2:41">
      <c r="B159">
        <v>0</v>
      </c>
      <c r="C159">
        <v>0</v>
      </c>
      <c r="D159">
        <v>0</v>
      </c>
      <c r="E159">
        <v>0</v>
      </c>
      <c r="F159">
        <v>45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35</v>
      </c>
      <c r="N159">
        <v>1</v>
      </c>
      <c r="O159" s="1">
        <v>1.4858934169278997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40</v>
      </c>
      <c r="AE159">
        <v>1</v>
      </c>
      <c r="AF159" s="1">
        <v>1.4720496894409938</v>
      </c>
      <c r="AK159" s="1">
        <v>1.4766355140186918</v>
      </c>
      <c r="AO159" s="1">
        <v>1.2311688311688311</v>
      </c>
    </row>
    <row r="160" spans="2:41">
      <c r="B160">
        <v>1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30</v>
      </c>
      <c r="N160">
        <v>1</v>
      </c>
      <c r="O160" s="1">
        <v>1.3130193905817176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40</v>
      </c>
      <c r="AE160">
        <v>1</v>
      </c>
      <c r="AF160" s="1">
        <v>1.4234234234234235</v>
      </c>
      <c r="AK160" s="1">
        <v>1.58</v>
      </c>
      <c r="AO160" s="1">
        <v>1.1791044776119404</v>
      </c>
    </row>
    <row r="161" spans="2:41">
      <c r="B161">
        <v>1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25</v>
      </c>
      <c r="N161">
        <v>1</v>
      </c>
      <c r="O161" s="1">
        <v>1.4363636363636365</v>
      </c>
      <c r="S161">
        <v>0</v>
      </c>
      <c r="T161">
        <v>0</v>
      </c>
      <c r="U161">
        <v>0</v>
      </c>
      <c r="V161">
        <v>0</v>
      </c>
      <c r="W161">
        <v>53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</v>
      </c>
      <c r="AE161">
        <v>1</v>
      </c>
      <c r="AF161" s="1">
        <v>1.1421686746987951</v>
      </c>
      <c r="AK161" s="1">
        <v>1.5</v>
      </c>
      <c r="AO161" s="1">
        <v>1.1791044776119404</v>
      </c>
    </row>
    <row r="162" spans="2:41"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50</v>
      </c>
      <c r="N162">
        <v>1</v>
      </c>
      <c r="O162" s="1">
        <v>1.2606382978723405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50</v>
      </c>
      <c r="AE162">
        <v>1</v>
      </c>
      <c r="AF162" s="1">
        <v>1.7490774907749078</v>
      </c>
      <c r="AK162" s="1">
        <v>1.3941176470588237</v>
      </c>
      <c r="AO162" s="1">
        <v>1.3739130434782609</v>
      </c>
    </row>
    <row r="163" spans="2:41">
      <c r="B163">
        <v>1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25</v>
      </c>
      <c r="N163">
        <v>3</v>
      </c>
      <c r="O163" s="1">
        <v>1.3941176470588237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25</v>
      </c>
      <c r="AE163">
        <v>1</v>
      </c>
      <c r="AF163" s="1">
        <v>1.3166666666666667</v>
      </c>
      <c r="AK163" s="1">
        <v>1.3240223463687151</v>
      </c>
      <c r="AO163" s="1">
        <v>1.3021978021978022</v>
      </c>
    </row>
    <row r="164" spans="2:41">
      <c r="B164">
        <v>0</v>
      </c>
      <c r="C164">
        <v>0</v>
      </c>
      <c r="D164">
        <v>0</v>
      </c>
      <c r="E164">
        <v>0</v>
      </c>
      <c r="F164">
        <v>46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60</v>
      </c>
      <c r="N164">
        <v>1</v>
      </c>
      <c r="O164" s="1">
        <v>0.83597883597883604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30</v>
      </c>
      <c r="AE164">
        <v>1</v>
      </c>
      <c r="AF164" s="1">
        <v>1.6288659793814433</v>
      </c>
      <c r="AK164" s="1">
        <v>1.264</v>
      </c>
      <c r="AO164" s="1">
        <v>1.595959595959596</v>
      </c>
    </row>
    <row r="165" spans="2:41">
      <c r="B165">
        <v>1</v>
      </c>
      <c r="C165">
        <v>0</v>
      </c>
      <c r="D165">
        <v>0</v>
      </c>
      <c r="E165">
        <v>0</v>
      </c>
      <c r="F165">
        <v>1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25</v>
      </c>
      <c r="N165">
        <v>1</v>
      </c>
      <c r="O165" s="1">
        <v>1.4107142857142858</v>
      </c>
      <c r="S165">
        <v>1</v>
      </c>
      <c r="T165">
        <v>0</v>
      </c>
      <c r="U165">
        <v>0</v>
      </c>
      <c r="V165">
        <v>0</v>
      </c>
      <c r="W165">
        <v>55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25</v>
      </c>
      <c r="AE165">
        <v>1</v>
      </c>
      <c r="AF165" s="1">
        <v>1.4766355140186918</v>
      </c>
      <c r="AK165" s="1">
        <v>1.4234234234234235</v>
      </c>
      <c r="AO165" s="1">
        <v>1.3739130434782609</v>
      </c>
    </row>
    <row r="166" spans="2:41">
      <c r="B166">
        <v>1</v>
      </c>
      <c r="C166">
        <v>0</v>
      </c>
      <c r="D166">
        <v>1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35</v>
      </c>
      <c r="N166">
        <v>1</v>
      </c>
      <c r="O166" s="1">
        <v>1.327731092436975</v>
      </c>
      <c r="S166">
        <v>1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40</v>
      </c>
      <c r="AE166">
        <v>2</v>
      </c>
      <c r="AF166" s="1">
        <v>1.3504273504273505</v>
      </c>
      <c r="AK166" s="1">
        <v>1.2606382978723405</v>
      </c>
      <c r="AO166" s="1">
        <v>1.462962962962963</v>
      </c>
    </row>
    <row r="167" spans="2:41">
      <c r="B167">
        <v>1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60</v>
      </c>
      <c r="N167">
        <v>1</v>
      </c>
      <c r="O167" s="1">
        <v>0.88104089219330861</v>
      </c>
      <c r="S167">
        <v>1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40</v>
      </c>
      <c r="AE167">
        <v>2</v>
      </c>
      <c r="AF167" s="1">
        <v>1.2408376963350787</v>
      </c>
      <c r="AK167" s="1">
        <v>1.3982300884955752</v>
      </c>
      <c r="AO167" s="1">
        <v>1.1674876847290643</v>
      </c>
    </row>
    <row r="168" spans="2:41">
      <c r="B168">
        <v>0</v>
      </c>
      <c r="C168">
        <v>0</v>
      </c>
      <c r="D168">
        <v>1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30</v>
      </c>
      <c r="N168">
        <v>1</v>
      </c>
      <c r="O168" s="1">
        <v>1.2741935483870968</v>
      </c>
      <c r="S168">
        <v>0</v>
      </c>
      <c r="T168">
        <v>0</v>
      </c>
      <c r="U168">
        <v>0</v>
      </c>
      <c r="V168">
        <v>1</v>
      </c>
      <c r="W168">
        <v>56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35</v>
      </c>
      <c r="AE168">
        <v>1</v>
      </c>
      <c r="AF168" s="1">
        <v>1.1285714285714286</v>
      </c>
      <c r="AK168" s="1">
        <v>1.4584615384615385</v>
      </c>
      <c r="AO168" s="1">
        <v>1.5290322580645161</v>
      </c>
    </row>
    <row r="169" spans="2:41"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25</v>
      </c>
      <c r="N169">
        <v>1</v>
      </c>
      <c r="O169" s="1">
        <v>1.514376996805112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25</v>
      </c>
      <c r="AE169">
        <v>1</v>
      </c>
      <c r="AF169" s="1">
        <v>1.7362637362637363</v>
      </c>
      <c r="AK169" s="1">
        <v>1.3779069767441861</v>
      </c>
      <c r="AO169" s="1">
        <v>1.2153846153846155</v>
      </c>
    </row>
    <row r="170" spans="2:41">
      <c r="B170">
        <v>1</v>
      </c>
      <c r="C170">
        <v>0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28</v>
      </c>
      <c r="N170">
        <v>1</v>
      </c>
      <c r="O170" s="1">
        <v>0.94610778443113785</v>
      </c>
      <c r="S170">
        <v>0</v>
      </c>
      <c r="T170">
        <v>0</v>
      </c>
      <c r="U170">
        <v>0</v>
      </c>
      <c r="V170">
        <v>0</v>
      </c>
      <c r="W170">
        <v>57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25</v>
      </c>
      <c r="AE170">
        <v>1</v>
      </c>
      <c r="AF170" s="1">
        <v>2.8554216867469884</v>
      </c>
      <c r="AK170" s="1">
        <v>1.3982300884955752</v>
      </c>
      <c r="AO170" s="1">
        <v>1.2473684210526317</v>
      </c>
    </row>
    <row r="171" spans="2:41">
      <c r="B171">
        <v>0</v>
      </c>
      <c r="C171">
        <v>0</v>
      </c>
      <c r="D171">
        <v>0</v>
      </c>
      <c r="E171">
        <v>0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20</v>
      </c>
      <c r="N171">
        <v>1</v>
      </c>
      <c r="O171" s="1">
        <v>1.3465909090909092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40</v>
      </c>
      <c r="AE171">
        <v>3</v>
      </c>
      <c r="AF171" s="1">
        <v>1.5339805825242721</v>
      </c>
      <c r="AK171" s="1">
        <v>1.3620689655172415</v>
      </c>
      <c r="AO171" s="1">
        <v>1.504761904761905</v>
      </c>
    </row>
    <row r="172" spans="2:41">
      <c r="B172">
        <v>1</v>
      </c>
      <c r="C172">
        <v>1</v>
      </c>
      <c r="D172">
        <v>0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30</v>
      </c>
      <c r="N172">
        <v>3</v>
      </c>
      <c r="O172" s="1">
        <v>1.0106609808102345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40</v>
      </c>
      <c r="AE172">
        <v>3</v>
      </c>
      <c r="AF172" s="1">
        <v>1.4065281899109792</v>
      </c>
      <c r="AK172" s="1">
        <v>1.094688221709007</v>
      </c>
      <c r="AO172" s="1">
        <v>1.0651685393258428</v>
      </c>
    </row>
    <row r="173" spans="2:41">
      <c r="B173">
        <v>1</v>
      </c>
      <c r="C173">
        <v>0</v>
      </c>
      <c r="D173">
        <v>0</v>
      </c>
      <c r="E173">
        <v>0</v>
      </c>
      <c r="F173">
        <v>47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25</v>
      </c>
      <c r="N173">
        <v>2</v>
      </c>
      <c r="O173" s="1">
        <v>1.234375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30</v>
      </c>
      <c r="AE173">
        <v>1</v>
      </c>
      <c r="AF173" s="1">
        <v>1.5439739413680784</v>
      </c>
      <c r="AK173" s="1">
        <v>1.2311688311688311</v>
      </c>
    </row>
    <row r="174" spans="2:41">
      <c r="B174">
        <v>1</v>
      </c>
      <c r="C174">
        <v>0</v>
      </c>
      <c r="D174">
        <v>0</v>
      </c>
      <c r="E174">
        <v>0</v>
      </c>
      <c r="F174">
        <v>47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25</v>
      </c>
      <c r="N174">
        <v>2</v>
      </c>
      <c r="O174" s="1">
        <v>1.2216494845360826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50</v>
      </c>
      <c r="AE174">
        <v>1</v>
      </c>
      <c r="AF174" s="1">
        <v>1.3057851239669422</v>
      </c>
      <c r="AK174" s="1">
        <v>1.6067796610169491</v>
      </c>
    </row>
    <row r="175" spans="2:41">
      <c r="B175">
        <v>1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25</v>
      </c>
      <c r="N175">
        <v>1</v>
      </c>
      <c r="O175" s="1">
        <v>1.4451219512195124</v>
      </c>
      <c r="S175">
        <v>0</v>
      </c>
      <c r="T175">
        <v>0</v>
      </c>
      <c r="U175">
        <v>0</v>
      </c>
      <c r="V175">
        <v>0</v>
      </c>
      <c r="W175">
        <v>58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60</v>
      </c>
      <c r="AE175">
        <v>1</v>
      </c>
      <c r="AF175" s="1">
        <v>1.2741935483870968</v>
      </c>
      <c r="AK175" s="1">
        <v>1.6928571428571431</v>
      </c>
    </row>
    <row r="176" spans="2:41"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60</v>
      </c>
      <c r="N176">
        <v>1</v>
      </c>
      <c r="O176" s="1">
        <v>0.96341463414634154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35</v>
      </c>
      <c r="AE176">
        <v>3</v>
      </c>
      <c r="AF176" s="1">
        <v>1.264</v>
      </c>
      <c r="AK176" s="1">
        <v>1.021551724137931</v>
      </c>
    </row>
    <row r="177" spans="2:37">
      <c r="B177">
        <v>1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50</v>
      </c>
      <c r="N177">
        <v>1</v>
      </c>
      <c r="O177" s="1">
        <v>1.3389830508474576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</v>
      </c>
      <c r="AE177">
        <v>1</v>
      </c>
      <c r="AF177" s="1">
        <v>1.327731092436975</v>
      </c>
      <c r="AK177" s="1">
        <v>1.0797266514806378</v>
      </c>
    </row>
    <row r="178" spans="2:37"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35</v>
      </c>
      <c r="N178">
        <v>1</v>
      </c>
      <c r="O178" s="1">
        <v>1.2741935483870968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30</v>
      </c>
      <c r="AE178">
        <v>1</v>
      </c>
      <c r="AF178" s="1">
        <v>1.2539682539682542</v>
      </c>
      <c r="AK178" s="1">
        <v>1.2408376963350787</v>
      </c>
    </row>
    <row r="179" spans="2:37">
      <c r="B179">
        <v>1</v>
      </c>
      <c r="C179">
        <v>0</v>
      </c>
      <c r="D179">
        <v>0</v>
      </c>
      <c r="E179">
        <v>0</v>
      </c>
      <c r="F179">
        <v>1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35</v>
      </c>
      <c r="N179">
        <v>1</v>
      </c>
      <c r="O179" s="1">
        <v>1.4858934169278997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30</v>
      </c>
      <c r="AE179">
        <v>3</v>
      </c>
      <c r="AF179" s="1">
        <v>0.88432835820895517</v>
      </c>
      <c r="AK179" s="1">
        <v>1.2707774798927614</v>
      </c>
    </row>
    <row r="180" spans="2:37"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25</v>
      </c>
      <c r="N180">
        <v>1</v>
      </c>
      <c r="O180" s="1">
        <v>1.504761904761905</v>
      </c>
      <c r="S180">
        <v>1</v>
      </c>
      <c r="T180">
        <v>0</v>
      </c>
      <c r="U180">
        <v>0</v>
      </c>
      <c r="V180">
        <v>0</v>
      </c>
      <c r="W180">
        <v>60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10</v>
      </c>
      <c r="AE180">
        <v>1</v>
      </c>
      <c r="AF180" s="1">
        <v>1.0063694267515924</v>
      </c>
      <c r="AK180" s="1">
        <v>1.3581661891117478</v>
      </c>
    </row>
    <row r="181" spans="2:37">
      <c r="B181">
        <v>0</v>
      </c>
      <c r="C181">
        <v>0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40</v>
      </c>
      <c r="N181">
        <v>1</v>
      </c>
      <c r="O181" s="1">
        <v>1.4191616766467068</v>
      </c>
      <c r="S181">
        <v>1</v>
      </c>
      <c r="T181">
        <v>0</v>
      </c>
      <c r="U181">
        <v>0</v>
      </c>
      <c r="V181">
        <v>0</v>
      </c>
      <c r="W181">
        <v>61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40</v>
      </c>
      <c r="AE181">
        <v>1</v>
      </c>
      <c r="AF181" s="1">
        <v>1.1421686746987951</v>
      </c>
      <c r="AK181" s="1">
        <v>0.67714285714285716</v>
      </c>
    </row>
    <row r="182" spans="2:37">
      <c r="B182">
        <v>1</v>
      </c>
      <c r="C182">
        <v>0</v>
      </c>
      <c r="D182">
        <v>0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25</v>
      </c>
      <c r="N182">
        <v>1</v>
      </c>
      <c r="O182" s="1">
        <v>1.5339805825242721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30</v>
      </c>
      <c r="AE182">
        <v>1</v>
      </c>
      <c r="AF182" s="1">
        <v>1.4065281899109792</v>
      </c>
      <c r="AK182" s="1">
        <v>1.4149253731343283</v>
      </c>
    </row>
    <row r="183" spans="2:37">
      <c r="B183">
        <v>1</v>
      </c>
      <c r="C183">
        <v>0</v>
      </c>
      <c r="D183">
        <v>0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25</v>
      </c>
      <c r="N183">
        <v>1</v>
      </c>
      <c r="O183" s="1">
        <v>1.4320241691842901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35</v>
      </c>
      <c r="AE183">
        <v>1</v>
      </c>
      <c r="AF183" s="1">
        <v>1.3581661891117478</v>
      </c>
      <c r="AK183" s="1">
        <v>1.2572944297082229</v>
      </c>
    </row>
    <row r="184" spans="2:37">
      <c r="B184">
        <v>1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50</v>
      </c>
      <c r="N184">
        <v>1</v>
      </c>
      <c r="O184" s="1">
        <v>1.104895104895105</v>
      </c>
      <c r="S184">
        <v>0</v>
      </c>
      <c r="T184">
        <v>1</v>
      </c>
      <c r="U184">
        <v>0</v>
      </c>
      <c r="V184">
        <v>0</v>
      </c>
      <c r="W184">
        <v>64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25</v>
      </c>
      <c r="AE184">
        <v>3</v>
      </c>
      <c r="AF184" s="1">
        <v>0.79</v>
      </c>
      <c r="AK184" s="1">
        <v>1.3659942363112392</v>
      </c>
    </row>
    <row r="185" spans="2:37">
      <c r="B185">
        <v>1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30</v>
      </c>
      <c r="N185">
        <v>1</v>
      </c>
      <c r="O185" s="1">
        <v>1.1421686746987951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35</v>
      </c>
      <c r="AE185">
        <v>2</v>
      </c>
      <c r="AF185" s="1">
        <v>1.0972222222222221</v>
      </c>
      <c r="AK185" s="1">
        <v>1.2061068702290076</v>
      </c>
    </row>
    <row r="186" spans="2:37">
      <c r="B186">
        <v>1</v>
      </c>
      <c r="C186">
        <v>0</v>
      </c>
      <c r="D186">
        <v>0</v>
      </c>
      <c r="E186">
        <v>0</v>
      </c>
      <c r="F186">
        <v>50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35</v>
      </c>
      <c r="N186">
        <v>1</v>
      </c>
      <c r="O186" s="1">
        <v>1.2440944881889764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30</v>
      </c>
      <c r="AE186">
        <v>1</v>
      </c>
      <c r="AF186" s="1">
        <v>1.8960000000000001</v>
      </c>
      <c r="AK186" s="1">
        <v>1.0972222222222221</v>
      </c>
    </row>
    <row r="187" spans="2:37">
      <c r="B187">
        <v>1</v>
      </c>
      <c r="C187">
        <v>0</v>
      </c>
      <c r="D187">
        <v>0</v>
      </c>
      <c r="E187">
        <v>0</v>
      </c>
      <c r="F187">
        <v>51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25</v>
      </c>
      <c r="N187">
        <v>1</v>
      </c>
      <c r="O187" s="1">
        <v>1.161764705882353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30</v>
      </c>
      <c r="AE187">
        <v>1</v>
      </c>
      <c r="AF187" s="1">
        <v>1.6808510638297873</v>
      </c>
      <c r="AK187" s="1">
        <v>1.6232876712328768</v>
      </c>
    </row>
    <row r="188" spans="2:37">
      <c r="B188">
        <v>1</v>
      </c>
      <c r="C188">
        <v>0</v>
      </c>
      <c r="D188">
        <v>1</v>
      </c>
      <c r="E188">
        <v>0</v>
      </c>
      <c r="F188">
        <v>51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25</v>
      </c>
      <c r="N188">
        <v>1</v>
      </c>
      <c r="O188" s="1">
        <v>1.1850000000000001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40</v>
      </c>
      <c r="AE188">
        <v>1</v>
      </c>
      <c r="AF188" s="1">
        <v>1.2311688311688311</v>
      </c>
      <c r="AK188" s="1">
        <v>1.1504854368932038</v>
      </c>
    </row>
    <row r="189" spans="2:37">
      <c r="B189">
        <v>1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25</v>
      </c>
      <c r="N189">
        <v>1</v>
      </c>
      <c r="O189" s="1">
        <v>1.203045685279188</v>
      </c>
      <c r="S189">
        <v>1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30</v>
      </c>
      <c r="AE189">
        <v>3</v>
      </c>
      <c r="AF189" s="1">
        <v>1.3542857142857143</v>
      </c>
      <c r="AK189" s="1">
        <v>1.5643564356435646</v>
      </c>
    </row>
    <row r="190" spans="2:37">
      <c r="B190">
        <v>0</v>
      </c>
      <c r="C190">
        <v>0</v>
      </c>
      <c r="D190">
        <v>0</v>
      </c>
      <c r="E190">
        <v>0</v>
      </c>
      <c r="F190">
        <v>52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40</v>
      </c>
      <c r="N190">
        <v>1</v>
      </c>
      <c r="O190" s="1">
        <v>1.234375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25</v>
      </c>
      <c r="AE190">
        <v>1</v>
      </c>
      <c r="AF190" s="1">
        <v>1.4065281899109792</v>
      </c>
      <c r="AK190" s="1">
        <v>1.327731092436975</v>
      </c>
    </row>
    <row r="191" spans="2:37">
      <c r="B191">
        <v>0</v>
      </c>
      <c r="C191">
        <v>0</v>
      </c>
      <c r="D191">
        <v>0</v>
      </c>
      <c r="E191">
        <v>0</v>
      </c>
      <c r="F191">
        <v>53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30</v>
      </c>
      <c r="N191">
        <v>1</v>
      </c>
      <c r="O191" s="1">
        <v>1.2473684210526317</v>
      </c>
      <c r="S191">
        <v>1</v>
      </c>
      <c r="T191">
        <v>1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25</v>
      </c>
      <c r="AE191">
        <v>3</v>
      </c>
      <c r="AF191" s="1">
        <v>1.4191616766467068</v>
      </c>
      <c r="AK191" s="1">
        <v>1.5747508305647842</v>
      </c>
    </row>
    <row r="192" spans="2:37">
      <c r="B192">
        <v>0</v>
      </c>
      <c r="C192">
        <v>0</v>
      </c>
      <c r="D192">
        <v>0</v>
      </c>
      <c r="E192">
        <v>0</v>
      </c>
      <c r="F192">
        <v>53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30</v>
      </c>
      <c r="N192">
        <v>1</v>
      </c>
      <c r="O192" s="1">
        <v>1.2539682539682542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2</v>
      </c>
      <c r="AF192" s="1">
        <v>1.4363636363636365</v>
      </c>
      <c r="AK192" s="1">
        <v>1.5339805825242721</v>
      </c>
    </row>
    <row r="193" spans="2:37">
      <c r="B193">
        <v>0</v>
      </c>
      <c r="C193">
        <v>0</v>
      </c>
      <c r="D193">
        <v>0</v>
      </c>
      <c r="E193">
        <v>0</v>
      </c>
      <c r="F193">
        <v>54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25</v>
      </c>
      <c r="N193">
        <v>1</v>
      </c>
      <c r="O193" s="1">
        <v>1.0171673819742491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25</v>
      </c>
      <c r="AE193">
        <v>3</v>
      </c>
      <c r="AF193" s="1">
        <v>1.3240223463687151</v>
      </c>
      <c r="AK193" s="1">
        <v>1.6067796610169491</v>
      </c>
    </row>
    <row r="194" spans="2:37">
      <c r="B194">
        <v>0</v>
      </c>
      <c r="C194">
        <v>1</v>
      </c>
      <c r="D194">
        <v>0</v>
      </c>
      <c r="E194">
        <v>0</v>
      </c>
      <c r="F194">
        <v>54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25</v>
      </c>
      <c r="N194">
        <v>3</v>
      </c>
      <c r="O194" s="1">
        <v>1.094688221709007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45</v>
      </c>
      <c r="AE194">
        <v>1</v>
      </c>
      <c r="AF194" s="1">
        <v>1.3021978021978022</v>
      </c>
      <c r="AK194" s="1">
        <v>1.5389610389610391</v>
      </c>
    </row>
    <row r="195" spans="2:37">
      <c r="B195">
        <v>1</v>
      </c>
      <c r="C195">
        <v>0</v>
      </c>
      <c r="D195">
        <v>0</v>
      </c>
      <c r="E195">
        <v>0</v>
      </c>
      <c r="F195">
        <v>55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25</v>
      </c>
      <c r="N195">
        <v>1</v>
      </c>
      <c r="O195" s="1">
        <v>1.3699421965317919</v>
      </c>
      <c r="S195">
        <v>1</v>
      </c>
      <c r="T195">
        <v>0</v>
      </c>
      <c r="U195">
        <v>0</v>
      </c>
      <c r="V195">
        <v>0</v>
      </c>
      <c r="W195">
        <v>65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40</v>
      </c>
      <c r="AE195">
        <v>1</v>
      </c>
      <c r="AF195" s="1">
        <v>1.2311688311688311</v>
      </c>
      <c r="AK195" s="1">
        <v>1.3699421965317919</v>
      </c>
    </row>
    <row r="196" spans="2:37">
      <c r="B196">
        <v>1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40</v>
      </c>
      <c r="N196">
        <v>3</v>
      </c>
      <c r="O196" s="1">
        <v>1.1879699248120301</v>
      </c>
      <c r="S196">
        <v>1</v>
      </c>
      <c r="T196">
        <v>0</v>
      </c>
      <c r="U196">
        <v>0</v>
      </c>
      <c r="V196">
        <v>0</v>
      </c>
      <c r="W196">
        <v>65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10</v>
      </c>
      <c r="AE196">
        <v>1</v>
      </c>
      <c r="AF196" s="1">
        <v>1.1791044776119404</v>
      </c>
      <c r="AK196" s="1">
        <v>1.4149253731343283</v>
      </c>
    </row>
    <row r="197" spans="2:37">
      <c r="B197">
        <v>0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30</v>
      </c>
      <c r="N197">
        <v>3</v>
      </c>
      <c r="O197" s="1">
        <v>1.3504273504273505</v>
      </c>
      <c r="S197">
        <v>1</v>
      </c>
      <c r="T197">
        <v>0</v>
      </c>
      <c r="U197">
        <v>0</v>
      </c>
      <c r="V197">
        <v>0</v>
      </c>
      <c r="W197">
        <v>65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10</v>
      </c>
      <c r="AE197">
        <v>1</v>
      </c>
      <c r="AF197" s="1">
        <v>1.1791044776119404</v>
      </c>
      <c r="AK197" s="1">
        <v>1.3021978021978022</v>
      </c>
    </row>
    <row r="198" spans="2:37">
      <c r="B198">
        <v>0</v>
      </c>
      <c r="C198">
        <v>0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25</v>
      </c>
      <c r="N198">
        <v>2</v>
      </c>
      <c r="O198" s="1">
        <v>1.2539682539682542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30</v>
      </c>
      <c r="AE198">
        <v>1</v>
      </c>
      <c r="AF198" s="1">
        <v>1.3739130434782609</v>
      </c>
      <c r="AK198" s="1">
        <v>1.3941176470588237</v>
      </c>
    </row>
    <row r="199" spans="2:37">
      <c r="B199">
        <v>0</v>
      </c>
      <c r="C199">
        <v>0</v>
      </c>
      <c r="D199">
        <v>0</v>
      </c>
      <c r="E199">
        <v>1</v>
      </c>
      <c r="F199">
        <v>56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35</v>
      </c>
      <c r="N199">
        <v>1</v>
      </c>
      <c r="O199" s="1">
        <v>1.1879699248120301</v>
      </c>
      <c r="S199">
        <v>1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25</v>
      </c>
      <c r="AE199">
        <v>2</v>
      </c>
      <c r="AF199" s="1">
        <v>1.3819241982507289</v>
      </c>
      <c r="AK199" s="1">
        <v>1.4234234234234235</v>
      </c>
    </row>
    <row r="200" spans="2:37"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25</v>
      </c>
      <c r="N200">
        <v>3</v>
      </c>
      <c r="O200" s="1">
        <v>0.81724137931034491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25</v>
      </c>
      <c r="AE200">
        <v>3</v>
      </c>
      <c r="AF200" s="1">
        <v>1.5339805825242721</v>
      </c>
      <c r="AK200" s="1">
        <v>1.45398773006135</v>
      </c>
    </row>
    <row r="201" spans="2:37">
      <c r="B201">
        <v>0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25</v>
      </c>
      <c r="N201">
        <v>1</v>
      </c>
      <c r="O201" s="1">
        <v>1.3504273504273505</v>
      </c>
      <c r="S201">
        <v>1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30</v>
      </c>
      <c r="AE201">
        <v>1</v>
      </c>
      <c r="AF201" s="1">
        <v>1.3021978021978022</v>
      </c>
      <c r="AK201" s="1">
        <v>1.0604026845637584</v>
      </c>
    </row>
    <row r="202" spans="2:37">
      <c r="B202">
        <v>0</v>
      </c>
      <c r="C202">
        <v>0</v>
      </c>
      <c r="D202">
        <v>0</v>
      </c>
      <c r="E202">
        <v>0</v>
      </c>
      <c r="F202">
        <v>57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25</v>
      </c>
      <c r="N202">
        <v>1</v>
      </c>
      <c r="O202" s="1">
        <v>2.6333333333333333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30</v>
      </c>
      <c r="AE202">
        <v>1</v>
      </c>
      <c r="AF202" s="1">
        <v>1.595959595959596</v>
      </c>
      <c r="AK202" s="1">
        <v>1.0821917808219179</v>
      </c>
    </row>
    <row r="203" spans="2:37">
      <c r="B203">
        <v>0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30</v>
      </c>
      <c r="N203">
        <v>1</v>
      </c>
      <c r="O203" s="1">
        <v>1.4766355140186918</v>
      </c>
      <c r="S203">
        <v>0</v>
      </c>
      <c r="T203">
        <v>0</v>
      </c>
      <c r="U203">
        <v>0</v>
      </c>
      <c r="V203">
        <v>0</v>
      </c>
      <c r="W203">
        <v>70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30</v>
      </c>
      <c r="AE203">
        <v>1</v>
      </c>
      <c r="AF203" s="1">
        <v>1.3739130434782609</v>
      </c>
      <c r="AK203" s="1">
        <v>1.3982300884955752</v>
      </c>
    </row>
    <row r="204" spans="2:37">
      <c r="B204">
        <v>1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30</v>
      </c>
      <c r="N204">
        <v>1</v>
      </c>
      <c r="O204" s="1">
        <v>1.58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25</v>
      </c>
      <c r="AE204">
        <v>1</v>
      </c>
      <c r="AF204" s="1">
        <v>1.462962962962963</v>
      </c>
      <c r="AK204" s="1">
        <v>1.3130193905817176</v>
      </c>
    </row>
    <row r="205" spans="2:37"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30</v>
      </c>
      <c r="N205">
        <v>1</v>
      </c>
      <c r="O205" s="1">
        <v>1.5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30</v>
      </c>
      <c r="AE205">
        <v>1</v>
      </c>
      <c r="AF205" s="1">
        <v>1.1674876847290643</v>
      </c>
      <c r="AK205" s="1">
        <v>1.2776280323450135</v>
      </c>
    </row>
    <row r="206" spans="2:37">
      <c r="B206">
        <v>1</v>
      </c>
      <c r="C206">
        <v>0</v>
      </c>
      <c r="D206">
        <v>0</v>
      </c>
      <c r="E206">
        <v>0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50</v>
      </c>
      <c r="N206">
        <v>1</v>
      </c>
      <c r="O206" s="1">
        <v>1.3941176470588237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30</v>
      </c>
      <c r="AE206">
        <v>1</v>
      </c>
      <c r="AF206" s="1">
        <v>1.5290322580645161</v>
      </c>
      <c r="AK206" s="1">
        <v>1.8515625</v>
      </c>
    </row>
    <row r="207" spans="2:37"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50</v>
      </c>
      <c r="N207">
        <v>1</v>
      </c>
      <c r="O207" s="1">
        <v>1.3240223463687151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30</v>
      </c>
      <c r="AE207">
        <v>3</v>
      </c>
      <c r="AF207" s="1">
        <v>1.0651685393258428</v>
      </c>
      <c r="AK207" s="1">
        <v>1.3859649122807018</v>
      </c>
    </row>
    <row r="208" spans="2:37">
      <c r="B208">
        <v>0</v>
      </c>
      <c r="C208">
        <v>0</v>
      </c>
      <c r="D208">
        <v>0</v>
      </c>
      <c r="E208">
        <v>0</v>
      </c>
      <c r="F208">
        <v>58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60</v>
      </c>
      <c r="N208">
        <v>1</v>
      </c>
      <c r="O208" s="1">
        <v>1.264</v>
      </c>
      <c r="S208">
        <v>1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25</v>
      </c>
      <c r="AE208">
        <v>1</v>
      </c>
      <c r="AF208" s="1">
        <v>1.2153846153846155</v>
      </c>
      <c r="AK208" s="1">
        <v>1.1850000000000001</v>
      </c>
    </row>
    <row r="209" spans="2:37">
      <c r="B209">
        <v>1</v>
      </c>
      <c r="C209">
        <v>0</v>
      </c>
      <c r="D209">
        <v>0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30</v>
      </c>
      <c r="N209">
        <v>1</v>
      </c>
      <c r="O209" s="1">
        <v>1.4234234234234235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40</v>
      </c>
      <c r="AE209">
        <v>2</v>
      </c>
      <c r="AF209" s="1">
        <v>1.2776280323450135</v>
      </c>
      <c r="AK209" s="1">
        <v>1.2915531335149864</v>
      </c>
    </row>
    <row r="210" spans="2:37">
      <c r="B210">
        <v>1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30</v>
      </c>
      <c r="N210">
        <v>1</v>
      </c>
      <c r="O210" s="1">
        <v>1.2606382978723405</v>
      </c>
      <c r="S210">
        <v>1</v>
      </c>
      <c r="T210">
        <v>0</v>
      </c>
      <c r="U210">
        <v>0</v>
      </c>
      <c r="V210">
        <v>0</v>
      </c>
      <c r="W210">
        <v>71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25</v>
      </c>
      <c r="AE210">
        <v>2</v>
      </c>
      <c r="AF210" s="1">
        <v>1.1761786600496278</v>
      </c>
      <c r="AK210" s="1">
        <v>1.4320241691842901</v>
      </c>
    </row>
    <row r="211" spans="2:37">
      <c r="B211">
        <v>0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35</v>
      </c>
      <c r="N211">
        <v>1</v>
      </c>
      <c r="O211" s="1">
        <v>1.3982300884955752</v>
      </c>
      <c r="S211">
        <v>1</v>
      </c>
      <c r="T211">
        <v>0</v>
      </c>
      <c r="U211">
        <v>0</v>
      </c>
      <c r="V211">
        <v>0</v>
      </c>
      <c r="W211">
        <v>72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25</v>
      </c>
      <c r="AE211">
        <v>1</v>
      </c>
      <c r="AF211" s="1">
        <v>1.2473684210526317</v>
      </c>
      <c r="AK211" s="1">
        <v>1.2408376963350787</v>
      </c>
    </row>
    <row r="212" spans="2:37">
      <c r="B212">
        <v>1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30</v>
      </c>
      <c r="N212">
        <v>1</v>
      </c>
      <c r="O212" s="1">
        <v>1.4584615384615385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30</v>
      </c>
      <c r="AE212">
        <v>1</v>
      </c>
      <c r="AF212" s="1">
        <v>1.504761904761905</v>
      </c>
      <c r="AK212" s="1">
        <v>1.3465909090909092</v>
      </c>
    </row>
    <row r="213" spans="2:37">
      <c r="B213">
        <v>1</v>
      </c>
      <c r="C213">
        <v>0</v>
      </c>
      <c r="D213">
        <v>0</v>
      </c>
      <c r="E213">
        <v>0</v>
      </c>
      <c r="F213">
        <v>1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30</v>
      </c>
      <c r="N213">
        <v>1</v>
      </c>
      <c r="O213" s="1">
        <v>1.3779069767441861</v>
      </c>
      <c r="S213">
        <v>0</v>
      </c>
      <c r="T213">
        <v>0</v>
      </c>
      <c r="U213">
        <v>0</v>
      </c>
      <c r="V213">
        <v>0</v>
      </c>
      <c r="W213">
        <v>74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30</v>
      </c>
      <c r="AE213">
        <v>1</v>
      </c>
      <c r="AF213" s="1">
        <v>1.0651685393258428</v>
      </c>
      <c r="AK213" s="1">
        <v>1.1589242053789732</v>
      </c>
    </row>
    <row r="214" spans="2:37">
      <c r="B214">
        <v>1</v>
      </c>
      <c r="C214">
        <v>0</v>
      </c>
      <c r="D214">
        <v>0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30</v>
      </c>
      <c r="N214">
        <v>1</v>
      </c>
      <c r="O214" s="1">
        <v>1.3982300884955752</v>
      </c>
      <c r="AK214" s="1">
        <v>1.3465909090909092</v>
      </c>
    </row>
    <row r="215" spans="2:37"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40</v>
      </c>
      <c r="N215">
        <v>1</v>
      </c>
      <c r="O215" s="1">
        <v>1.3620689655172415</v>
      </c>
      <c r="AK215" s="1">
        <v>1.203045685279188</v>
      </c>
    </row>
    <row r="216" spans="2:37">
      <c r="B216">
        <v>1</v>
      </c>
      <c r="C216">
        <v>0</v>
      </c>
      <c r="D216">
        <v>0</v>
      </c>
      <c r="E216">
        <v>0</v>
      </c>
      <c r="F216">
        <v>59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60</v>
      </c>
      <c r="N216">
        <v>1</v>
      </c>
      <c r="O216" s="1">
        <v>1.094688221709007</v>
      </c>
      <c r="AK216" s="1">
        <v>1.1504854368932038</v>
      </c>
    </row>
    <row r="217" spans="2:37">
      <c r="B217">
        <v>1</v>
      </c>
      <c r="C217">
        <v>0</v>
      </c>
      <c r="D217">
        <v>0</v>
      </c>
      <c r="E217">
        <v>0</v>
      </c>
      <c r="F217">
        <v>59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60</v>
      </c>
      <c r="N217">
        <v>1</v>
      </c>
      <c r="O217" s="1">
        <v>1.2311688311688311</v>
      </c>
      <c r="AK217" s="1">
        <v>1.2216494845360826</v>
      </c>
    </row>
    <row r="218" spans="2:37">
      <c r="B218">
        <v>1</v>
      </c>
      <c r="C218">
        <v>0</v>
      </c>
      <c r="D218">
        <v>0</v>
      </c>
      <c r="E218">
        <v>1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35</v>
      </c>
      <c r="N218">
        <v>1</v>
      </c>
      <c r="O218" s="1">
        <v>1.6067796610169491</v>
      </c>
      <c r="AK218" s="1">
        <v>0.95180722891566261</v>
      </c>
    </row>
    <row r="219" spans="2:37">
      <c r="B219">
        <v>0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35</v>
      </c>
      <c r="N219">
        <v>1</v>
      </c>
      <c r="O219" s="1">
        <v>1.6928571428571431</v>
      </c>
      <c r="AK219" s="1">
        <v>1.7819548872180451</v>
      </c>
    </row>
    <row r="220" spans="2:37">
      <c r="B220">
        <v>1</v>
      </c>
      <c r="C220">
        <v>0</v>
      </c>
      <c r="D220">
        <v>0</v>
      </c>
      <c r="E220">
        <v>0</v>
      </c>
      <c r="F220">
        <v>60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40</v>
      </c>
      <c r="N220">
        <v>1</v>
      </c>
      <c r="O220" s="1">
        <v>1.021551724137931</v>
      </c>
      <c r="AK220" s="1">
        <v>1.2248062015503876</v>
      </c>
    </row>
    <row r="221" spans="2:37">
      <c r="B221">
        <v>1</v>
      </c>
      <c r="C221">
        <v>0</v>
      </c>
      <c r="D221">
        <v>0</v>
      </c>
      <c r="E221">
        <v>0</v>
      </c>
      <c r="F221">
        <v>61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40</v>
      </c>
      <c r="N221">
        <v>1</v>
      </c>
      <c r="O221" s="1">
        <v>1.0797266514806378</v>
      </c>
      <c r="AK221" s="1">
        <v>0.98956158663883098</v>
      </c>
    </row>
    <row r="222" spans="2:37">
      <c r="B222">
        <v>1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30</v>
      </c>
      <c r="N222">
        <v>1</v>
      </c>
      <c r="O222" s="1">
        <v>1.2408376963350787</v>
      </c>
    </row>
    <row r="223" spans="2:37">
      <c r="B223">
        <v>0</v>
      </c>
      <c r="C223">
        <v>1</v>
      </c>
      <c r="D223">
        <v>0</v>
      </c>
      <c r="E223">
        <v>0</v>
      </c>
      <c r="F223">
        <v>62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</v>
      </c>
      <c r="N223">
        <v>3</v>
      </c>
      <c r="O223" s="1">
        <v>1.1152941176470588</v>
      </c>
    </row>
    <row r="224" spans="2:37">
      <c r="B224">
        <v>0</v>
      </c>
      <c r="C224">
        <v>0</v>
      </c>
      <c r="D224">
        <v>0</v>
      </c>
      <c r="E224">
        <v>0</v>
      </c>
      <c r="F224">
        <v>62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</v>
      </c>
      <c r="N224">
        <v>2</v>
      </c>
      <c r="O224" s="1">
        <v>1.0326797385620916</v>
      </c>
    </row>
    <row r="225" spans="2:15">
      <c r="B225">
        <v>0</v>
      </c>
      <c r="C225">
        <v>0</v>
      </c>
      <c r="D225">
        <v>1</v>
      </c>
      <c r="E225">
        <v>0</v>
      </c>
      <c r="F225">
        <v>63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35</v>
      </c>
      <c r="N225">
        <v>2</v>
      </c>
      <c r="O225" s="1">
        <v>1.3389830508474576</v>
      </c>
    </row>
    <row r="226" spans="2:15">
      <c r="B226">
        <v>0</v>
      </c>
      <c r="C226">
        <v>0</v>
      </c>
      <c r="D226">
        <v>1</v>
      </c>
      <c r="E226">
        <v>0</v>
      </c>
      <c r="F226">
        <v>63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35</v>
      </c>
      <c r="N226">
        <v>2</v>
      </c>
      <c r="O226" s="1">
        <v>1.2810810810810811</v>
      </c>
    </row>
    <row r="227" spans="2:15">
      <c r="B227">
        <v>0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35</v>
      </c>
      <c r="N227">
        <v>1</v>
      </c>
      <c r="O227" s="1">
        <v>1.2707774798927614</v>
      </c>
    </row>
    <row r="228" spans="2:15">
      <c r="B228">
        <v>0</v>
      </c>
      <c r="C228">
        <v>0</v>
      </c>
      <c r="D228">
        <v>0</v>
      </c>
      <c r="E228">
        <v>0</v>
      </c>
      <c r="F228">
        <v>1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35</v>
      </c>
      <c r="N228">
        <v>1</v>
      </c>
      <c r="O228" s="1">
        <v>1.3581661891117478</v>
      </c>
    </row>
    <row r="229" spans="2:15">
      <c r="B229">
        <v>0</v>
      </c>
      <c r="C229">
        <v>0</v>
      </c>
      <c r="D229">
        <v>0</v>
      </c>
      <c r="E229">
        <v>0</v>
      </c>
      <c r="F229">
        <v>64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25</v>
      </c>
      <c r="N229">
        <v>1</v>
      </c>
      <c r="O229" s="1">
        <v>0.67714285714285716</v>
      </c>
    </row>
    <row r="230" spans="2:15">
      <c r="B230">
        <v>0</v>
      </c>
      <c r="C230">
        <v>1</v>
      </c>
      <c r="D230">
        <v>0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25</v>
      </c>
      <c r="N230">
        <v>3</v>
      </c>
      <c r="O230" s="1">
        <v>1.2915531335149864</v>
      </c>
    </row>
    <row r="231" spans="2:15">
      <c r="B231">
        <v>1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30</v>
      </c>
      <c r="N231">
        <v>1</v>
      </c>
      <c r="O231" s="1">
        <v>1.4149253731343283</v>
      </c>
    </row>
    <row r="232" spans="2:15">
      <c r="B232">
        <v>1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25</v>
      </c>
      <c r="N232">
        <v>1</v>
      </c>
      <c r="O232" s="1">
        <v>1.2572944297082229</v>
      </c>
    </row>
    <row r="233" spans="2:15">
      <c r="B233">
        <v>0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50</v>
      </c>
      <c r="N233">
        <v>1</v>
      </c>
      <c r="O233" s="1">
        <v>1.3659942363112392</v>
      </c>
    </row>
    <row r="234" spans="2:15">
      <c r="B234">
        <v>0</v>
      </c>
      <c r="C234">
        <v>0</v>
      </c>
      <c r="D234">
        <v>0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20</v>
      </c>
      <c r="N234">
        <v>1</v>
      </c>
      <c r="O234" s="1">
        <v>1.2061068702290076</v>
      </c>
    </row>
    <row r="235" spans="2:15">
      <c r="B235">
        <v>1</v>
      </c>
      <c r="C235">
        <v>0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40</v>
      </c>
      <c r="N235">
        <v>1</v>
      </c>
      <c r="O235" s="1">
        <v>1.0972222222222221</v>
      </c>
    </row>
    <row r="236" spans="2:15">
      <c r="B236">
        <v>1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40</v>
      </c>
      <c r="N236">
        <v>2</v>
      </c>
      <c r="O236" s="1">
        <v>0.67714285714285716</v>
      </c>
    </row>
    <row r="237" spans="2:15"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30</v>
      </c>
      <c r="N237">
        <v>1</v>
      </c>
      <c r="O237" s="1">
        <v>1.6232876712328768</v>
      </c>
    </row>
    <row r="238" spans="2:15">
      <c r="B238">
        <v>0</v>
      </c>
      <c r="C238">
        <v>0</v>
      </c>
      <c r="D238">
        <v>0</v>
      </c>
      <c r="E238">
        <v>0</v>
      </c>
      <c r="F238">
        <v>66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25</v>
      </c>
      <c r="N238">
        <v>1</v>
      </c>
      <c r="O238" s="1">
        <v>1.1504854368932038</v>
      </c>
    </row>
    <row r="239" spans="2:15">
      <c r="B239">
        <v>0</v>
      </c>
      <c r="C239">
        <v>1</v>
      </c>
      <c r="D239">
        <v>0</v>
      </c>
      <c r="E239">
        <v>0</v>
      </c>
      <c r="F239">
        <v>66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25</v>
      </c>
      <c r="N239">
        <v>3</v>
      </c>
      <c r="O239" s="1">
        <v>1.1126760563380282</v>
      </c>
    </row>
    <row r="240" spans="2:15">
      <c r="B240">
        <v>0</v>
      </c>
      <c r="C240">
        <v>0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25</v>
      </c>
      <c r="N240">
        <v>1</v>
      </c>
      <c r="O240" s="1">
        <v>1.5643564356435646</v>
      </c>
    </row>
    <row r="241" spans="2:15">
      <c r="B241">
        <v>1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20</v>
      </c>
      <c r="N241">
        <v>1</v>
      </c>
      <c r="O241" s="1">
        <v>1.327731092436975</v>
      </c>
    </row>
    <row r="242" spans="2:15">
      <c r="B242">
        <v>1</v>
      </c>
      <c r="C242">
        <v>0</v>
      </c>
      <c r="D242">
        <v>0</v>
      </c>
      <c r="E242">
        <v>0</v>
      </c>
      <c r="F242">
        <v>67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12</v>
      </c>
      <c r="N242">
        <v>1</v>
      </c>
      <c r="O242" s="1">
        <v>1.5747508305647842</v>
      </c>
    </row>
    <row r="243" spans="2:15">
      <c r="B243">
        <v>1</v>
      </c>
      <c r="C243">
        <v>0</v>
      </c>
      <c r="D243">
        <v>0</v>
      </c>
      <c r="E243">
        <v>0</v>
      </c>
      <c r="F243">
        <v>67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</v>
      </c>
      <c r="N243">
        <v>1</v>
      </c>
      <c r="O243" s="1">
        <v>1.5339805825242721</v>
      </c>
    </row>
    <row r="244" spans="2:15">
      <c r="B244">
        <v>1</v>
      </c>
      <c r="C244">
        <v>0</v>
      </c>
      <c r="D244">
        <v>0</v>
      </c>
      <c r="E244">
        <v>0</v>
      </c>
      <c r="F244">
        <v>67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12</v>
      </c>
      <c r="N244">
        <v>1</v>
      </c>
      <c r="O244" s="1">
        <v>1.6067796610169491</v>
      </c>
    </row>
    <row r="245" spans="2:15">
      <c r="B245">
        <v>1</v>
      </c>
      <c r="C245">
        <v>0</v>
      </c>
      <c r="D245">
        <v>0</v>
      </c>
      <c r="E245">
        <v>0</v>
      </c>
      <c r="F245">
        <v>67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12</v>
      </c>
      <c r="N245">
        <v>1</v>
      </c>
      <c r="O245" s="1">
        <v>1.5389610389610391</v>
      </c>
    </row>
    <row r="246" spans="2:15">
      <c r="B246">
        <v>1</v>
      </c>
      <c r="C246">
        <v>0</v>
      </c>
      <c r="D246">
        <v>0</v>
      </c>
      <c r="E246">
        <v>0</v>
      </c>
      <c r="F246">
        <v>67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12</v>
      </c>
      <c r="N246">
        <v>1</v>
      </c>
      <c r="O246" s="1">
        <v>1.3699421965317919</v>
      </c>
    </row>
    <row r="247" spans="2:15">
      <c r="B247">
        <v>1</v>
      </c>
      <c r="C247">
        <v>0</v>
      </c>
      <c r="D247">
        <v>0</v>
      </c>
      <c r="E247">
        <v>0</v>
      </c>
      <c r="F247">
        <v>67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12</v>
      </c>
      <c r="N247">
        <v>1</v>
      </c>
      <c r="O247" s="1">
        <v>1.4149253731343283</v>
      </c>
    </row>
    <row r="248" spans="2:15">
      <c r="B248">
        <v>1</v>
      </c>
      <c r="C248">
        <v>0</v>
      </c>
      <c r="D248">
        <v>0</v>
      </c>
      <c r="E248">
        <v>0</v>
      </c>
      <c r="F248">
        <v>67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12</v>
      </c>
      <c r="N248">
        <v>1</v>
      </c>
      <c r="O248" s="1">
        <v>1.3021978021978022</v>
      </c>
    </row>
    <row r="249" spans="2:15">
      <c r="B249">
        <v>1</v>
      </c>
      <c r="C249">
        <v>0</v>
      </c>
      <c r="D249">
        <v>0</v>
      </c>
      <c r="E249">
        <v>0</v>
      </c>
      <c r="F249">
        <v>67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12</v>
      </c>
      <c r="N249">
        <v>1</v>
      </c>
      <c r="O249" s="1">
        <v>1.3941176470588237</v>
      </c>
    </row>
    <row r="250" spans="2:15">
      <c r="B250">
        <v>1</v>
      </c>
      <c r="C250">
        <v>0</v>
      </c>
      <c r="D250">
        <v>0</v>
      </c>
      <c r="E250">
        <v>0</v>
      </c>
      <c r="F250">
        <v>67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12</v>
      </c>
      <c r="N250">
        <v>1</v>
      </c>
      <c r="O250" s="1">
        <v>1.4234234234234235</v>
      </c>
    </row>
    <row r="251" spans="2:15">
      <c r="B251">
        <v>1</v>
      </c>
      <c r="C251">
        <v>0</v>
      </c>
      <c r="D251">
        <v>0</v>
      </c>
      <c r="E251">
        <v>0</v>
      </c>
      <c r="F251">
        <v>67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12</v>
      </c>
      <c r="N251">
        <v>1</v>
      </c>
      <c r="O251" s="1">
        <v>1.45398773006135</v>
      </c>
    </row>
    <row r="252" spans="2:15">
      <c r="B252">
        <v>0</v>
      </c>
      <c r="C252">
        <v>0</v>
      </c>
      <c r="D252">
        <v>0</v>
      </c>
      <c r="E252">
        <v>0</v>
      </c>
      <c r="F252">
        <v>68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25</v>
      </c>
      <c r="N252">
        <v>1</v>
      </c>
      <c r="O252" s="1">
        <v>1.0604026845637584</v>
      </c>
    </row>
    <row r="253" spans="2:15">
      <c r="B253">
        <v>0</v>
      </c>
      <c r="C253">
        <v>0</v>
      </c>
      <c r="D253">
        <v>0</v>
      </c>
      <c r="E253">
        <v>0</v>
      </c>
      <c r="F253">
        <v>68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25</v>
      </c>
      <c r="N253">
        <v>1</v>
      </c>
      <c r="O253" s="1">
        <v>1.0821917808219179</v>
      </c>
    </row>
    <row r="254" spans="2:15">
      <c r="B254">
        <v>0</v>
      </c>
      <c r="C254">
        <v>0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25</v>
      </c>
      <c r="N254">
        <v>1</v>
      </c>
      <c r="O254" s="1">
        <v>1.3982300884955752</v>
      </c>
    </row>
    <row r="255" spans="2:15">
      <c r="B255">
        <v>1</v>
      </c>
      <c r="C255">
        <v>0</v>
      </c>
      <c r="D255">
        <v>0</v>
      </c>
      <c r="E255">
        <v>0</v>
      </c>
      <c r="F255">
        <v>69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30</v>
      </c>
      <c r="N255">
        <v>1</v>
      </c>
      <c r="O255" s="1">
        <v>1.3130193905817176</v>
      </c>
    </row>
    <row r="256" spans="2:15">
      <c r="B256">
        <v>1</v>
      </c>
      <c r="C256">
        <v>0</v>
      </c>
      <c r="D256">
        <v>0</v>
      </c>
      <c r="E256">
        <v>0</v>
      </c>
      <c r="F256">
        <v>69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30</v>
      </c>
      <c r="N256">
        <v>1</v>
      </c>
      <c r="O256" s="1">
        <v>1.2776280323450135</v>
      </c>
    </row>
    <row r="257" spans="2:15">
      <c r="B257">
        <v>1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15</v>
      </c>
      <c r="N257">
        <v>3</v>
      </c>
      <c r="O257" s="1">
        <v>1.3659942363112392</v>
      </c>
    </row>
    <row r="258" spans="2:15">
      <c r="B258">
        <v>0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35</v>
      </c>
      <c r="N258">
        <v>1</v>
      </c>
      <c r="O258" s="1">
        <v>1.8515625</v>
      </c>
    </row>
    <row r="259" spans="2:15">
      <c r="B259">
        <v>0</v>
      </c>
      <c r="C259">
        <v>0</v>
      </c>
      <c r="D259">
        <v>0</v>
      </c>
      <c r="E259">
        <v>0</v>
      </c>
      <c r="F259">
        <v>70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25</v>
      </c>
      <c r="N259">
        <v>1</v>
      </c>
      <c r="O259" s="1">
        <v>1.3859649122807018</v>
      </c>
    </row>
    <row r="260" spans="2:15">
      <c r="B260">
        <v>0</v>
      </c>
      <c r="C260">
        <v>0</v>
      </c>
      <c r="D260">
        <v>0</v>
      </c>
      <c r="E260">
        <v>0</v>
      </c>
      <c r="F260">
        <v>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25</v>
      </c>
      <c r="N260">
        <v>1</v>
      </c>
      <c r="O260" s="1">
        <v>1.1850000000000001</v>
      </c>
    </row>
    <row r="261" spans="2:15">
      <c r="B261">
        <v>1</v>
      </c>
      <c r="C261">
        <v>0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30</v>
      </c>
      <c r="N261">
        <v>1</v>
      </c>
      <c r="O261" s="1">
        <v>1.2915531335149864</v>
      </c>
    </row>
    <row r="262" spans="2:15">
      <c r="B262">
        <v>1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25</v>
      </c>
      <c r="N262">
        <v>1</v>
      </c>
      <c r="O262" s="1">
        <v>1.4320241691842901</v>
      </c>
    </row>
    <row r="263" spans="2:15">
      <c r="B263">
        <v>0</v>
      </c>
      <c r="C263">
        <v>0</v>
      </c>
      <c r="D263">
        <v>0</v>
      </c>
      <c r="E263">
        <v>0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30</v>
      </c>
      <c r="N263">
        <v>1</v>
      </c>
      <c r="O263" s="1">
        <v>1.2408376963350787</v>
      </c>
    </row>
    <row r="264" spans="2:15">
      <c r="B264">
        <v>1</v>
      </c>
      <c r="C264">
        <v>0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25</v>
      </c>
      <c r="N264">
        <v>1</v>
      </c>
      <c r="O264" s="1">
        <v>1.3465909090909092</v>
      </c>
    </row>
    <row r="265" spans="2:15">
      <c r="B265">
        <v>1</v>
      </c>
      <c r="C265">
        <v>1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25</v>
      </c>
      <c r="N265">
        <v>3</v>
      </c>
      <c r="O265" s="1">
        <v>1.1850000000000001</v>
      </c>
    </row>
    <row r="266" spans="2:15">
      <c r="B266">
        <v>1</v>
      </c>
      <c r="C266">
        <v>0</v>
      </c>
      <c r="D266">
        <v>0</v>
      </c>
      <c r="E266">
        <v>0</v>
      </c>
      <c r="F266">
        <v>71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25</v>
      </c>
      <c r="N266">
        <v>2</v>
      </c>
      <c r="O266" s="1">
        <v>1.1939546599496222</v>
      </c>
    </row>
    <row r="267" spans="2:15">
      <c r="B267">
        <v>0</v>
      </c>
      <c r="C267">
        <v>1</v>
      </c>
      <c r="D267">
        <v>0</v>
      </c>
      <c r="E267">
        <v>0</v>
      </c>
      <c r="F267">
        <v>1</v>
      </c>
      <c r="G267">
        <v>1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30</v>
      </c>
      <c r="N267">
        <v>3</v>
      </c>
      <c r="O267" s="1">
        <v>1.327731092436975</v>
      </c>
    </row>
    <row r="268" spans="2:15">
      <c r="B268">
        <v>1</v>
      </c>
      <c r="C268">
        <v>0</v>
      </c>
      <c r="D268">
        <v>0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25</v>
      </c>
      <c r="N268">
        <v>1</v>
      </c>
      <c r="O268" s="1">
        <v>1.1589242053789732</v>
      </c>
    </row>
    <row r="269" spans="2:15">
      <c r="B269">
        <v>1</v>
      </c>
      <c r="C269">
        <v>0</v>
      </c>
      <c r="D269">
        <v>0</v>
      </c>
      <c r="E269">
        <v>0</v>
      </c>
      <c r="F269">
        <v>72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25</v>
      </c>
      <c r="N269">
        <v>1</v>
      </c>
      <c r="O269" s="1">
        <v>1.3465909090909092</v>
      </c>
    </row>
    <row r="270" spans="2:15">
      <c r="B270">
        <v>1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30</v>
      </c>
      <c r="N270">
        <v>1</v>
      </c>
      <c r="O270" s="1">
        <v>1.203045685279188</v>
      </c>
    </row>
    <row r="271" spans="2:15">
      <c r="B271">
        <v>1</v>
      </c>
      <c r="C271">
        <v>0</v>
      </c>
      <c r="D271">
        <v>0</v>
      </c>
      <c r="E271">
        <v>0</v>
      </c>
      <c r="F271">
        <v>73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25</v>
      </c>
      <c r="N271">
        <v>1</v>
      </c>
      <c r="O271" s="1">
        <v>1.1504854368932038</v>
      </c>
    </row>
    <row r="272" spans="2:15">
      <c r="B272">
        <v>1</v>
      </c>
      <c r="C272">
        <v>0</v>
      </c>
      <c r="D272">
        <v>0</v>
      </c>
      <c r="E272">
        <v>0</v>
      </c>
      <c r="F272">
        <v>73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25</v>
      </c>
      <c r="N272">
        <v>1</v>
      </c>
      <c r="O272" s="1">
        <v>1.2216494845360826</v>
      </c>
    </row>
    <row r="273" spans="2:15">
      <c r="B273">
        <v>1</v>
      </c>
      <c r="C273">
        <v>0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25</v>
      </c>
      <c r="N273">
        <v>1</v>
      </c>
      <c r="O273" s="1">
        <v>0.95180722891566261</v>
      </c>
    </row>
    <row r="274" spans="2:15">
      <c r="B274">
        <v>0</v>
      </c>
      <c r="C274">
        <v>0</v>
      </c>
      <c r="D274">
        <v>0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35</v>
      </c>
      <c r="N274">
        <v>1</v>
      </c>
      <c r="O274" s="1">
        <v>1.7819548872180451</v>
      </c>
    </row>
    <row r="275" spans="2:15">
      <c r="B275">
        <v>0</v>
      </c>
      <c r="C275">
        <v>0</v>
      </c>
      <c r="D275">
        <v>0</v>
      </c>
      <c r="E275">
        <v>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40</v>
      </c>
      <c r="N275">
        <v>1</v>
      </c>
      <c r="O275" s="1">
        <v>1.2248062015503876</v>
      </c>
    </row>
    <row r="276" spans="2:15">
      <c r="B276">
        <v>0</v>
      </c>
      <c r="C276">
        <v>0</v>
      </c>
      <c r="D276">
        <v>0</v>
      </c>
      <c r="E276">
        <v>0</v>
      </c>
      <c r="F276">
        <v>74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25</v>
      </c>
      <c r="N276">
        <v>1</v>
      </c>
      <c r="O276" s="1">
        <v>0.98956158663883098</v>
      </c>
    </row>
  </sheetData>
  <conditionalFormatting sqref="D161:M276 D32:L160 D7:J31 U127:AD213 U22:AC126 U9:AA21 U7:AA7">
    <cfRule type="cellIs" dxfId="394" priority="42" operator="equal">
      <formula>1</formula>
    </cfRule>
    <cfRule type="cellIs" dxfId="393" priority="43" operator="equal">
      <formula>0</formula>
    </cfRule>
  </conditionalFormatting>
  <conditionalFormatting sqref="D161:M276 D32:L160 D8:K31 D7:L7 U127:AD213 U22:AC126 U9:AB21 U7:AC7">
    <cfRule type="cellIs" dxfId="392" priority="40" operator="equal">
      <formula>0</formula>
    </cfRule>
    <cfRule type="cellIs" dxfId="391" priority="41" operator="equal">
      <formula>1</formula>
    </cfRule>
  </conditionalFormatting>
  <conditionalFormatting sqref="D7:M276 U7:AD213">
    <cfRule type="cellIs" dxfId="390" priority="38" operator="equal">
      <formula>"CM"</formula>
    </cfRule>
    <cfRule type="containsText" dxfId="389" priority="39" operator="containsText" text="DK">
      <formula>NOT(ISERROR(SEARCH("DK",D7)))</formula>
    </cfRule>
  </conditionalFormatting>
  <conditionalFormatting sqref="D161:M276 D8:L160 U127:AD213 U8:AC126">
    <cfRule type="cellIs" dxfId="388" priority="36" operator="equal">
      <formula>1</formula>
    </cfRule>
    <cfRule type="cellIs" dxfId="387" priority="37" operator="equal">
      <formula>0</formula>
    </cfRule>
  </conditionalFormatting>
  <conditionalFormatting sqref="N7:N276 N2 AE7:AE213 AE2">
    <cfRule type="cellIs" dxfId="386" priority="44" operator="equal">
      <formula>3</formula>
    </cfRule>
    <cfRule type="cellIs" dxfId="385" priority="44" operator="equal">
      <formula>2</formula>
    </cfRule>
    <cfRule type="cellIs" dxfId="384" priority="44" operator="equal">
      <formula>1</formula>
    </cfRule>
  </conditionalFormatting>
  <conditionalFormatting sqref="B7:C276 L7">
    <cfRule type="cellIs" dxfId="383" priority="45" operator="equal">
      <formula>1</formula>
    </cfRule>
    <cfRule type="cellIs" dxfId="382" priority="45" operator="equal">
      <formula>0</formula>
    </cfRule>
  </conditionalFormatting>
  <conditionalFormatting sqref="B7:C276 M27:M59">
    <cfRule type="cellIs" dxfId="381" priority="34" operator="equal">
      <formula>0</formula>
    </cfRule>
    <cfRule type="cellIs" dxfId="380" priority="35" operator="equal">
      <formula>1</formula>
    </cfRule>
  </conditionalFormatting>
  <conditionalFormatting sqref="B7:C276 O7:O276">
    <cfRule type="cellIs" dxfId="379" priority="32" operator="equal">
      <formula>"CM"</formula>
    </cfRule>
    <cfRule type="containsText" dxfId="378" priority="33" operator="containsText" text="DK">
      <formula>NOT(ISERROR(SEARCH("DK",B7)))</formula>
    </cfRule>
  </conditionalFormatting>
  <conditionalFormatting sqref="M27:M59 B8:C276">
    <cfRule type="cellIs" dxfId="377" priority="29" operator="equal">
      <formula>1</formula>
    </cfRule>
    <cfRule type="cellIs" dxfId="376" priority="30" operator="equal">
      <formula>0</formula>
    </cfRule>
  </conditionalFormatting>
  <conditionalFormatting sqref="S9:T213 AC7 S7:T7">
    <cfRule type="cellIs" dxfId="375" priority="21" operator="equal">
      <formula>1</formula>
    </cfRule>
    <cfRule type="cellIs" dxfId="374" priority="22" operator="equal">
      <formula>0</formula>
    </cfRule>
  </conditionalFormatting>
  <conditionalFormatting sqref="S9:T213 AD20:AD48 S7:T7">
    <cfRule type="cellIs" dxfId="373" priority="19" operator="equal">
      <formula>0</formula>
    </cfRule>
    <cfRule type="cellIs" dxfId="372" priority="20" operator="equal">
      <formula>1</formula>
    </cfRule>
  </conditionalFormatting>
  <conditionalFormatting sqref="S7:T213 AF7:AF213">
    <cfRule type="cellIs" dxfId="371" priority="17" operator="equal">
      <formula>"CM"</formula>
    </cfRule>
    <cfRule type="containsText" dxfId="370" priority="18" operator="containsText" text="DK">
      <formula>NOT(ISERROR(SEARCH("DK",S7)))</formula>
    </cfRule>
  </conditionalFormatting>
  <conditionalFormatting sqref="AD20:AD48 S8:T213">
    <cfRule type="cellIs" dxfId="369" priority="14" operator="equal">
      <formula>1</formula>
    </cfRule>
    <cfRule type="cellIs" dxfId="368" priority="15" operator="equal">
      <formula>0</formula>
    </cfRule>
  </conditionalFormatting>
  <conditionalFormatting sqref="AI17:AI47">
    <cfRule type="cellIs" dxfId="367" priority="11" operator="equal">
      <formula>"CM"</formula>
    </cfRule>
    <cfRule type="containsText" dxfId="366" priority="12" operator="containsText" text="DK">
      <formula>NOT(ISERROR(SEARCH("DK",AI17)))</formula>
    </cfRule>
  </conditionalFormatting>
  <conditionalFormatting sqref="AJ17:AJ50">
    <cfRule type="cellIs" dxfId="365" priority="9" operator="equal">
      <formula>"CM"</formula>
    </cfRule>
    <cfRule type="containsText" dxfId="364" priority="10" operator="containsText" text="DK">
      <formula>NOT(ISERROR(SEARCH("DK",AJ17)))</formula>
    </cfRule>
  </conditionalFormatting>
  <conditionalFormatting sqref="AK17:AK221">
    <cfRule type="cellIs" dxfId="363" priority="7" operator="equal">
      <formula>"CM"</formula>
    </cfRule>
    <cfRule type="containsText" dxfId="362" priority="8" operator="containsText" text="DK">
      <formula>NOT(ISERROR(SEARCH("DK",AK17)))</formula>
    </cfRule>
  </conditionalFormatting>
  <conditionalFormatting sqref="AM17:AM44">
    <cfRule type="cellIs" dxfId="361" priority="5" operator="equal">
      <formula>"CM"</formula>
    </cfRule>
    <cfRule type="containsText" dxfId="360" priority="6" operator="containsText" text="DK">
      <formula>NOT(ISERROR(SEARCH("DK",AM17)))</formula>
    </cfRule>
  </conditionalFormatting>
  <conditionalFormatting sqref="AN17:AN39">
    <cfRule type="cellIs" dxfId="359" priority="3" operator="equal">
      <formula>"CM"</formula>
    </cfRule>
    <cfRule type="containsText" dxfId="358" priority="4" operator="containsText" text="DK">
      <formula>NOT(ISERROR(SEARCH("DK",AN17)))</formula>
    </cfRule>
  </conditionalFormatting>
  <conditionalFormatting sqref="AO17:AO172">
    <cfRule type="cellIs" dxfId="357" priority="1" operator="equal">
      <formula>"CM"</formula>
    </cfRule>
    <cfRule type="containsText" dxfId="356" priority="2" operator="containsText" text="DK">
      <formula>NOT(ISERROR(SEARCH("DK",AO17)))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59DB-4BFE-5541-9359-8A9785BAF112}">
  <dimension ref="A1:AL34"/>
  <sheetViews>
    <sheetView topLeftCell="X1" workbookViewId="0">
      <selection activeCell="AC2" sqref="AC2:AC21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4</v>
      </c>
      <c r="B2">
        <v>8</v>
      </c>
      <c r="C2">
        <v>24.8</v>
      </c>
      <c r="D2">
        <v>3.75</v>
      </c>
      <c r="E2">
        <v>28.55</v>
      </c>
      <c r="F2">
        <v>8</v>
      </c>
      <c r="G2">
        <v>2.83</v>
      </c>
      <c r="H2">
        <v>12</v>
      </c>
      <c r="I2">
        <v>5</v>
      </c>
      <c r="J2">
        <v>7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25</v>
      </c>
      <c r="AB2">
        <v>1</v>
      </c>
      <c r="AC2" s="1">
        <v>1.264</v>
      </c>
      <c r="AD2" s="1">
        <v>161.80000000000001</v>
      </c>
      <c r="AE2" s="1">
        <v>-10</v>
      </c>
      <c r="AF2" s="1">
        <v>151.80000000000001</v>
      </c>
      <c r="AG2" s="1">
        <v>0.6269340000000001</v>
      </c>
      <c r="AH2" s="1">
        <v>0.59250000000000003</v>
      </c>
      <c r="AI2" s="1">
        <v>1.3291886925795056</v>
      </c>
    </row>
    <row r="3" spans="1:36">
      <c r="A3">
        <v>16</v>
      </c>
      <c r="B3">
        <v>20</v>
      </c>
      <c r="C3">
        <v>98</v>
      </c>
      <c r="D3">
        <v>4.2699999999999996</v>
      </c>
      <c r="E3">
        <v>102.27</v>
      </c>
      <c r="F3">
        <v>8</v>
      </c>
      <c r="G3">
        <v>3.61</v>
      </c>
      <c r="H3">
        <v>68</v>
      </c>
      <c r="I3">
        <v>62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1</v>
      </c>
      <c r="S3">
        <v>1</v>
      </c>
      <c r="T3">
        <v>12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30</v>
      </c>
      <c r="AB3">
        <v>1</v>
      </c>
      <c r="AC3" s="1">
        <v>1.1100702576112413</v>
      </c>
      <c r="AD3" s="1">
        <v>161.80000000000001</v>
      </c>
      <c r="AE3" s="1">
        <v>0</v>
      </c>
      <c r="AF3" s="1">
        <v>161.80000000000001</v>
      </c>
      <c r="AG3" s="1">
        <v>0.66823400000000011</v>
      </c>
      <c r="AH3" s="1">
        <v>0.59250000000000003</v>
      </c>
      <c r="AI3" s="1">
        <v>1.1106382271468147</v>
      </c>
    </row>
    <row r="4" spans="1:36">
      <c r="A4">
        <v>41</v>
      </c>
      <c r="B4">
        <v>37</v>
      </c>
      <c r="C4">
        <v>249.7</v>
      </c>
      <c r="D4">
        <v>3.54</v>
      </c>
      <c r="E4">
        <v>253.23999999999998</v>
      </c>
      <c r="F4">
        <v>7</v>
      </c>
      <c r="G4">
        <v>3.05</v>
      </c>
      <c r="H4">
        <v>131</v>
      </c>
      <c r="I4">
        <v>127</v>
      </c>
      <c r="J4">
        <v>4</v>
      </c>
      <c r="K4">
        <v>0</v>
      </c>
      <c r="L4">
        <v>0</v>
      </c>
      <c r="M4">
        <v>0</v>
      </c>
      <c r="N4">
        <v>0</v>
      </c>
      <c r="O4">
        <v>8.1999999999999886</v>
      </c>
      <c r="P4" s="1">
        <v>-1.5302663438256703E-2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35</v>
      </c>
      <c r="AB4">
        <v>1</v>
      </c>
      <c r="AC4" s="1">
        <v>1.3389830508474576</v>
      </c>
      <c r="AD4" s="1">
        <v>161.80000000000001</v>
      </c>
      <c r="AE4" s="1">
        <v>0</v>
      </c>
      <c r="AF4" s="1">
        <v>161.80000000000001</v>
      </c>
      <c r="AG4" s="1">
        <v>0.66823400000000011</v>
      </c>
      <c r="AH4" s="1">
        <v>0.67714285714285716</v>
      </c>
      <c r="AI4" s="1">
        <v>1.3145586885245906</v>
      </c>
    </row>
    <row r="5" spans="1:36">
      <c r="A5">
        <v>42</v>
      </c>
      <c r="B5">
        <v>17</v>
      </c>
      <c r="C5">
        <v>253.7</v>
      </c>
      <c r="D5">
        <v>3.08</v>
      </c>
      <c r="E5">
        <v>256.77999999999997</v>
      </c>
      <c r="F5">
        <v>6</v>
      </c>
      <c r="G5">
        <v>3.11</v>
      </c>
      <c r="H5">
        <v>136</v>
      </c>
      <c r="I5">
        <v>131</v>
      </c>
      <c r="J5">
        <v>5</v>
      </c>
      <c r="K5">
        <v>0</v>
      </c>
      <c r="L5">
        <v>1</v>
      </c>
      <c r="M5">
        <v>0</v>
      </c>
      <c r="N5">
        <v>0</v>
      </c>
      <c r="O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30</v>
      </c>
      <c r="AB5">
        <v>1</v>
      </c>
      <c r="AC5" s="1">
        <v>1.5389610389610391</v>
      </c>
      <c r="AD5" s="1">
        <v>161.80000000000001</v>
      </c>
      <c r="AE5" s="1">
        <v>10</v>
      </c>
      <c r="AF5" s="1">
        <v>171.8</v>
      </c>
      <c r="AG5" s="1">
        <v>0.709534</v>
      </c>
      <c r="AH5" s="1">
        <v>0.79</v>
      </c>
      <c r="AI5" s="1">
        <v>1.3688758842443729</v>
      </c>
    </row>
    <row r="6" spans="1:36">
      <c r="A6">
        <v>44</v>
      </c>
      <c r="B6">
        <v>26</v>
      </c>
      <c r="C6">
        <v>266.60000000000002</v>
      </c>
      <c r="D6">
        <v>4.1100000000000003</v>
      </c>
      <c r="E6">
        <v>270.71000000000004</v>
      </c>
      <c r="F6">
        <v>7</v>
      </c>
      <c r="G6">
        <v>3.41</v>
      </c>
      <c r="H6">
        <v>143</v>
      </c>
      <c r="I6">
        <v>142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35</v>
      </c>
      <c r="AB6">
        <v>1</v>
      </c>
      <c r="AC6" s="1">
        <v>1.1532846715328466</v>
      </c>
      <c r="AD6" s="1">
        <v>161.80000000000001</v>
      </c>
      <c r="AE6" s="1">
        <v>0</v>
      </c>
      <c r="AF6" s="1">
        <v>161.80000000000001</v>
      </c>
      <c r="AG6" s="1">
        <v>0.66823400000000011</v>
      </c>
      <c r="AH6" s="1">
        <v>0.67714285714285716</v>
      </c>
      <c r="AI6" s="1">
        <v>1.1757782991202348</v>
      </c>
    </row>
    <row r="7" spans="1:36">
      <c r="A7">
        <v>47</v>
      </c>
      <c r="B7">
        <v>40</v>
      </c>
      <c r="C7">
        <v>286</v>
      </c>
      <c r="D7">
        <v>4.32</v>
      </c>
      <c r="E7">
        <v>290.32</v>
      </c>
      <c r="F7">
        <v>7</v>
      </c>
      <c r="G7">
        <v>3.42</v>
      </c>
      <c r="H7">
        <v>154</v>
      </c>
      <c r="I7">
        <v>153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1</v>
      </c>
      <c r="AA7">
        <v>25</v>
      </c>
      <c r="AB7">
        <v>1</v>
      </c>
      <c r="AC7" s="1">
        <v>1.0972222222222221</v>
      </c>
      <c r="AD7" s="1">
        <v>161.80000000000001</v>
      </c>
      <c r="AE7" s="1">
        <v>-10</v>
      </c>
      <c r="AF7" s="1">
        <v>151.80000000000001</v>
      </c>
      <c r="AG7" s="1">
        <v>0.6269340000000001</v>
      </c>
      <c r="AH7" s="1">
        <v>0.67714285714285716</v>
      </c>
      <c r="AI7" s="1">
        <v>1.099884210526316</v>
      </c>
    </row>
    <row r="8" spans="1:36">
      <c r="A8">
        <v>51</v>
      </c>
      <c r="B8">
        <v>38</v>
      </c>
      <c r="C8">
        <v>309.8</v>
      </c>
      <c r="D8">
        <v>4.17</v>
      </c>
      <c r="E8">
        <v>313.97000000000003</v>
      </c>
      <c r="F8">
        <v>8</v>
      </c>
      <c r="G8">
        <v>3.21</v>
      </c>
      <c r="H8">
        <v>174</v>
      </c>
      <c r="I8">
        <v>169</v>
      </c>
      <c r="J8">
        <v>5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30</v>
      </c>
      <c r="AB8">
        <v>1</v>
      </c>
      <c r="AC8" s="1">
        <v>1.1366906474820144</v>
      </c>
      <c r="AD8" s="1">
        <v>161.80000000000001</v>
      </c>
      <c r="AE8" s="1">
        <v>-10</v>
      </c>
      <c r="AF8" s="1">
        <v>151.80000000000001</v>
      </c>
      <c r="AG8" s="1">
        <v>0.6269340000000001</v>
      </c>
      <c r="AH8" s="1">
        <v>0.59250000000000003</v>
      </c>
      <c r="AI8" s="1">
        <v>1.1718392523364487</v>
      </c>
    </row>
    <row r="9" spans="1:36">
      <c r="A9">
        <v>54</v>
      </c>
      <c r="B9">
        <v>42</v>
      </c>
      <c r="C9">
        <v>328.2</v>
      </c>
      <c r="D9">
        <v>4.41</v>
      </c>
      <c r="E9">
        <v>332.61</v>
      </c>
      <c r="F9">
        <v>7</v>
      </c>
      <c r="G9">
        <v>3.31</v>
      </c>
      <c r="H9">
        <v>188</v>
      </c>
      <c r="I9">
        <v>187</v>
      </c>
      <c r="J9">
        <v>1</v>
      </c>
      <c r="K9">
        <v>0</v>
      </c>
      <c r="L9">
        <v>0</v>
      </c>
      <c r="M9">
        <v>1</v>
      </c>
      <c r="N9">
        <v>0</v>
      </c>
      <c r="O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30</v>
      </c>
      <c r="AB9">
        <v>3</v>
      </c>
      <c r="AC9" s="1">
        <v>1.0748299319727892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1.2113003021148039</v>
      </c>
    </row>
    <row r="10" spans="1:36">
      <c r="A10">
        <v>63</v>
      </c>
      <c r="B10">
        <v>46</v>
      </c>
      <c r="C10">
        <v>382.6</v>
      </c>
      <c r="D10">
        <v>4.03</v>
      </c>
      <c r="E10">
        <v>386.63</v>
      </c>
      <c r="F10">
        <v>7</v>
      </c>
      <c r="G10">
        <v>3.5</v>
      </c>
      <c r="H10">
        <v>202</v>
      </c>
      <c r="I10">
        <v>199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25</v>
      </c>
      <c r="AB10">
        <v>1</v>
      </c>
      <c r="AC10" s="1">
        <v>1.1761786600496278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1.1455440000000003</v>
      </c>
    </row>
    <row r="11" spans="1:36">
      <c r="A11">
        <v>69</v>
      </c>
      <c r="B11">
        <v>36</v>
      </c>
      <c r="C11">
        <v>417.6</v>
      </c>
      <c r="D11">
        <v>1.93</v>
      </c>
      <c r="E11">
        <v>419.53000000000003</v>
      </c>
      <c r="F11">
        <v>6</v>
      </c>
      <c r="G11">
        <v>1.89</v>
      </c>
      <c r="H11">
        <v>223</v>
      </c>
      <c r="I11">
        <v>218</v>
      </c>
      <c r="J11">
        <v>5</v>
      </c>
      <c r="K11">
        <v>0</v>
      </c>
      <c r="L11">
        <v>1</v>
      </c>
      <c r="M11">
        <v>0</v>
      </c>
      <c r="N11">
        <v>0</v>
      </c>
      <c r="O11">
        <v>0.20000000000004547</v>
      </c>
      <c r="P11" s="1">
        <v>1.34328249288477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25</v>
      </c>
      <c r="AB11">
        <v>2</v>
      </c>
      <c r="AC11" s="1">
        <v>2.4559585492227982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0.79</v>
      </c>
      <c r="AI11" s="1">
        <v>2.1213777777777785</v>
      </c>
    </row>
    <row r="12" spans="1:36">
      <c r="A12">
        <v>88</v>
      </c>
      <c r="B12">
        <v>9</v>
      </c>
      <c r="C12">
        <v>528.9</v>
      </c>
      <c r="D12">
        <v>2.92</v>
      </c>
      <c r="E12">
        <v>531.81999999999994</v>
      </c>
      <c r="F12">
        <v>6</v>
      </c>
      <c r="G12">
        <v>2.92</v>
      </c>
      <c r="H12">
        <v>266</v>
      </c>
      <c r="I12">
        <v>260</v>
      </c>
      <c r="J12">
        <v>6</v>
      </c>
      <c r="K12">
        <v>0</v>
      </c>
      <c r="L12">
        <v>1</v>
      </c>
      <c r="M12">
        <v>0</v>
      </c>
      <c r="N12">
        <v>0</v>
      </c>
      <c r="O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35</v>
      </c>
      <c r="AB12">
        <v>1</v>
      </c>
      <c r="AC12" s="1">
        <v>1.6232876712328768</v>
      </c>
      <c r="AD12" s="1">
        <v>161.80000000000001</v>
      </c>
      <c r="AE12" s="1">
        <v>0</v>
      </c>
      <c r="AF12" s="1">
        <v>161.80000000000001</v>
      </c>
      <c r="AG12" s="1">
        <v>0.66823400000000011</v>
      </c>
      <c r="AH12" s="1">
        <v>0.79</v>
      </c>
      <c r="AI12" s="1">
        <v>1.3730835616438359</v>
      </c>
    </row>
    <row r="13" spans="1:36">
      <c r="A13">
        <v>12</v>
      </c>
      <c r="B13">
        <v>1</v>
      </c>
      <c r="C13">
        <v>72.099999999999994</v>
      </c>
      <c r="D13">
        <v>3.57</v>
      </c>
      <c r="E13">
        <v>75.669999999999987</v>
      </c>
      <c r="F13">
        <v>7</v>
      </c>
      <c r="G13">
        <v>3.22</v>
      </c>
      <c r="H13">
        <v>9</v>
      </c>
      <c r="I13">
        <v>6</v>
      </c>
      <c r="J13">
        <v>3</v>
      </c>
      <c r="K13">
        <v>0</v>
      </c>
      <c r="L13">
        <v>1</v>
      </c>
      <c r="M13">
        <v>0</v>
      </c>
      <c r="N13">
        <v>0</v>
      </c>
      <c r="O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35</v>
      </c>
      <c r="AB13">
        <v>1</v>
      </c>
      <c r="AC13" s="1">
        <v>1.327731092436975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0.67714285714285716</v>
      </c>
      <c r="AI13" s="1">
        <v>1.2451565217391307</v>
      </c>
    </row>
    <row r="14" spans="1:36">
      <c r="A14">
        <v>18</v>
      </c>
      <c r="B14">
        <v>26</v>
      </c>
      <c r="C14">
        <v>110.6</v>
      </c>
      <c r="D14">
        <v>3.72</v>
      </c>
      <c r="E14">
        <v>114.32</v>
      </c>
      <c r="F14">
        <v>7</v>
      </c>
      <c r="G14">
        <v>3.18</v>
      </c>
      <c r="H14">
        <v>13</v>
      </c>
      <c r="I14">
        <v>11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30</v>
      </c>
      <c r="AB14">
        <v>1</v>
      </c>
      <c r="AC14" s="1">
        <v>1.2741935483870968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0.67714285714285716</v>
      </c>
      <c r="AI14" s="1">
        <v>1.2608188679245285</v>
      </c>
    </row>
    <row r="15" spans="1:36">
      <c r="A15">
        <v>48</v>
      </c>
      <c r="B15">
        <v>50</v>
      </c>
      <c r="C15">
        <v>293</v>
      </c>
      <c r="D15">
        <v>4.29</v>
      </c>
      <c r="E15">
        <v>297.29000000000002</v>
      </c>
      <c r="F15">
        <v>9</v>
      </c>
      <c r="G15">
        <v>2.83</v>
      </c>
      <c r="H15">
        <v>47</v>
      </c>
      <c r="I15">
        <v>44</v>
      </c>
      <c r="J15">
        <v>3</v>
      </c>
      <c r="K15">
        <v>0</v>
      </c>
      <c r="L15">
        <v>1</v>
      </c>
      <c r="M15">
        <v>0</v>
      </c>
      <c r="N15">
        <v>0</v>
      </c>
      <c r="O15">
        <v>0</v>
      </c>
      <c r="Q15">
        <v>0</v>
      </c>
      <c r="R15">
        <v>1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50</v>
      </c>
      <c r="AB15">
        <v>1</v>
      </c>
      <c r="AC15" s="1">
        <v>1.104895104895105</v>
      </c>
      <c r="AD15" s="1">
        <v>161.80000000000001</v>
      </c>
      <c r="AE15" s="1">
        <v>0</v>
      </c>
      <c r="AF15" s="1">
        <v>161.80000000000001</v>
      </c>
      <c r="AG15" s="1">
        <v>0.66823400000000011</v>
      </c>
      <c r="AH15" s="1">
        <v>0.52666666666666673</v>
      </c>
      <c r="AI15" s="1">
        <v>1.416750530035336</v>
      </c>
    </row>
    <row r="16" spans="1:36">
      <c r="A16">
        <v>49</v>
      </c>
      <c r="B16">
        <v>50</v>
      </c>
      <c r="C16">
        <v>299</v>
      </c>
      <c r="D16">
        <v>4</v>
      </c>
      <c r="E16">
        <v>303</v>
      </c>
      <c r="F16">
        <v>8</v>
      </c>
      <c r="G16">
        <v>3.04</v>
      </c>
      <c r="H16">
        <v>54</v>
      </c>
      <c r="I16">
        <v>48</v>
      </c>
      <c r="J16">
        <v>6</v>
      </c>
      <c r="K16">
        <v>0</v>
      </c>
      <c r="L16">
        <v>1</v>
      </c>
      <c r="M16">
        <v>0</v>
      </c>
      <c r="N16">
        <v>0</v>
      </c>
      <c r="O16">
        <v>0</v>
      </c>
      <c r="Q16">
        <v>0</v>
      </c>
      <c r="R16">
        <v>1</v>
      </c>
      <c r="S16">
        <v>0</v>
      </c>
      <c r="T16">
        <v>51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25</v>
      </c>
      <c r="AB16">
        <v>1</v>
      </c>
      <c r="AC16" s="1">
        <v>1.1850000000000001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0.59250000000000003</v>
      </c>
      <c r="AI16" s="1">
        <v>1.3188828947368423</v>
      </c>
    </row>
    <row r="17" spans="1:35">
      <c r="A17">
        <v>76</v>
      </c>
      <c r="B17">
        <v>35</v>
      </c>
      <c r="C17">
        <v>459.5</v>
      </c>
      <c r="D17">
        <v>3.51</v>
      </c>
      <c r="E17">
        <v>463.01</v>
      </c>
      <c r="F17">
        <v>8</v>
      </c>
      <c r="G17">
        <v>2.76</v>
      </c>
      <c r="H17">
        <v>90</v>
      </c>
      <c r="I17">
        <v>88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25</v>
      </c>
      <c r="AB17">
        <v>1</v>
      </c>
      <c r="AC17" s="1">
        <v>1.3504273504273505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0.59250000000000003</v>
      </c>
      <c r="AI17" s="1">
        <v>1.4526826086956526</v>
      </c>
    </row>
    <row r="18" spans="1:35">
      <c r="A18">
        <v>3</v>
      </c>
      <c r="B18">
        <v>4</v>
      </c>
      <c r="C18">
        <v>18.399999999999999</v>
      </c>
      <c r="D18">
        <v>3.54</v>
      </c>
      <c r="E18">
        <v>21.939999999999998</v>
      </c>
      <c r="F18">
        <v>7</v>
      </c>
      <c r="G18">
        <v>3.03</v>
      </c>
      <c r="H18">
        <v>12</v>
      </c>
      <c r="I18">
        <v>9</v>
      </c>
      <c r="J18">
        <v>3</v>
      </c>
      <c r="K18">
        <v>0</v>
      </c>
      <c r="L18">
        <v>0</v>
      </c>
      <c r="M18">
        <v>0</v>
      </c>
      <c r="N18">
        <v>0</v>
      </c>
      <c r="O18">
        <v>4.0999999999999979</v>
      </c>
      <c r="P18" s="1">
        <v>0.22368893320039884</v>
      </c>
      <c r="Q18">
        <v>0</v>
      </c>
      <c r="R18">
        <v>1</v>
      </c>
      <c r="S18">
        <v>0</v>
      </c>
      <c r="T18">
        <v>63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35</v>
      </c>
      <c r="AB18">
        <v>2</v>
      </c>
      <c r="AC18" s="1">
        <v>1.3389830508474576</v>
      </c>
      <c r="AD18" s="1">
        <v>161.80000000000001</v>
      </c>
      <c r="AE18" s="1">
        <v>0</v>
      </c>
      <c r="AF18" s="1">
        <v>161.80000000000001</v>
      </c>
      <c r="AG18" s="1">
        <v>0.66823400000000011</v>
      </c>
      <c r="AH18" s="1">
        <v>0.67714285714285716</v>
      </c>
      <c r="AI18" s="1">
        <v>1.3232356435643569</v>
      </c>
    </row>
    <row r="19" spans="1:35">
      <c r="A19">
        <v>3</v>
      </c>
      <c r="B19">
        <v>4</v>
      </c>
      <c r="C19">
        <v>18.399999999999999</v>
      </c>
      <c r="D19">
        <v>3.7</v>
      </c>
      <c r="E19">
        <v>22.099999999999998</v>
      </c>
      <c r="F19">
        <v>8</v>
      </c>
      <c r="G19">
        <v>3.22</v>
      </c>
      <c r="H19">
        <v>13</v>
      </c>
      <c r="I19">
        <v>9</v>
      </c>
      <c r="J19">
        <v>4</v>
      </c>
      <c r="K19">
        <v>0</v>
      </c>
      <c r="L19">
        <v>0</v>
      </c>
      <c r="M19">
        <v>0</v>
      </c>
      <c r="N19">
        <v>0</v>
      </c>
      <c r="O19">
        <v>4.0999999999999979</v>
      </c>
      <c r="P19" s="1">
        <v>0.16578696343402233</v>
      </c>
      <c r="Q19">
        <v>0</v>
      </c>
      <c r="R19">
        <v>1</v>
      </c>
      <c r="S19">
        <v>0</v>
      </c>
      <c r="T19">
        <v>63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35</v>
      </c>
      <c r="AB19">
        <v>2</v>
      </c>
      <c r="AC19" s="1">
        <v>1.2810810810810811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0.59250000000000003</v>
      </c>
      <c r="AI19" s="1">
        <v>1.2451565217391307</v>
      </c>
    </row>
    <row r="20" spans="1:35">
      <c r="A20">
        <v>3</v>
      </c>
      <c r="B20">
        <v>14</v>
      </c>
      <c r="C20">
        <v>19.399999999999999</v>
      </c>
      <c r="D20">
        <v>3.73</v>
      </c>
      <c r="E20">
        <v>23.13</v>
      </c>
      <c r="F20">
        <v>7</v>
      </c>
      <c r="G20">
        <v>3.24</v>
      </c>
      <c r="H20">
        <v>14</v>
      </c>
      <c r="I20">
        <v>11</v>
      </c>
      <c r="J20">
        <v>3</v>
      </c>
      <c r="K20">
        <v>0</v>
      </c>
      <c r="L20">
        <v>0</v>
      </c>
      <c r="M20">
        <v>0</v>
      </c>
      <c r="N20">
        <v>0</v>
      </c>
      <c r="O20">
        <v>5.0999999999999979</v>
      </c>
      <c r="Q20">
        <v>0</v>
      </c>
      <c r="R20">
        <v>1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35</v>
      </c>
      <c r="AB20">
        <v>1</v>
      </c>
      <c r="AC20" s="1">
        <v>1.2707774798927614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0.67714285714285716</v>
      </c>
      <c r="AI20" s="1">
        <v>1.2374703703703704</v>
      </c>
    </row>
    <row r="21" spans="1:35">
      <c r="A21">
        <v>19</v>
      </c>
      <c r="B21">
        <v>10</v>
      </c>
      <c r="C21">
        <v>115</v>
      </c>
      <c r="D21">
        <v>7</v>
      </c>
      <c r="E21">
        <v>122</v>
      </c>
      <c r="F21">
        <v>10</v>
      </c>
      <c r="G21">
        <v>3.24</v>
      </c>
      <c r="H21">
        <v>40</v>
      </c>
      <c r="I21">
        <v>33</v>
      </c>
      <c r="J21">
        <v>7</v>
      </c>
      <c r="K21">
        <v>0</v>
      </c>
      <c r="L21">
        <v>1</v>
      </c>
      <c r="M21">
        <v>0</v>
      </c>
      <c r="N21">
        <v>0</v>
      </c>
      <c r="O21">
        <v>2.4000000000000057</v>
      </c>
      <c r="P21" s="1">
        <v>-0.69677018633540377</v>
      </c>
      <c r="Q21">
        <v>0</v>
      </c>
      <c r="R21">
        <v>1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40</v>
      </c>
      <c r="AB21">
        <v>2</v>
      </c>
      <c r="AC21" s="1">
        <v>0.67714285714285716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0.47400000000000003</v>
      </c>
      <c r="AI21" s="1">
        <v>1.2374703703703704</v>
      </c>
    </row>
    <row r="24" spans="1:35">
      <c r="AB24" t="s">
        <v>64</v>
      </c>
      <c r="AC24" s="7">
        <f>AVERAGE(AC2:AC21)</f>
        <v>1.2889849133122795</v>
      </c>
      <c r="AD24" s="7">
        <f t="shared" ref="AD24:AI24" si="0">AVERAGE(AD2:AD21)</f>
        <v>161.80000000000004</v>
      </c>
      <c r="AE24" s="7">
        <f t="shared" si="0"/>
        <v>-1</v>
      </c>
      <c r="AF24" s="7">
        <f t="shared" si="0"/>
        <v>160.80000000000004</v>
      </c>
      <c r="AG24" s="7">
        <f t="shared" si="0"/>
        <v>0.66410400000000003</v>
      </c>
      <c r="AH24" s="7">
        <f t="shared" si="0"/>
        <v>0.6509976190476191</v>
      </c>
      <c r="AI24" s="7">
        <f t="shared" si="0"/>
        <v>1.307984661259521</v>
      </c>
    </row>
    <row r="25" spans="1:35">
      <c r="AB25" t="s">
        <v>65</v>
      </c>
      <c r="AC25" s="7">
        <f>VAR(AC2:AC21)</f>
        <v>0.11240098177999869</v>
      </c>
      <c r="AD25" s="7">
        <f t="shared" ref="AD25:AI25" si="1">VAR(AD2:AD21)</f>
        <v>8.5030901783822741E-28</v>
      </c>
      <c r="AE25" s="7">
        <f t="shared" si="1"/>
        <v>20</v>
      </c>
      <c r="AF25" s="7">
        <f t="shared" si="1"/>
        <v>20</v>
      </c>
      <c r="AG25" s="7">
        <f t="shared" si="1"/>
        <v>3.4113799999999935E-4</v>
      </c>
      <c r="AH25" s="7">
        <f t="shared" si="1"/>
        <v>6.9176483410907479E-3</v>
      </c>
      <c r="AI25" s="7">
        <f t="shared" si="1"/>
        <v>4.6169995077950284E-2</v>
      </c>
    </row>
    <row r="34" spans="38:38">
      <c r="AL34" t="s">
        <v>85</v>
      </c>
    </row>
  </sheetData>
  <conditionalFormatting sqref="AB1:AB21">
    <cfRule type="cellIs" dxfId="355" priority="13" operator="equal">
      <formula>3</formula>
    </cfRule>
    <cfRule type="cellIs" dxfId="354" priority="14" operator="equal">
      <formula>2</formula>
    </cfRule>
    <cfRule type="cellIs" dxfId="353" priority="15" operator="equal">
      <formula>1</formula>
    </cfRule>
  </conditionalFormatting>
  <conditionalFormatting sqref="P20 P12:P17 P1:P10">
    <cfRule type="cellIs" dxfId="352" priority="12" operator="equal">
      <formula>" "</formula>
    </cfRule>
  </conditionalFormatting>
  <conditionalFormatting sqref="P20 P12:P17 P1:P10">
    <cfRule type="containsBlanks" dxfId="351" priority="11">
      <formula>LEN(TRIM(P1))=0</formula>
    </cfRule>
  </conditionalFormatting>
  <conditionalFormatting sqref="Q13:AA21 O12:O16 K11:N21 K2:O10 Q3:Z12 Q2:X2">
    <cfRule type="cellIs" dxfId="350" priority="9" operator="equal">
      <formula>1</formula>
    </cfRule>
    <cfRule type="cellIs" dxfId="349" priority="10" operator="equal">
      <formula>0</formula>
    </cfRule>
  </conditionalFormatting>
  <conditionalFormatting sqref="Q13:AA21 O12:O16 K11:N21 K2:O10 Q4:Z12 Q3:AA3 Q2:Y2">
    <cfRule type="cellIs" dxfId="348" priority="7" operator="equal">
      <formula>0</formula>
    </cfRule>
    <cfRule type="cellIs" dxfId="347" priority="8" operator="equal">
      <formula>1</formula>
    </cfRule>
  </conditionalFormatting>
  <conditionalFormatting sqref="Q13:AA21 O12:O16 K11:N21 K2:O10 AA3 Q2:Z12">
    <cfRule type="cellIs" dxfId="346" priority="5" operator="equal">
      <formula>1</formula>
    </cfRule>
    <cfRule type="cellIs" dxfId="345" priority="6" operator="equal">
      <formula>0</formula>
    </cfRule>
  </conditionalFormatting>
  <conditionalFormatting sqref="H18:N21 C18:C21 E18:E21 A17:N17 A12:O16 A11:N11 A2:O10 AC2:AI21 Q2:AA21">
    <cfRule type="cellIs" dxfId="344" priority="3" operator="equal">
      <formula>"CM"</formula>
    </cfRule>
    <cfRule type="containsText" dxfId="343" priority="4" operator="containsText" text="DK">
      <formula>NOT(ISERROR(SEARCH("DK",A2)))</formula>
    </cfRule>
  </conditionalFormatting>
  <conditionalFormatting sqref="P21 P18:P19 O2:O21">
    <cfRule type="cellIs" dxfId="342" priority="2" operator="greaterThan">
      <formula>5</formula>
    </cfRule>
  </conditionalFormatting>
  <conditionalFormatting sqref="P21 P18:P19 O17:O21">
    <cfRule type="cellIs" dxfId="341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4C7B-EFEC-FC42-86BC-DAEC546853D2}">
  <dimension ref="A1:AJ26"/>
  <sheetViews>
    <sheetView topLeftCell="Q1" workbookViewId="0">
      <selection activeCell="AC2" sqref="AC2:AC22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10</v>
      </c>
      <c r="B2">
        <v>56</v>
      </c>
      <c r="C2">
        <v>65.599999999999994</v>
      </c>
      <c r="D2">
        <v>3.97</v>
      </c>
      <c r="E2">
        <v>69.569999999999993</v>
      </c>
      <c r="F2">
        <v>8</v>
      </c>
      <c r="G2">
        <v>3.12</v>
      </c>
      <c r="H2">
        <v>41</v>
      </c>
      <c r="I2">
        <v>32</v>
      </c>
      <c r="J2">
        <v>9</v>
      </c>
      <c r="K2">
        <v>0</v>
      </c>
      <c r="L2">
        <v>1</v>
      </c>
      <c r="M2">
        <v>0</v>
      </c>
      <c r="N2">
        <v>0</v>
      </c>
      <c r="O2">
        <v>2.1999999999999957</v>
      </c>
      <c r="P2" s="1">
        <v>-3.7214171219208891E-2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25</v>
      </c>
      <c r="AB2">
        <v>2</v>
      </c>
      <c r="AC2" s="1">
        <v>1.1939546599496222</v>
      </c>
      <c r="AD2" s="1">
        <v>161.80000000000001</v>
      </c>
      <c r="AE2" s="1">
        <v>-10</v>
      </c>
      <c r="AF2" s="1">
        <v>151.80000000000001</v>
      </c>
      <c r="AG2" s="1">
        <v>0.6269340000000001</v>
      </c>
      <c r="AH2" s="1">
        <v>0.59250000000000003</v>
      </c>
      <c r="AI2" s="1">
        <v>1.205642307692308</v>
      </c>
    </row>
    <row r="3" spans="1:36">
      <c r="A3">
        <v>12</v>
      </c>
      <c r="B3">
        <v>49</v>
      </c>
      <c r="C3">
        <v>76.900000000000006</v>
      </c>
      <c r="D3">
        <v>4.54</v>
      </c>
      <c r="E3">
        <v>81.440000000000012</v>
      </c>
      <c r="F3">
        <v>10</v>
      </c>
      <c r="G3">
        <v>3.29</v>
      </c>
      <c r="H3">
        <v>54</v>
      </c>
      <c r="I3">
        <v>46</v>
      </c>
      <c r="J3">
        <v>8</v>
      </c>
      <c r="K3">
        <v>0</v>
      </c>
      <c r="L3">
        <v>0</v>
      </c>
      <c r="M3">
        <v>0</v>
      </c>
      <c r="N3">
        <v>0</v>
      </c>
      <c r="O3">
        <v>4.1000000000000085</v>
      </c>
      <c r="P3" s="1">
        <v>5.0342171612223985E-2</v>
      </c>
      <c r="Q3">
        <v>0</v>
      </c>
      <c r="R3">
        <v>0</v>
      </c>
      <c r="S3">
        <v>1</v>
      </c>
      <c r="T3">
        <v>9</v>
      </c>
      <c r="U3">
        <v>1</v>
      </c>
      <c r="V3">
        <v>1</v>
      </c>
      <c r="W3">
        <v>0</v>
      </c>
      <c r="X3">
        <v>0</v>
      </c>
      <c r="Y3">
        <v>0</v>
      </c>
      <c r="Z3">
        <v>1</v>
      </c>
      <c r="AA3">
        <v>55</v>
      </c>
      <c r="AB3">
        <v>2</v>
      </c>
      <c r="AC3" s="1">
        <v>1.0440528634361235</v>
      </c>
      <c r="AD3" s="1">
        <v>161.80000000000001</v>
      </c>
      <c r="AE3" s="1">
        <v>-10</v>
      </c>
      <c r="AF3" s="1">
        <v>151.80000000000001</v>
      </c>
      <c r="AG3" s="1">
        <v>0.6269340000000001</v>
      </c>
      <c r="AH3" s="1">
        <v>0.47400000000000003</v>
      </c>
      <c r="AI3" s="1">
        <v>1.1433446808510641</v>
      </c>
    </row>
    <row r="4" spans="1:36">
      <c r="A4">
        <v>16</v>
      </c>
      <c r="B4">
        <v>20</v>
      </c>
      <c r="C4">
        <v>98</v>
      </c>
      <c r="D4">
        <v>4.2699999999999996</v>
      </c>
      <c r="E4">
        <v>102.27</v>
      </c>
      <c r="F4">
        <v>8</v>
      </c>
      <c r="G4">
        <v>3.61</v>
      </c>
      <c r="H4">
        <v>68</v>
      </c>
      <c r="I4">
        <v>62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1</v>
      </c>
      <c r="S4">
        <v>1</v>
      </c>
      <c r="T4">
        <v>12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30</v>
      </c>
      <c r="AB4">
        <v>1</v>
      </c>
      <c r="AC4" s="1">
        <v>1.1100702576112413</v>
      </c>
      <c r="AD4" s="1">
        <v>161.80000000000001</v>
      </c>
      <c r="AE4" s="1">
        <v>0</v>
      </c>
      <c r="AF4" s="1">
        <v>161.80000000000001</v>
      </c>
      <c r="AG4" s="1">
        <v>0.66823400000000011</v>
      </c>
      <c r="AH4" s="1">
        <v>0.59250000000000003</v>
      </c>
      <c r="AI4" s="1">
        <v>1.1106382271468147</v>
      </c>
    </row>
    <row r="5" spans="1:36">
      <c r="A5">
        <v>18</v>
      </c>
      <c r="B5">
        <v>52</v>
      </c>
      <c r="C5">
        <v>113.2</v>
      </c>
      <c r="D5">
        <v>3.84</v>
      </c>
      <c r="E5">
        <v>117.04</v>
      </c>
      <c r="F5">
        <v>7</v>
      </c>
      <c r="G5">
        <v>3.43</v>
      </c>
      <c r="H5">
        <v>71</v>
      </c>
      <c r="I5">
        <v>66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25</v>
      </c>
      <c r="AB5">
        <v>1</v>
      </c>
      <c r="AC5" s="1">
        <v>1.234375</v>
      </c>
      <c r="AD5" s="1">
        <v>161.80000000000001</v>
      </c>
      <c r="AE5" s="1">
        <v>0</v>
      </c>
      <c r="AF5" s="1">
        <v>161.80000000000001</v>
      </c>
      <c r="AG5" s="1">
        <v>0.66823400000000011</v>
      </c>
      <c r="AH5" s="1">
        <v>0.67714285714285716</v>
      </c>
      <c r="AI5" s="1">
        <v>1.168922448979592</v>
      </c>
    </row>
    <row r="6" spans="1:36">
      <c r="A6">
        <v>20</v>
      </c>
      <c r="B6">
        <v>19</v>
      </c>
      <c r="C6">
        <v>121.9</v>
      </c>
      <c r="D6">
        <v>4.21</v>
      </c>
      <c r="E6">
        <v>126.11</v>
      </c>
      <c r="F6">
        <v>8</v>
      </c>
      <c r="G6">
        <v>3.06</v>
      </c>
      <c r="H6">
        <v>74</v>
      </c>
      <c r="I6">
        <v>67</v>
      </c>
      <c r="J6">
        <v>7</v>
      </c>
      <c r="K6">
        <v>0</v>
      </c>
      <c r="L6">
        <v>1</v>
      </c>
      <c r="M6">
        <v>0</v>
      </c>
      <c r="N6">
        <v>0</v>
      </c>
      <c r="O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60</v>
      </c>
      <c r="AB6">
        <v>1</v>
      </c>
      <c r="AC6" s="1">
        <v>1.1258907363420427</v>
      </c>
      <c r="AD6" s="1">
        <v>175.6</v>
      </c>
      <c r="AE6" s="1">
        <v>-10</v>
      </c>
      <c r="AF6" s="1">
        <v>165.6</v>
      </c>
      <c r="AG6" s="1">
        <v>0.68392799999999998</v>
      </c>
      <c r="AH6" s="1">
        <v>0.59250000000000003</v>
      </c>
      <c r="AI6" s="1">
        <v>1.3410352941176471</v>
      </c>
    </row>
    <row r="7" spans="1:36">
      <c r="A7">
        <v>25</v>
      </c>
      <c r="B7">
        <v>12</v>
      </c>
      <c r="C7">
        <v>151.19999999999999</v>
      </c>
      <c r="D7">
        <v>3.43</v>
      </c>
      <c r="E7">
        <v>154.63</v>
      </c>
      <c r="F7">
        <v>7</v>
      </c>
      <c r="G7">
        <v>3.1</v>
      </c>
      <c r="H7">
        <v>88</v>
      </c>
      <c r="I7">
        <v>80</v>
      </c>
      <c r="J7">
        <v>8</v>
      </c>
      <c r="K7">
        <v>0</v>
      </c>
      <c r="L7">
        <v>0</v>
      </c>
      <c r="M7">
        <v>0</v>
      </c>
      <c r="N7">
        <v>0</v>
      </c>
      <c r="O7">
        <v>3.2999999999999829</v>
      </c>
      <c r="P7" s="1">
        <v>-0.25255856036996094</v>
      </c>
      <c r="Q7">
        <v>1</v>
      </c>
      <c r="R7">
        <v>0</v>
      </c>
      <c r="S7">
        <v>1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35</v>
      </c>
      <c r="AB7">
        <v>2</v>
      </c>
      <c r="AC7" s="1">
        <v>1.3819241982507289</v>
      </c>
      <c r="AD7" s="1">
        <v>175.6</v>
      </c>
      <c r="AE7" s="1">
        <v>0</v>
      </c>
      <c r="AF7" s="1">
        <v>175.6</v>
      </c>
      <c r="AG7" s="1">
        <v>0.72522799999999987</v>
      </c>
      <c r="AH7" s="1">
        <v>0.67714285714285716</v>
      </c>
      <c r="AI7" s="1">
        <v>1.4036670967741931</v>
      </c>
    </row>
    <row r="8" spans="1:36">
      <c r="A8">
        <v>29</v>
      </c>
      <c r="B8">
        <v>42</v>
      </c>
      <c r="C8">
        <v>178.2</v>
      </c>
      <c r="D8">
        <v>3.64</v>
      </c>
      <c r="E8">
        <v>181.83999999999997</v>
      </c>
      <c r="F8">
        <v>7</v>
      </c>
      <c r="G8">
        <v>3.2</v>
      </c>
      <c r="H8">
        <v>101</v>
      </c>
      <c r="I8">
        <v>99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1</v>
      </c>
      <c r="AA8">
        <v>70</v>
      </c>
      <c r="AB8">
        <v>1</v>
      </c>
      <c r="AC8" s="1">
        <v>1.3021978021978022</v>
      </c>
      <c r="AD8" s="1">
        <v>175.6</v>
      </c>
      <c r="AE8" s="1">
        <v>-10</v>
      </c>
      <c r="AF8" s="1">
        <v>165.6</v>
      </c>
      <c r="AG8" s="1">
        <v>0.68392799999999998</v>
      </c>
      <c r="AH8" s="1">
        <v>0.67714285714285716</v>
      </c>
      <c r="AI8" s="1">
        <v>1.282365</v>
      </c>
    </row>
    <row r="9" spans="1:36">
      <c r="A9">
        <v>30</v>
      </c>
      <c r="B9">
        <v>24</v>
      </c>
      <c r="C9">
        <v>182.4</v>
      </c>
      <c r="D9">
        <v>3.41</v>
      </c>
      <c r="E9">
        <v>185.81</v>
      </c>
      <c r="F9">
        <v>7</v>
      </c>
      <c r="G9">
        <v>2.96</v>
      </c>
      <c r="H9">
        <v>103</v>
      </c>
      <c r="I9">
        <v>101</v>
      </c>
      <c r="J9">
        <v>2</v>
      </c>
      <c r="K9">
        <v>0</v>
      </c>
      <c r="L9">
        <v>1</v>
      </c>
      <c r="M9">
        <v>0</v>
      </c>
      <c r="N9">
        <v>0</v>
      </c>
      <c r="O9">
        <v>5.5</v>
      </c>
      <c r="P9" s="1">
        <v>0.1491916291781179</v>
      </c>
      <c r="Q9">
        <v>1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35</v>
      </c>
      <c r="AB9">
        <v>1</v>
      </c>
      <c r="AC9" s="1">
        <v>1.3900293255131966</v>
      </c>
      <c r="AD9" s="1">
        <v>175.6</v>
      </c>
      <c r="AE9" s="1">
        <v>-10</v>
      </c>
      <c r="AF9" s="1">
        <v>165.6</v>
      </c>
      <c r="AG9" s="1">
        <v>0.68392799999999998</v>
      </c>
      <c r="AH9" s="1">
        <v>0.67714285714285716</v>
      </c>
      <c r="AI9" s="1">
        <v>1.3863405405405407</v>
      </c>
    </row>
    <row r="10" spans="1:36">
      <c r="A10">
        <v>38</v>
      </c>
      <c r="B10">
        <v>24</v>
      </c>
      <c r="C10">
        <v>230.4</v>
      </c>
      <c r="D10">
        <v>3.4</v>
      </c>
      <c r="E10">
        <v>233.8</v>
      </c>
      <c r="F10">
        <v>7</v>
      </c>
      <c r="G10">
        <v>2.79</v>
      </c>
      <c r="H10">
        <v>122</v>
      </c>
      <c r="I10">
        <v>121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25</v>
      </c>
      <c r="AB10">
        <v>1</v>
      </c>
      <c r="AC10" s="1">
        <v>1.3941176470588237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1.4370623655913981</v>
      </c>
    </row>
    <row r="11" spans="1:36">
      <c r="A11">
        <v>45</v>
      </c>
      <c r="B11">
        <v>48</v>
      </c>
      <c r="C11">
        <v>274.8</v>
      </c>
      <c r="D11">
        <v>2.89</v>
      </c>
      <c r="E11">
        <v>277.69</v>
      </c>
      <c r="F11">
        <v>6</v>
      </c>
      <c r="G11">
        <v>2.81</v>
      </c>
      <c r="H11">
        <v>150</v>
      </c>
      <c r="I11">
        <v>147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Q11">
        <v>1</v>
      </c>
      <c r="R11">
        <v>0</v>
      </c>
      <c r="S11">
        <v>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25</v>
      </c>
      <c r="AB11">
        <v>1</v>
      </c>
      <c r="AC11" s="1">
        <v>1.6401384083044983</v>
      </c>
      <c r="AD11" s="1">
        <v>175.6</v>
      </c>
      <c r="AE11" s="1">
        <v>0</v>
      </c>
      <c r="AF11" s="1">
        <v>175.6</v>
      </c>
      <c r="AG11" s="1">
        <v>0.72522799999999987</v>
      </c>
      <c r="AH11" s="1">
        <v>0.79</v>
      </c>
      <c r="AI11" s="1">
        <v>1.5485295373665477</v>
      </c>
    </row>
    <row r="12" spans="1:36">
      <c r="A12">
        <v>48</v>
      </c>
      <c r="B12">
        <v>44</v>
      </c>
      <c r="C12">
        <v>292.39999999999998</v>
      </c>
      <c r="D12">
        <v>4.59</v>
      </c>
      <c r="E12">
        <v>296.98999999999995</v>
      </c>
      <c r="F12">
        <v>7</v>
      </c>
      <c r="G12">
        <v>3.46</v>
      </c>
      <c r="H12">
        <v>158</v>
      </c>
      <c r="I12">
        <v>155</v>
      </c>
      <c r="J12">
        <v>3</v>
      </c>
      <c r="K12">
        <v>0</v>
      </c>
      <c r="L12">
        <v>0</v>
      </c>
      <c r="M12">
        <v>1</v>
      </c>
      <c r="N12">
        <v>0</v>
      </c>
      <c r="O12">
        <v>0</v>
      </c>
      <c r="Q12">
        <v>1</v>
      </c>
      <c r="R12">
        <v>0</v>
      </c>
      <c r="S12">
        <v>1</v>
      </c>
      <c r="T12">
        <v>27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30</v>
      </c>
      <c r="AB12">
        <v>3</v>
      </c>
      <c r="AC12" s="1">
        <v>1.0326797385620916</v>
      </c>
      <c r="AD12" s="1">
        <v>175.6</v>
      </c>
      <c r="AE12" s="1">
        <v>0</v>
      </c>
      <c r="AF12" s="1">
        <v>175.6</v>
      </c>
      <c r="AG12" s="1">
        <v>0.72522799999999987</v>
      </c>
      <c r="AH12" s="1">
        <v>0.67714285714285716</v>
      </c>
      <c r="AI12" s="1">
        <v>1.2576208092485546</v>
      </c>
    </row>
    <row r="13" spans="1:36">
      <c r="A13">
        <v>66</v>
      </c>
      <c r="B13">
        <v>46</v>
      </c>
      <c r="C13">
        <v>400.6</v>
      </c>
      <c r="D13">
        <v>4</v>
      </c>
      <c r="E13">
        <v>404.6</v>
      </c>
      <c r="F13">
        <v>7</v>
      </c>
      <c r="G13">
        <v>3.13</v>
      </c>
      <c r="H13">
        <v>211</v>
      </c>
      <c r="I13">
        <v>205</v>
      </c>
      <c r="J13">
        <v>6</v>
      </c>
      <c r="K13">
        <v>0</v>
      </c>
      <c r="L13">
        <v>0</v>
      </c>
      <c r="M13">
        <v>0</v>
      </c>
      <c r="N13">
        <v>0</v>
      </c>
      <c r="O13">
        <v>1.5</v>
      </c>
      <c r="P13" s="1">
        <v>-0.18494219653179189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1</v>
      </c>
      <c r="AA13">
        <v>20</v>
      </c>
      <c r="AB13">
        <v>2</v>
      </c>
      <c r="AC13" s="1">
        <v>1.1850000000000001</v>
      </c>
      <c r="AD13" s="1">
        <v>161.80000000000001</v>
      </c>
      <c r="AE13" s="1">
        <v>-10</v>
      </c>
      <c r="AF13" s="1">
        <v>151.80000000000001</v>
      </c>
      <c r="AG13" s="1">
        <v>0.6269340000000001</v>
      </c>
      <c r="AH13" s="1">
        <v>0.67714285714285716</v>
      </c>
      <c r="AI13" s="1">
        <v>1.2017904153354635</v>
      </c>
    </row>
    <row r="14" spans="1:36">
      <c r="A14">
        <v>71</v>
      </c>
      <c r="B14">
        <v>37</v>
      </c>
      <c r="C14">
        <v>429.7</v>
      </c>
      <c r="D14">
        <v>4.6100000000000003</v>
      </c>
      <c r="E14">
        <v>434.31</v>
      </c>
      <c r="F14">
        <v>7</v>
      </c>
      <c r="G14">
        <v>3.52</v>
      </c>
      <c r="H14">
        <v>241</v>
      </c>
      <c r="I14">
        <v>233</v>
      </c>
      <c r="J14">
        <v>8</v>
      </c>
      <c r="K14">
        <v>0</v>
      </c>
      <c r="L14">
        <v>1</v>
      </c>
      <c r="M14">
        <v>0</v>
      </c>
      <c r="N14">
        <v>0</v>
      </c>
      <c r="O14">
        <v>5.1999999999999886</v>
      </c>
      <c r="Q14">
        <v>1</v>
      </c>
      <c r="R14">
        <v>0</v>
      </c>
      <c r="S14">
        <v>1</v>
      </c>
      <c r="T14">
        <v>39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30</v>
      </c>
      <c r="AB14">
        <v>1</v>
      </c>
      <c r="AC14" s="1">
        <v>1.0281995661605206</v>
      </c>
      <c r="AD14" s="1">
        <v>175.6</v>
      </c>
      <c r="AE14" s="1">
        <v>0</v>
      </c>
      <c r="AF14" s="1">
        <v>175.6</v>
      </c>
      <c r="AG14" s="1">
        <v>0.72522799999999987</v>
      </c>
      <c r="AH14" s="1">
        <v>0.67714285714285716</v>
      </c>
      <c r="AI14" s="1">
        <v>1.2361840909090906</v>
      </c>
    </row>
    <row r="15" spans="1:36">
      <c r="A15">
        <v>71</v>
      </c>
      <c r="B15">
        <v>45</v>
      </c>
      <c r="C15">
        <v>430.5</v>
      </c>
      <c r="D15">
        <v>5.63</v>
      </c>
      <c r="E15">
        <v>436.13</v>
      </c>
      <c r="F15">
        <v>8</v>
      </c>
      <c r="G15">
        <v>3.24</v>
      </c>
      <c r="H15">
        <v>242</v>
      </c>
      <c r="I15">
        <v>235</v>
      </c>
      <c r="J15">
        <v>7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1</v>
      </c>
      <c r="T15">
        <v>40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60</v>
      </c>
      <c r="AB15">
        <v>1</v>
      </c>
      <c r="AC15" s="1">
        <v>0.84191829484902314</v>
      </c>
      <c r="AD15" s="1">
        <v>161.80000000000001</v>
      </c>
      <c r="AE15" s="1">
        <v>0</v>
      </c>
      <c r="AF15" s="1">
        <v>161.80000000000001</v>
      </c>
      <c r="AG15" s="1">
        <v>0.66823400000000011</v>
      </c>
      <c r="AH15" s="1">
        <v>0.59250000000000003</v>
      </c>
      <c r="AI15" s="1">
        <v>1.2374703703703704</v>
      </c>
    </row>
    <row r="16" spans="1:36">
      <c r="A16">
        <v>82</v>
      </c>
      <c r="B16">
        <v>23</v>
      </c>
      <c r="C16">
        <v>494.3</v>
      </c>
      <c r="D16">
        <v>3.16</v>
      </c>
      <c r="E16">
        <v>497.46000000000004</v>
      </c>
      <c r="F16">
        <v>7</v>
      </c>
      <c r="G16">
        <v>2.68</v>
      </c>
      <c r="H16">
        <v>255</v>
      </c>
      <c r="I16">
        <v>254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Q16">
        <v>1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25</v>
      </c>
      <c r="AB16">
        <v>1</v>
      </c>
      <c r="AC16" s="1">
        <v>1.5</v>
      </c>
      <c r="AD16" s="1">
        <v>175.6</v>
      </c>
      <c r="AE16" s="1">
        <v>-10</v>
      </c>
      <c r="AF16" s="1">
        <v>165.6</v>
      </c>
      <c r="AG16" s="1">
        <v>0.68392799999999998</v>
      </c>
      <c r="AH16" s="1">
        <v>0.67714285714285716</v>
      </c>
      <c r="AI16" s="1">
        <v>1.5311820895522388</v>
      </c>
    </row>
    <row r="17" spans="1:35">
      <c r="A17">
        <v>88</v>
      </c>
      <c r="B17">
        <v>49</v>
      </c>
      <c r="C17">
        <v>532.9</v>
      </c>
      <c r="D17">
        <v>3.93</v>
      </c>
      <c r="E17">
        <v>536.82999999999993</v>
      </c>
      <c r="F17">
        <v>7</v>
      </c>
      <c r="G17">
        <v>3.51</v>
      </c>
      <c r="H17">
        <v>267</v>
      </c>
      <c r="I17">
        <v>266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1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25</v>
      </c>
      <c r="AB17">
        <v>1</v>
      </c>
      <c r="AC17" s="1">
        <v>1.2061068702290076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0.67714285714285716</v>
      </c>
      <c r="AI17" s="1">
        <v>1.0716820512820515</v>
      </c>
    </row>
    <row r="18" spans="1:35">
      <c r="A18">
        <v>94</v>
      </c>
      <c r="B18">
        <v>17</v>
      </c>
      <c r="C18">
        <v>565.70000000000005</v>
      </c>
      <c r="D18">
        <v>2.59</v>
      </c>
      <c r="E18">
        <v>568.29000000000008</v>
      </c>
      <c r="F18">
        <v>6</v>
      </c>
      <c r="G18">
        <v>2.56</v>
      </c>
      <c r="H18">
        <v>278</v>
      </c>
      <c r="I18">
        <v>275</v>
      </c>
      <c r="J18">
        <v>3</v>
      </c>
      <c r="K18">
        <v>0</v>
      </c>
      <c r="L18">
        <v>0</v>
      </c>
      <c r="M18">
        <v>0</v>
      </c>
      <c r="N18">
        <v>1</v>
      </c>
      <c r="O18">
        <v>0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28</v>
      </c>
      <c r="AB18">
        <v>1</v>
      </c>
      <c r="AC18" s="1">
        <v>1.8301158301158302</v>
      </c>
      <c r="AD18" s="1">
        <v>175.6</v>
      </c>
      <c r="AE18" s="1">
        <v>10</v>
      </c>
      <c r="AF18" s="1">
        <v>185.6</v>
      </c>
      <c r="AG18" s="1">
        <v>0.76652799999999999</v>
      </c>
      <c r="AH18" s="1">
        <v>0.79</v>
      </c>
      <c r="AI18" s="1">
        <v>1.7965499999999999</v>
      </c>
    </row>
    <row r="19" spans="1:35">
      <c r="A19">
        <v>94</v>
      </c>
      <c r="B19">
        <v>21</v>
      </c>
      <c r="C19">
        <v>566.1</v>
      </c>
      <c r="D19">
        <v>2.77</v>
      </c>
      <c r="E19">
        <v>568.87</v>
      </c>
      <c r="F19">
        <v>6</v>
      </c>
      <c r="G19">
        <v>2.78</v>
      </c>
      <c r="H19">
        <v>279</v>
      </c>
      <c r="I19">
        <v>276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35</v>
      </c>
      <c r="AB19">
        <v>1</v>
      </c>
      <c r="AC19" s="1">
        <v>1.7111913357400723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0.79</v>
      </c>
      <c r="AI19" s="1">
        <v>1.4422316546762595</v>
      </c>
    </row>
    <row r="20" spans="1:35">
      <c r="A20">
        <v>72</v>
      </c>
      <c r="B20">
        <v>10</v>
      </c>
      <c r="C20">
        <v>433</v>
      </c>
      <c r="D20">
        <v>3.99</v>
      </c>
      <c r="E20">
        <v>436.99</v>
      </c>
      <c r="F20">
        <v>8</v>
      </c>
      <c r="G20">
        <v>3.19</v>
      </c>
      <c r="H20">
        <v>85</v>
      </c>
      <c r="I20">
        <v>82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1</v>
      </c>
      <c r="T20">
        <v>56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35</v>
      </c>
      <c r="AB20">
        <v>1</v>
      </c>
      <c r="AC20" s="1">
        <v>1.1879699248120301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0.59250000000000003</v>
      </c>
      <c r="AI20" s="1">
        <v>1.2568664576802511</v>
      </c>
    </row>
    <row r="21" spans="1:35">
      <c r="A21">
        <v>72</v>
      </c>
      <c r="B21">
        <v>10</v>
      </c>
      <c r="C21">
        <v>433</v>
      </c>
      <c r="D21">
        <v>4.2</v>
      </c>
      <c r="E21">
        <v>437.2</v>
      </c>
      <c r="F21">
        <v>7</v>
      </c>
      <c r="G21">
        <v>3.51</v>
      </c>
      <c r="H21">
        <v>87</v>
      </c>
      <c r="I21">
        <v>82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Q21">
        <v>1</v>
      </c>
      <c r="R21">
        <v>0</v>
      </c>
      <c r="S21">
        <v>1</v>
      </c>
      <c r="T21">
        <v>56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35</v>
      </c>
      <c r="AB21">
        <v>1</v>
      </c>
      <c r="AC21" s="1">
        <v>1.1285714285714286</v>
      </c>
      <c r="AD21" s="1">
        <v>175.6</v>
      </c>
      <c r="AE21" s="1">
        <v>0</v>
      </c>
      <c r="AF21" s="1">
        <v>175.6</v>
      </c>
      <c r="AG21" s="1">
        <v>0.72522799999999987</v>
      </c>
      <c r="AH21" s="1">
        <v>0.67714285714285716</v>
      </c>
      <c r="AI21" s="1">
        <v>1.2397059829059827</v>
      </c>
    </row>
    <row r="22" spans="1:35">
      <c r="A22">
        <v>103</v>
      </c>
      <c r="B22">
        <v>8</v>
      </c>
      <c r="C22">
        <v>618.79999999999995</v>
      </c>
      <c r="D22">
        <v>2.95</v>
      </c>
      <c r="E22">
        <v>621.75</v>
      </c>
      <c r="F22">
        <v>7</v>
      </c>
      <c r="G22">
        <v>2.59</v>
      </c>
      <c r="H22">
        <v>119</v>
      </c>
      <c r="I22">
        <v>116</v>
      </c>
      <c r="J22">
        <v>3</v>
      </c>
      <c r="K22">
        <v>0</v>
      </c>
      <c r="L22">
        <v>1</v>
      </c>
      <c r="M22">
        <v>0</v>
      </c>
      <c r="N22">
        <v>0</v>
      </c>
      <c r="O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35</v>
      </c>
      <c r="AB22">
        <v>1</v>
      </c>
      <c r="AC22" s="1">
        <v>1.6067796610169491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0.67714285714285716</v>
      </c>
      <c r="AI22" s="1">
        <v>1.5480324324324328</v>
      </c>
    </row>
    <row r="25" spans="1:35">
      <c r="Q25" s="7">
        <f t="shared" ref="Q25" si="0">AVERAGE(Q2:Q22)</f>
        <v>0.47619047619047616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 t="s">
        <v>64</v>
      </c>
      <c r="AC25" s="7">
        <f>AVERAGE(AC2:AC22)</f>
        <v>1.2892992166057635</v>
      </c>
      <c r="AD25" s="7">
        <f t="shared" ref="AD25:AI25" si="1">AVERAGE(AD2:AD22)</f>
        <v>168.37142857142857</v>
      </c>
      <c r="AE25" s="7">
        <f t="shared" si="1"/>
        <v>-3.3333333333333335</v>
      </c>
      <c r="AF25" s="7">
        <f t="shared" si="1"/>
        <v>165.03809523809525</v>
      </c>
      <c r="AG25" s="7">
        <f t="shared" si="1"/>
        <v>0.68160733333333323</v>
      </c>
      <c r="AH25" s="7">
        <f t="shared" si="1"/>
        <v>0.66343877551020414</v>
      </c>
      <c r="AI25" s="7">
        <f t="shared" si="1"/>
        <v>1.3260411358787045</v>
      </c>
    </row>
    <row r="26" spans="1:35">
      <c r="AB26" t="s">
        <v>65</v>
      </c>
      <c r="AC26" s="7">
        <f>VAR(AC2:AC22)</f>
        <v>6.4389328605083659E-2</v>
      </c>
      <c r="AD26" s="7">
        <f t="shared" ref="AD26:AI26" si="2">VAR(AD2:AD22)</f>
        <v>49.877142857142715</v>
      </c>
      <c r="AE26" s="7">
        <f t="shared" si="2"/>
        <v>33.333333333333329</v>
      </c>
      <c r="AF26" s="7">
        <f t="shared" si="2"/>
        <v>87.810476190476066</v>
      </c>
      <c r="AG26" s="7">
        <f t="shared" si="2"/>
        <v>1.4977745113333271E-3</v>
      </c>
      <c r="AH26" s="7">
        <f t="shared" si="2"/>
        <v>5.567772594752096E-3</v>
      </c>
      <c r="AI26" s="7">
        <f t="shared" si="2"/>
        <v>3.1589873604425736E-2</v>
      </c>
    </row>
  </sheetData>
  <conditionalFormatting sqref="AB1:AB22">
    <cfRule type="cellIs" dxfId="340" priority="15" operator="equal">
      <formula>3</formula>
    </cfRule>
    <cfRule type="cellIs" dxfId="339" priority="16" operator="equal">
      <formula>2</formula>
    </cfRule>
    <cfRule type="cellIs" dxfId="338" priority="17" operator="equal">
      <formula>1</formula>
    </cfRule>
  </conditionalFormatting>
  <conditionalFormatting sqref="P14:P22 P1:P12">
    <cfRule type="cellIs" dxfId="337" priority="14" operator="equal">
      <formula>" "</formula>
    </cfRule>
  </conditionalFormatting>
  <conditionalFormatting sqref="P14:P22 P1:P12">
    <cfRule type="containsBlanks" dxfId="336" priority="13">
      <formula>LEN(TRIM(P1))=0</formula>
    </cfRule>
  </conditionalFormatting>
  <conditionalFormatting sqref="Q20:AA22 O15:O19 K13:N22 K2:O12 Q3:Z19 Q2:X2">
    <cfRule type="cellIs" dxfId="335" priority="11" operator="equal">
      <formula>1</formula>
    </cfRule>
    <cfRule type="cellIs" dxfId="334" priority="12" operator="equal">
      <formula>0</formula>
    </cfRule>
  </conditionalFormatting>
  <conditionalFormatting sqref="Q20:AA22 O15:O19 K13:N22 K2:O12 Q3:Z19 AA2:AA8 Q2:Y2">
    <cfRule type="cellIs" dxfId="333" priority="9" operator="equal">
      <formula>0</formula>
    </cfRule>
    <cfRule type="cellIs" dxfId="332" priority="10" operator="equal">
      <formula>1</formula>
    </cfRule>
  </conditionalFormatting>
  <conditionalFormatting sqref="Q20:AA22 O15:O19 K13:N22 Q9:Z19 Q2:AA8 K2:O12">
    <cfRule type="cellIs" dxfId="331" priority="7" operator="equal">
      <formula>1</formula>
    </cfRule>
    <cfRule type="cellIs" dxfId="330" priority="8" operator="equal">
      <formula>0</formula>
    </cfRule>
  </conditionalFormatting>
  <conditionalFormatting sqref="A13:N22 O15:O19 A2:O12 AC2:AI22 Q2:AA22">
    <cfRule type="cellIs" dxfId="329" priority="5" operator="equal">
      <formula>"CM"</formula>
    </cfRule>
    <cfRule type="containsText" dxfId="328" priority="6" operator="containsText" text="DK">
      <formula>NOT(ISERROR(SEARCH("DK",A2)))</formula>
    </cfRule>
  </conditionalFormatting>
  <conditionalFormatting sqref="O2:O22">
    <cfRule type="cellIs" dxfId="327" priority="4" operator="greaterThan">
      <formula>5</formula>
    </cfRule>
  </conditionalFormatting>
  <conditionalFormatting sqref="G9:J9">
    <cfRule type="containsText" dxfId="326" priority="2" operator="containsText" text="CM">
      <formula>NOT(ISERROR(SEARCH("CM",G9)))</formula>
    </cfRule>
    <cfRule type="containsText" dxfId="325" priority="3" operator="containsText" text="DK">
      <formula>NOT(ISERROR(SEARCH("DK",G9)))</formula>
    </cfRule>
  </conditionalFormatting>
  <conditionalFormatting sqref="O20:O22">
    <cfRule type="cellIs" dxfId="324" priority="1" operator="equal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1DC8-3533-7640-9062-D4F9811681B8}">
  <dimension ref="A1:AJ324"/>
  <sheetViews>
    <sheetView topLeftCell="E1" zoomScale="50" workbookViewId="0">
      <pane ySplit="1" topLeftCell="A299" activePane="bottomLeft" state="frozen"/>
      <selection activeCell="J1" sqref="J1"/>
      <selection pane="bottomLeft" activeCell="AC3" sqref="AC3:AC320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0</v>
      </c>
      <c r="B3">
        <v>26</v>
      </c>
      <c r="C3">
        <v>2.6</v>
      </c>
      <c r="D3">
        <v>3.51</v>
      </c>
      <c r="E3">
        <v>6.1099999999999994</v>
      </c>
      <c r="F3">
        <v>7</v>
      </c>
      <c r="G3">
        <v>3.23</v>
      </c>
      <c r="H3">
        <v>6</v>
      </c>
      <c r="I3">
        <v>0</v>
      </c>
      <c r="J3">
        <v>6</v>
      </c>
      <c r="K3">
        <v>0</v>
      </c>
      <c r="L3">
        <v>1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1.3504273504273505</v>
      </c>
      <c r="AD3" s="1">
        <v>161.80000000000001</v>
      </c>
      <c r="AE3" s="1">
        <v>10</v>
      </c>
      <c r="AF3" s="1">
        <v>171.8</v>
      </c>
      <c r="AG3" s="1">
        <v>0.709534</v>
      </c>
      <c r="AH3" s="1">
        <v>0.67714285714285716</v>
      </c>
      <c r="AI3" s="1">
        <v>1.3180198142414861</v>
      </c>
    </row>
    <row r="4" spans="1:36">
      <c r="A4">
        <v>0</v>
      </c>
      <c r="B4">
        <v>37</v>
      </c>
      <c r="C4">
        <v>3.7</v>
      </c>
      <c r="D4">
        <v>3.08</v>
      </c>
      <c r="E4">
        <v>6.78</v>
      </c>
      <c r="F4">
        <v>6</v>
      </c>
      <c r="G4">
        <v>3.22</v>
      </c>
      <c r="H4">
        <v>7</v>
      </c>
      <c r="I4">
        <v>0</v>
      </c>
      <c r="J4">
        <v>7</v>
      </c>
      <c r="K4">
        <v>0</v>
      </c>
      <c r="L4">
        <v>1</v>
      </c>
      <c r="M4">
        <v>0</v>
      </c>
      <c r="N4">
        <v>0</v>
      </c>
      <c r="O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35</v>
      </c>
      <c r="AB4">
        <v>1</v>
      </c>
      <c r="AC4" s="1">
        <v>1.5389610389610391</v>
      </c>
      <c r="AD4" s="1">
        <v>175.6</v>
      </c>
      <c r="AE4" s="1">
        <v>10</v>
      </c>
      <c r="AF4" s="1">
        <v>185.6</v>
      </c>
      <c r="AG4" s="1">
        <v>0.76652799999999999</v>
      </c>
      <c r="AH4" s="1">
        <v>0.79</v>
      </c>
      <c r="AI4" s="1">
        <v>1.4283130434782607</v>
      </c>
    </row>
    <row r="5" spans="1:36">
      <c r="A5">
        <v>1</v>
      </c>
      <c r="B5">
        <v>24</v>
      </c>
      <c r="C5">
        <v>8.4</v>
      </c>
      <c r="D5">
        <v>4.4000000000000004</v>
      </c>
      <c r="E5">
        <v>12.8</v>
      </c>
      <c r="F5">
        <v>8</v>
      </c>
      <c r="G5">
        <v>3.35</v>
      </c>
      <c r="H5">
        <v>8</v>
      </c>
      <c r="I5">
        <v>3</v>
      </c>
      <c r="J5">
        <v>5</v>
      </c>
      <c r="K5">
        <v>0</v>
      </c>
      <c r="L5">
        <v>0</v>
      </c>
      <c r="M5">
        <v>0</v>
      </c>
      <c r="N5">
        <v>0</v>
      </c>
      <c r="O5">
        <v>6.9</v>
      </c>
      <c r="P5" s="1">
        <v>-0.17338690333413309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20</v>
      </c>
      <c r="AB5">
        <v>1</v>
      </c>
      <c r="AC5" s="1">
        <v>1.0772727272727272</v>
      </c>
      <c r="AD5" s="1">
        <v>161.80000000000001</v>
      </c>
      <c r="AE5" s="1">
        <v>-10</v>
      </c>
      <c r="AF5" s="1">
        <v>151.80000000000001</v>
      </c>
      <c r="AG5" s="1">
        <v>0.6269340000000001</v>
      </c>
      <c r="AH5" s="1">
        <v>0.59250000000000003</v>
      </c>
      <c r="AI5" s="1">
        <v>1.1228668656716418</v>
      </c>
    </row>
    <row r="6" spans="1:36">
      <c r="A6">
        <v>1</v>
      </c>
      <c r="B6">
        <v>48</v>
      </c>
      <c r="C6">
        <v>10.8</v>
      </c>
      <c r="D6">
        <v>3.3</v>
      </c>
      <c r="E6">
        <v>14.100000000000001</v>
      </c>
      <c r="F6">
        <v>6</v>
      </c>
      <c r="G6">
        <v>3.29</v>
      </c>
      <c r="H6">
        <v>9</v>
      </c>
      <c r="I6">
        <v>3</v>
      </c>
      <c r="J6">
        <v>6</v>
      </c>
      <c r="K6" s="2">
        <v>0</v>
      </c>
      <c r="L6" s="2">
        <v>0</v>
      </c>
      <c r="M6" s="2">
        <v>0</v>
      </c>
      <c r="N6" s="2">
        <v>0</v>
      </c>
      <c r="O6">
        <v>9.3000000000000007</v>
      </c>
      <c r="P6" s="1">
        <v>0.18570400575677626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3">
        <v>25</v>
      </c>
      <c r="AB6">
        <v>1</v>
      </c>
      <c r="AC6" s="1">
        <v>1.4363636363636365</v>
      </c>
      <c r="AD6" s="1">
        <v>175.6</v>
      </c>
      <c r="AE6" s="1">
        <v>10</v>
      </c>
      <c r="AF6" s="1">
        <v>185.6</v>
      </c>
      <c r="AG6" s="1">
        <v>0.76652799999999999</v>
      </c>
      <c r="AH6" s="1">
        <v>0.79</v>
      </c>
      <c r="AI6" s="1">
        <v>1.397923404255319</v>
      </c>
    </row>
    <row r="7" spans="1:36">
      <c r="A7">
        <v>3</v>
      </c>
      <c r="B7">
        <v>49</v>
      </c>
      <c r="C7">
        <v>22.9</v>
      </c>
      <c r="D7">
        <v>3.45</v>
      </c>
      <c r="E7">
        <v>26.349999999999998</v>
      </c>
      <c r="F7">
        <v>7</v>
      </c>
      <c r="G7">
        <v>3.3</v>
      </c>
      <c r="H7">
        <v>10</v>
      </c>
      <c r="I7">
        <v>5</v>
      </c>
      <c r="J7">
        <v>5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20</v>
      </c>
      <c r="AB7">
        <v>1</v>
      </c>
      <c r="AC7" s="1">
        <v>1.3739130434782609</v>
      </c>
      <c r="AD7" s="1">
        <v>161.80000000000001</v>
      </c>
      <c r="AE7" s="1">
        <v>0</v>
      </c>
      <c r="AF7" s="1">
        <v>161.80000000000001</v>
      </c>
      <c r="AG7" s="1">
        <v>0.66823400000000011</v>
      </c>
      <c r="AH7" s="1">
        <v>0.67714285714285716</v>
      </c>
      <c r="AI7" s="1">
        <v>1.2149709090909093</v>
      </c>
    </row>
    <row r="8" spans="1:36">
      <c r="A8">
        <v>4</v>
      </c>
      <c r="B8">
        <v>4</v>
      </c>
      <c r="C8">
        <v>24.4</v>
      </c>
      <c r="D8">
        <v>3.52</v>
      </c>
      <c r="E8">
        <v>27.919999999999998</v>
      </c>
      <c r="F8">
        <v>7</v>
      </c>
      <c r="G8">
        <v>2.98</v>
      </c>
      <c r="H8">
        <v>11</v>
      </c>
      <c r="I8">
        <v>5</v>
      </c>
      <c r="J8">
        <v>6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0</v>
      </c>
      <c r="X8">
        <v>1</v>
      </c>
      <c r="Y8">
        <v>0</v>
      </c>
      <c r="Z8">
        <v>0</v>
      </c>
      <c r="AA8">
        <v>45</v>
      </c>
      <c r="AB8">
        <v>1</v>
      </c>
      <c r="AC8" s="1">
        <v>1.3465909090909092</v>
      </c>
      <c r="AD8" s="1">
        <v>175.6</v>
      </c>
      <c r="AE8" s="1">
        <v>0</v>
      </c>
      <c r="AF8" s="1">
        <v>175.6</v>
      </c>
      <c r="AG8" s="1">
        <v>0.72522799999999987</v>
      </c>
      <c r="AH8" s="1">
        <v>0.67714285714285716</v>
      </c>
      <c r="AI8" s="1">
        <v>1.4601906040268453</v>
      </c>
    </row>
    <row r="9" spans="1:36">
      <c r="A9">
        <v>4</v>
      </c>
      <c r="B9">
        <v>8</v>
      </c>
      <c r="C9">
        <v>24.8</v>
      </c>
      <c r="D9">
        <v>3.75</v>
      </c>
      <c r="E9">
        <v>28.55</v>
      </c>
      <c r="F9">
        <v>8</v>
      </c>
      <c r="G9">
        <v>2.83</v>
      </c>
      <c r="H9">
        <v>12</v>
      </c>
      <c r="I9">
        <v>5</v>
      </c>
      <c r="J9">
        <v>7</v>
      </c>
      <c r="K9">
        <v>0</v>
      </c>
      <c r="L9">
        <v>1</v>
      </c>
      <c r="M9">
        <v>0</v>
      </c>
      <c r="N9">
        <v>0</v>
      </c>
      <c r="O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25</v>
      </c>
      <c r="AB9">
        <v>1</v>
      </c>
      <c r="AC9" s="1">
        <v>1.264</v>
      </c>
      <c r="AD9" s="1">
        <v>161.80000000000001</v>
      </c>
      <c r="AE9" s="1">
        <v>-10</v>
      </c>
      <c r="AF9" s="1">
        <v>151.80000000000001</v>
      </c>
      <c r="AG9" s="1">
        <v>0.6269340000000001</v>
      </c>
      <c r="AH9" s="1">
        <v>0.59250000000000003</v>
      </c>
      <c r="AI9" s="1">
        <v>1.3291886925795056</v>
      </c>
    </row>
    <row r="10" spans="1:36">
      <c r="A10">
        <v>4</v>
      </c>
      <c r="B10">
        <v>20</v>
      </c>
      <c r="C10">
        <v>26</v>
      </c>
      <c r="D10">
        <v>3.73</v>
      </c>
      <c r="E10">
        <v>29.73</v>
      </c>
      <c r="F10">
        <v>7</v>
      </c>
      <c r="G10">
        <v>3.31</v>
      </c>
      <c r="H10">
        <v>13</v>
      </c>
      <c r="I10">
        <v>5</v>
      </c>
      <c r="J10">
        <v>8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35</v>
      </c>
      <c r="AB10">
        <v>1</v>
      </c>
      <c r="AC10" s="1">
        <v>1.2707774798927614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1.2113003021148039</v>
      </c>
    </row>
    <row r="11" spans="1:36">
      <c r="A11">
        <v>5</v>
      </c>
      <c r="B11">
        <v>36</v>
      </c>
      <c r="C11">
        <v>33.6</v>
      </c>
      <c r="D11">
        <v>3.06</v>
      </c>
      <c r="E11">
        <v>36.660000000000004</v>
      </c>
      <c r="F11">
        <v>6</v>
      </c>
      <c r="G11">
        <v>3.04</v>
      </c>
      <c r="H11">
        <v>20</v>
      </c>
      <c r="I11">
        <v>11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0</v>
      </c>
      <c r="AA11">
        <v>30</v>
      </c>
      <c r="AB11">
        <v>1</v>
      </c>
      <c r="AC11" s="1">
        <v>1.5490196078431373</v>
      </c>
      <c r="AD11" s="1">
        <v>175.6</v>
      </c>
      <c r="AE11" s="1">
        <v>10</v>
      </c>
      <c r="AF11" s="1">
        <v>185.6</v>
      </c>
      <c r="AG11" s="1">
        <v>0.76652799999999999</v>
      </c>
      <c r="AH11" s="1">
        <v>0.79</v>
      </c>
      <c r="AI11" s="1">
        <v>1.5128842105263156</v>
      </c>
    </row>
    <row r="12" spans="1:36">
      <c r="A12">
        <v>5</v>
      </c>
      <c r="B12">
        <v>49</v>
      </c>
      <c r="C12">
        <v>34.9</v>
      </c>
      <c r="D12">
        <v>5.77</v>
      </c>
      <c r="E12">
        <v>40.67</v>
      </c>
      <c r="F12">
        <v>10</v>
      </c>
      <c r="G12">
        <v>3.74</v>
      </c>
      <c r="H12">
        <v>21</v>
      </c>
      <c r="I12">
        <v>11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35</v>
      </c>
      <c r="AB12">
        <v>1</v>
      </c>
      <c r="AC12" s="1">
        <v>0.82149046793760838</v>
      </c>
      <c r="AD12" s="1">
        <v>161.80000000000001</v>
      </c>
      <c r="AE12" s="1">
        <v>0</v>
      </c>
      <c r="AF12" s="1">
        <v>161.80000000000001</v>
      </c>
      <c r="AG12" s="1">
        <v>0.66823400000000011</v>
      </c>
      <c r="AH12" s="1">
        <v>0.47400000000000003</v>
      </c>
      <c r="AI12" s="1">
        <v>1.072033155080214</v>
      </c>
      <c r="AJ12" t="s">
        <v>44</v>
      </c>
    </row>
    <row r="13" spans="1:36">
      <c r="A13">
        <v>6</v>
      </c>
      <c r="B13">
        <v>7</v>
      </c>
      <c r="C13">
        <v>36.700000000000003</v>
      </c>
      <c r="D13">
        <v>5.68</v>
      </c>
      <c r="E13">
        <v>42.38</v>
      </c>
      <c r="F13">
        <v>8</v>
      </c>
      <c r="G13">
        <v>4.13</v>
      </c>
      <c r="H13">
        <v>22</v>
      </c>
      <c r="I13">
        <v>14</v>
      </c>
      <c r="J13">
        <v>8</v>
      </c>
      <c r="K13">
        <v>0</v>
      </c>
      <c r="L13">
        <v>0</v>
      </c>
      <c r="M13">
        <v>1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1</v>
      </c>
      <c r="AA13">
        <v>25</v>
      </c>
      <c r="AB13">
        <v>3</v>
      </c>
      <c r="AC13" s="1">
        <v>0.83450704225352124</v>
      </c>
      <c r="AD13" s="1">
        <v>161.80000000000001</v>
      </c>
      <c r="AE13" s="1">
        <v>-10</v>
      </c>
      <c r="AF13" s="1">
        <v>151.80000000000001</v>
      </c>
      <c r="AG13" s="1">
        <v>0.6269340000000001</v>
      </c>
      <c r="AH13" s="1">
        <v>0.59250000000000003</v>
      </c>
      <c r="AI13" s="1">
        <v>0.91080000000000017</v>
      </c>
    </row>
    <row r="14" spans="1:36">
      <c r="A14">
        <v>6</v>
      </c>
      <c r="B14">
        <v>9</v>
      </c>
      <c r="C14">
        <v>36.9</v>
      </c>
      <c r="D14">
        <v>3.67</v>
      </c>
      <c r="E14">
        <v>40.57</v>
      </c>
      <c r="F14">
        <v>6</v>
      </c>
      <c r="G14">
        <v>3.07</v>
      </c>
      <c r="H14">
        <v>23</v>
      </c>
      <c r="I14">
        <v>14</v>
      </c>
      <c r="J14">
        <v>9</v>
      </c>
      <c r="K14">
        <v>0</v>
      </c>
      <c r="L14">
        <v>0</v>
      </c>
      <c r="M14">
        <v>0</v>
      </c>
      <c r="N14">
        <v>0</v>
      </c>
      <c r="O14">
        <v>0.19999999999999574</v>
      </c>
      <c r="P14" s="1">
        <v>0.45704609126146511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25</v>
      </c>
      <c r="AB14">
        <v>2</v>
      </c>
      <c r="AC14" s="1">
        <v>1.2915531335149864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0.79</v>
      </c>
      <c r="AI14" s="1">
        <v>1.305994788273616</v>
      </c>
    </row>
    <row r="15" spans="1:36">
      <c r="A15">
        <v>8</v>
      </c>
      <c r="B15">
        <v>14</v>
      </c>
      <c r="C15">
        <v>49.4</v>
      </c>
      <c r="D15">
        <v>3.05</v>
      </c>
      <c r="E15">
        <v>52.449999999999996</v>
      </c>
      <c r="F15">
        <v>6</v>
      </c>
      <c r="G15">
        <v>2.81</v>
      </c>
      <c r="H15">
        <v>24</v>
      </c>
      <c r="I15">
        <v>19</v>
      </c>
      <c r="J15">
        <v>5</v>
      </c>
      <c r="K15">
        <v>0</v>
      </c>
      <c r="L15">
        <v>0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20</v>
      </c>
      <c r="AB15">
        <v>1</v>
      </c>
      <c r="AC15" s="1">
        <v>1.5540983606557379</v>
      </c>
      <c r="AD15" s="1">
        <v>175.6</v>
      </c>
      <c r="AE15" s="1">
        <v>0</v>
      </c>
      <c r="AF15" s="1">
        <v>175.6</v>
      </c>
      <c r="AG15" s="1">
        <v>0.72522799999999987</v>
      </c>
      <c r="AH15" s="1">
        <v>0.79</v>
      </c>
      <c r="AI15" s="1">
        <v>1.5485295373665477</v>
      </c>
    </row>
    <row r="16" spans="1:36">
      <c r="A16">
        <v>8</v>
      </c>
      <c r="B16">
        <v>48</v>
      </c>
      <c r="C16">
        <v>52.8</v>
      </c>
      <c r="D16">
        <v>3.41</v>
      </c>
      <c r="E16">
        <v>56.209999999999994</v>
      </c>
      <c r="F16">
        <v>7</v>
      </c>
      <c r="G16">
        <v>2.97</v>
      </c>
      <c r="H16">
        <v>25</v>
      </c>
      <c r="I16">
        <v>20</v>
      </c>
      <c r="J16">
        <v>5</v>
      </c>
      <c r="K16">
        <v>0</v>
      </c>
      <c r="L16">
        <v>1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15</v>
      </c>
      <c r="AB16">
        <v>1</v>
      </c>
      <c r="AC16" s="1">
        <v>1.3900293255131966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0.67714285714285716</v>
      </c>
      <c r="AI16" s="1">
        <v>1.3499676767676769</v>
      </c>
    </row>
    <row r="17" spans="1:35">
      <c r="A17">
        <v>8</v>
      </c>
      <c r="B17">
        <v>50</v>
      </c>
      <c r="C17">
        <v>53</v>
      </c>
      <c r="D17">
        <v>3.48</v>
      </c>
      <c r="E17">
        <v>56.48</v>
      </c>
      <c r="F17">
        <v>6</v>
      </c>
      <c r="G17">
        <v>3.38</v>
      </c>
      <c r="H17">
        <v>26</v>
      </c>
      <c r="I17">
        <v>20</v>
      </c>
      <c r="J17">
        <v>6</v>
      </c>
      <c r="K17">
        <v>0</v>
      </c>
      <c r="L17">
        <v>0</v>
      </c>
      <c r="M17">
        <v>0</v>
      </c>
      <c r="N17">
        <v>0</v>
      </c>
      <c r="O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30</v>
      </c>
      <c r="AB17">
        <v>1</v>
      </c>
      <c r="AC17" s="1">
        <v>1.3620689655172415</v>
      </c>
      <c r="AD17" s="1">
        <v>175.6</v>
      </c>
      <c r="AE17" s="1">
        <v>10</v>
      </c>
      <c r="AF17" s="1">
        <v>185.6</v>
      </c>
      <c r="AG17" s="1">
        <v>0.76652799999999999</v>
      </c>
      <c r="AH17" s="1">
        <v>0.79</v>
      </c>
      <c r="AI17" s="1">
        <v>1.3607005917159762</v>
      </c>
    </row>
    <row r="18" spans="1:35">
      <c r="A18">
        <v>9</v>
      </c>
      <c r="B18">
        <v>4</v>
      </c>
      <c r="C18">
        <v>54.4</v>
      </c>
      <c r="D18">
        <v>3.5</v>
      </c>
      <c r="E18">
        <v>57.9</v>
      </c>
      <c r="F18">
        <v>8</v>
      </c>
      <c r="G18">
        <v>2.63</v>
      </c>
      <c r="H18">
        <v>27</v>
      </c>
      <c r="I18">
        <v>20</v>
      </c>
      <c r="J18">
        <v>7</v>
      </c>
      <c r="K18">
        <v>0</v>
      </c>
      <c r="L18">
        <v>1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30</v>
      </c>
      <c r="AB18">
        <v>1</v>
      </c>
      <c r="AC18" s="1">
        <v>1.3542857142857143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0.59250000000000003</v>
      </c>
      <c r="AI18" s="1">
        <v>1.4302676806083654</v>
      </c>
    </row>
    <row r="19" spans="1:35">
      <c r="A19">
        <v>9</v>
      </c>
      <c r="B19">
        <v>12</v>
      </c>
      <c r="C19">
        <v>55.2</v>
      </c>
      <c r="D19">
        <v>3.61</v>
      </c>
      <c r="E19">
        <v>58.81</v>
      </c>
      <c r="F19">
        <v>7</v>
      </c>
      <c r="G19">
        <v>3.02</v>
      </c>
      <c r="H19">
        <v>28</v>
      </c>
      <c r="I19">
        <v>20</v>
      </c>
      <c r="J19">
        <v>8</v>
      </c>
      <c r="K19">
        <v>0</v>
      </c>
      <c r="L19">
        <v>1</v>
      </c>
      <c r="M19">
        <v>0</v>
      </c>
      <c r="N19">
        <v>0</v>
      </c>
      <c r="O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30</v>
      </c>
      <c r="AB19">
        <v>1</v>
      </c>
      <c r="AC19" s="1">
        <v>1.3130193905817176</v>
      </c>
      <c r="AD19" s="1">
        <v>175.6</v>
      </c>
      <c r="AE19" s="1">
        <v>-10</v>
      </c>
      <c r="AF19" s="1">
        <v>165.6</v>
      </c>
      <c r="AG19" s="1">
        <v>0.68392799999999998</v>
      </c>
      <c r="AH19" s="1">
        <v>0.67714285714285716</v>
      </c>
      <c r="AI19" s="1">
        <v>1.3587973509933775</v>
      </c>
    </row>
    <row r="20" spans="1:35">
      <c r="A20">
        <v>9</v>
      </c>
      <c r="B20">
        <v>19</v>
      </c>
      <c r="C20">
        <v>55.9</v>
      </c>
      <c r="D20">
        <v>3.42</v>
      </c>
      <c r="E20">
        <v>59.32</v>
      </c>
      <c r="F20">
        <v>7</v>
      </c>
      <c r="G20">
        <v>3.04</v>
      </c>
      <c r="H20">
        <v>29</v>
      </c>
      <c r="I20">
        <v>20</v>
      </c>
      <c r="J20">
        <v>9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40</v>
      </c>
      <c r="AB20">
        <v>1</v>
      </c>
      <c r="AC20" s="1">
        <v>1.3859649122807018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0.67714285714285716</v>
      </c>
      <c r="AI20" s="1">
        <v>1.3188828947368423</v>
      </c>
    </row>
    <row r="21" spans="1:35">
      <c r="A21">
        <v>9</v>
      </c>
      <c r="B21">
        <v>19</v>
      </c>
      <c r="C21">
        <v>55.9</v>
      </c>
      <c r="D21">
        <v>3.68</v>
      </c>
      <c r="E21">
        <v>59.58</v>
      </c>
      <c r="F21">
        <v>7</v>
      </c>
      <c r="G21">
        <v>3.17</v>
      </c>
      <c r="H21">
        <v>30</v>
      </c>
      <c r="I21">
        <v>20</v>
      </c>
      <c r="J21">
        <v>10</v>
      </c>
      <c r="K21">
        <v>0</v>
      </c>
      <c r="L21">
        <v>1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20</v>
      </c>
      <c r="AB21">
        <v>1</v>
      </c>
      <c r="AC21" s="1">
        <v>1.2880434782608696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0.67714285714285716</v>
      </c>
      <c r="AI21" s="1">
        <v>1.2647962145110414</v>
      </c>
    </row>
    <row r="22" spans="1:35">
      <c r="A22">
        <v>9</v>
      </c>
      <c r="B22">
        <v>30</v>
      </c>
      <c r="C22">
        <v>57</v>
      </c>
      <c r="D22">
        <v>3.92</v>
      </c>
      <c r="E22">
        <v>60.92</v>
      </c>
      <c r="F22">
        <v>7</v>
      </c>
      <c r="G22">
        <v>3.13</v>
      </c>
      <c r="H22">
        <v>31</v>
      </c>
      <c r="I22">
        <v>22</v>
      </c>
      <c r="J22">
        <v>9</v>
      </c>
      <c r="K22">
        <v>0</v>
      </c>
      <c r="L22">
        <v>1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30</v>
      </c>
      <c r="AB22">
        <v>1</v>
      </c>
      <c r="AC22" s="1">
        <v>1.2091836734693879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0.67714285714285716</v>
      </c>
      <c r="AI22" s="1">
        <v>1.280959744408946</v>
      </c>
    </row>
    <row r="23" spans="1:35">
      <c r="A23">
        <v>9</v>
      </c>
      <c r="B23">
        <v>43</v>
      </c>
      <c r="C23">
        <v>58.3</v>
      </c>
      <c r="D23">
        <v>4.03</v>
      </c>
      <c r="E23">
        <v>62.33</v>
      </c>
      <c r="F23">
        <v>7</v>
      </c>
      <c r="G23">
        <v>3.04</v>
      </c>
      <c r="H23">
        <v>32</v>
      </c>
      <c r="I23">
        <v>23</v>
      </c>
      <c r="J23">
        <v>9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50</v>
      </c>
      <c r="AB23">
        <v>1</v>
      </c>
      <c r="AC23" s="1">
        <v>1.1761786600496278</v>
      </c>
      <c r="AD23" s="1">
        <v>161.80000000000001</v>
      </c>
      <c r="AE23" s="1">
        <v>-10</v>
      </c>
      <c r="AF23" s="1">
        <v>151.80000000000001</v>
      </c>
      <c r="AG23" s="1">
        <v>0.6269340000000001</v>
      </c>
      <c r="AH23" s="1">
        <v>0.67714285714285716</v>
      </c>
      <c r="AI23" s="1">
        <v>1.2373697368421055</v>
      </c>
    </row>
    <row r="24" spans="1:35">
      <c r="A24">
        <v>10</v>
      </c>
      <c r="B24">
        <v>1</v>
      </c>
      <c r="C24">
        <v>60.1</v>
      </c>
      <c r="D24">
        <v>4.1900000000000004</v>
      </c>
      <c r="E24">
        <v>64.290000000000006</v>
      </c>
      <c r="F24">
        <v>7</v>
      </c>
      <c r="G24">
        <v>3.31</v>
      </c>
      <c r="H24">
        <v>35</v>
      </c>
      <c r="I24">
        <v>26</v>
      </c>
      <c r="J24">
        <v>9</v>
      </c>
      <c r="K24">
        <v>0</v>
      </c>
      <c r="L24">
        <v>1</v>
      </c>
      <c r="M24">
        <v>0</v>
      </c>
      <c r="N24">
        <v>1</v>
      </c>
      <c r="O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30</v>
      </c>
      <c r="AB24">
        <v>1</v>
      </c>
      <c r="AC24" s="1">
        <v>1.1312649164677804</v>
      </c>
      <c r="AD24" s="1">
        <v>175.6</v>
      </c>
      <c r="AE24" s="1">
        <v>0</v>
      </c>
      <c r="AF24" s="1">
        <v>175.6</v>
      </c>
      <c r="AG24" s="1">
        <v>0.72522799999999987</v>
      </c>
      <c r="AH24" s="1">
        <v>0.67714285714285716</v>
      </c>
      <c r="AI24" s="1">
        <v>1.314612688821752</v>
      </c>
    </row>
    <row r="25" spans="1:35">
      <c r="A25">
        <v>10</v>
      </c>
      <c r="B25">
        <v>10</v>
      </c>
      <c r="C25">
        <v>61</v>
      </c>
      <c r="D25">
        <v>4.13</v>
      </c>
      <c r="E25">
        <v>65.13</v>
      </c>
      <c r="F25">
        <v>7</v>
      </c>
      <c r="G25">
        <v>3.12</v>
      </c>
      <c r="H25">
        <v>36</v>
      </c>
      <c r="I25">
        <v>27</v>
      </c>
      <c r="J25">
        <v>9</v>
      </c>
      <c r="K25">
        <v>0</v>
      </c>
      <c r="L25">
        <v>1</v>
      </c>
      <c r="M25">
        <v>0</v>
      </c>
      <c r="N25">
        <v>0</v>
      </c>
      <c r="O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25</v>
      </c>
      <c r="AB25">
        <v>1</v>
      </c>
      <c r="AC25" s="1">
        <v>1.1476997578692494</v>
      </c>
      <c r="AD25" s="1">
        <v>175.6</v>
      </c>
      <c r="AE25" s="1">
        <v>-10</v>
      </c>
      <c r="AF25" s="1">
        <v>165.6</v>
      </c>
      <c r="AG25" s="1">
        <v>0.68392799999999998</v>
      </c>
      <c r="AH25" s="1">
        <v>0.67714285714285716</v>
      </c>
      <c r="AI25" s="1">
        <v>1.3152461538461537</v>
      </c>
    </row>
    <row r="26" spans="1:35">
      <c r="A26">
        <v>10</v>
      </c>
      <c r="B26">
        <v>22</v>
      </c>
      <c r="C26">
        <v>62.2</v>
      </c>
      <c r="D26">
        <v>3.96</v>
      </c>
      <c r="E26">
        <v>66.16</v>
      </c>
      <c r="F26">
        <v>9</v>
      </c>
      <c r="G26">
        <v>2.71</v>
      </c>
      <c r="H26">
        <v>37</v>
      </c>
      <c r="I26">
        <v>27</v>
      </c>
      <c r="J26">
        <v>10</v>
      </c>
      <c r="K26">
        <v>0</v>
      </c>
      <c r="L26">
        <v>1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30</v>
      </c>
      <c r="AB26">
        <v>1</v>
      </c>
      <c r="AC26" s="1">
        <v>1.196969696969697</v>
      </c>
      <c r="AD26" s="1">
        <v>161.80000000000001</v>
      </c>
      <c r="AE26" s="1">
        <v>-10</v>
      </c>
      <c r="AF26" s="1">
        <v>151.80000000000001</v>
      </c>
      <c r="AG26" s="1">
        <v>0.6269340000000001</v>
      </c>
      <c r="AH26" s="1">
        <v>0.52666666666666673</v>
      </c>
      <c r="AI26" s="1">
        <v>1.3880457564575648</v>
      </c>
    </row>
    <row r="27" spans="1:35">
      <c r="A27">
        <v>10</v>
      </c>
      <c r="B27">
        <v>34</v>
      </c>
      <c r="C27">
        <v>63.4</v>
      </c>
      <c r="D27">
        <v>3.85</v>
      </c>
      <c r="E27">
        <v>67.25</v>
      </c>
      <c r="F27">
        <v>7</v>
      </c>
      <c r="G27">
        <v>3.13</v>
      </c>
      <c r="H27">
        <v>38</v>
      </c>
      <c r="I27">
        <v>30</v>
      </c>
      <c r="J27">
        <v>8</v>
      </c>
      <c r="K27">
        <v>0</v>
      </c>
      <c r="L27">
        <v>1</v>
      </c>
      <c r="M27">
        <v>1</v>
      </c>
      <c r="N27">
        <v>0</v>
      </c>
      <c r="O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30</v>
      </c>
      <c r="AB27">
        <v>3</v>
      </c>
      <c r="AC27" s="1">
        <v>1.2311688311688311</v>
      </c>
      <c r="AD27" s="1">
        <v>161.80000000000001</v>
      </c>
      <c r="AE27" s="1">
        <v>-10</v>
      </c>
      <c r="AF27" s="1">
        <v>151.80000000000001</v>
      </c>
      <c r="AG27" s="1">
        <v>0.6269340000000001</v>
      </c>
      <c r="AH27" s="1">
        <v>0.67714285714285716</v>
      </c>
      <c r="AI27" s="1">
        <v>1.2017904153354635</v>
      </c>
    </row>
    <row r="28" spans="1:35">
      <c r="A28">
        <v>10</v>
      </c>
      <c r="B28">
        <v>43</v>
      </c>
      <c r="C28">
        <v>64.3</v>
      </c>
      <c r="D28">
        <v>3.44</v>
      </c>
      <c r="E28">
        <v>67.739999999999995</v>
      </c>
      <c r="F28">
        <v>7</v>
      </c>
      <c r="G28">
        <v>2.89</v>
      </c>
      <c r="H28">
        <v>39</v>
      </c>
      <c r="I28">
        <v>31</v>
      </c>
      <c r="J28">
        <v>8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30</v>
      </c>
      <c r="AB28">
        <v>1</v>
      </c>
      <c r="AC28" s="1">
        <v>1.3779069767441861</v>
      </c>
      <c r="AD28" s="1">
        <v>161.80000000000001</v>
      </c>
      <c r="AE28" s="1">
        <v>0</v>
      </c>
      <c r="AF28" s="1">
        <v>161.80000000000001</v>
      </c>
      <c r="AG28" s="1">
        <v>0.66823400000000011</v>
      </c>
      <c r="AH28" s="1">
        <v>0.67714285714285716</v>
      </c>
      <c r="AI28" s="1">
        <v>1.3873370242214536</v>
      </c>
    </row>
    <row r="29" spans="1:35">
      <c r="A29">
        <v>10</v>
      </c>
      <c r="B29">
        <v>56</v>
      </c>
      <c r="C29">
        <v>65.599999999999994</v>
      </c>
      <c r="D29">
        <v>3.97</v>
      </c>
      <c r="E29">
        <v>69.569999999999993</v>
      </c>
      <c r="F29">
        <v>8</v>
      </c>
      <c r="G29">
        <v>3.12</v>
      </c>
      <c r="H29">
        <v>41</v>
      </c>
      <c r="I29">
        <v>32</v>
      </c>
      <c r="J29">
        <v>9</v>
      </c>
      <c r="K29">
        <v>0</v>
      </c>
      <c r="L29">
        <v>1</v>
      </c>
      <c r="M29">
        <v>0</v>
      </c>
      <c r="N29">
        <v>0</v>
      </c>
      <c r="O29">
        <v>2.1999999999999957</v>
      </c>
      <c r="P29" s="1">
        <v>-3.7214171219208891E-2</v>
      </c>
      <c r="Q29">
        <v>0</v>
      </c>
      <c r="R29">
        <v>0</v>
      </c>
      <c r="S29">
        <v>1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25</v>
      </c>
      <c r="AB29">
        <v>2</v>
      </c>
      <c r="AC29" s="1">
        <v>1.1939546599496222</v>
      </c>
      <c r="AD29" s="1">
        <v>161.80000000000001</v>
      </c>
      <c r="AE29" s="1">
        <v>-10</v>
      </c>
      <c r="AF29" s="1">
        <v>151.80000000000001</v>
      </c>
      <c r="AG29" s="1">
        <v>0.6269340000000001</v>
      </c>
      <c r="AH29" s="1">
        <v>0.59250000000000003</v>
      </c>
      <c r="AI29" s="1">
        <v>1.205642307692308</v>
      </c>
    </row>
    <row r="30" spans="1:35">
      <c r="A30">
        <v>11</v>
      </c>
      <c r="B30">
        <v>9</v>
      </c>
      <c r="C30">
        <v>66.900000000000006</v>
      </c>
      <c r="D30">
        <v>3.91</v>
      </c>
      <c r="E30">
        <v>70.81</v>
      </c>
      <c r="F30">
        <v>7</v>
      </c>
      <c r="G30">
        <v>3.4</v>
      </c>
      <c r="H30">
        <v>45</v>
      </c>
      <c r="I30">
        <v>33</v>
      </c>
      <c r="J30">
        <v>12</v>
      </c>
      <c r="K30">
        <v>0</v>
      </c>
      <c r="L30">
        <v>1</v>
      </c>
      <c r="M30">
        <v>0</v>
      </c>
      <c r="N30">
        <v>0</v>
      </c>
      <c r="O30">
        <v>3.5000000000000071</v>
      </c>
      <c r="P30" s="1">
        <v>-1.8892616335071555E-2</v>
      </c>
      <c r="Q30">
        <v>1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25</v>
      </c>
      <c r="AB30">
        <v>2</v>
      </c>
      <c r="AC30" s="1">
        <v>1.2122762148337596</v>
      </c>
      <c r="AD30" s="1">
        <v>175.6</v>
      </c>
      <c r="AE30" s="1">
        <v>0</v>
      </c>
      <c r="AF30" s="1">
        <v>175.6</v>
      </c>
      <c r="AG30" s="1">
        <v>0.72522799999999987</v>
      </c>
      <c r="AH30" s="1">
        <v>0.67714285714285716</v>
      </c>
      <c r="AI30" s="1">
        <v>1.2798141176470585</v>
      </c>
    </row>
    <row r="31" spans="1:35">
      <c r="A31">
        <v>11</v>
      </c>
      <c r="B31">
        <v>34</v>
      </c>
      <c r="C31">
        <v>69.400000000000006</v>
      </c>
      <c r="D31">
        <v>4.97</v>
      </c>
      <c r="E31">
        <v>74.37</v>
      </c>
      <c r="F31">
        <v>9</v>
      </c>
      <c r="G31">
        <v>2.94</v>
      </c>
      <c r="H31">
        <v>46</v>
      </c>
      <c r="I31">
        <v>35</v>
      </c>
      <c r="J31">
        <v>11</v>
      </c>
      <c r="K31">
        <v>0</v>
      </c>
      <c r="L31">
        <v>1</v>
      </c>
      <c r="M31">
        <v>0</v>
      </c>
      <c r="N31">
        <v>0</v>
      </c>
      <c r="O31">
        <v>6.0000000000000071</v>
      </c>
      <c r="P31" s="1">
        <v>-0.27744649716480685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60</v>
      </c>
      <c r="AB31">
        <v>1</v>
      </c>
      <c r="AC31" s="1">
        <v>0.95372233400402429</v>
      </c>
      <c r="AD31" s="1">
        <v>161.80000000000001</v>
      </c>
      <c r="AE31" s="1">
        <v>-10</v>
      </c>
      <c r="AF31" s="1">
        <v>151.80000000000001</v>
      </c>
      <c r="AG31" s="1">
        <v>0.6269340000000001</v>
      </c>
      <c r="AH31" s="1">
        <v>0.52666666666666673</v>
      </c>
      <c r="AI31" s="1">
        <v>1.2794571428571431</v>
      </c>
    </row>
    <row r="32" spans="1:35">
      <c r="A32">
        <v>11</v>
      </c>
      <c r="B32">
        <v>47</v>
      </c>
      <c r="C32">
        <v>70.7</v>
      </c>
      <c r="D32">
        <v>4.8</v>
      </c>
      <c r="E32">
        <v>75.5</v>
      </c>
      <c r="F32">
        <v>8</v>
      </c>
      <c r="G32">
        <v>3.64</v>
      </c>
      <c r="H32">
        <v>49</v>
      </c>
      <c r="I32">
        <v>38</v>
      </c>
      <c r="J32">
        <v>11</v>
      </c>
      <c r="K32">
        <v>0</v>
      </c>
      <c r="L32">
        <v>1</v>
      </c>
      <c r="M32">
        <v>0</v>
      </c>
      <c r="N32">
        <v>0</v>
      </c>
      <c r="O32">
        <v>7.3000000000000043</v>
      </c>
      <c r="P32" s="1">
        <v>-0.24366883116883109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30</v>
      </c>
      <c r="AB32">
        <v>1</v>
      </c>
      <c r="AC32" s="1">
        <v>0.98750000000000004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0.59250000000000003</v>
      </c>
      <c r="AI32" s="1">
        <v>1.0334076923076925</v>
      </c>
    </row>
    <row r="33" spans="1:36">
      <c r="A33">
        <v>11</v>
      </c>
      <c r="B33">
        <v>56</v>
      </c>
      <c r="C33">
        <v>71.599999999999994</v>
      </c>
      <c r="D33">
        <v>5.26</v>
      </c>
      <c r="E33">
        <v>76.86</v>
      </c>
      <c r="F33">
        <v>9</v>
      </c>
      <c r="G33">
        <v>3.6</v>
      </c>
      <c r="H33">
        <v>50</v>
      </c>
      <c r="I33">
        <v>41</v>
      </c>
      <c r="J33">
        <v>9</v>
      </c>
      <c r="K33">
        <v>0</v>
      </c>
      <c r="L33">
        <v>1</v>
      </c>
      <c r="M33">
        <v>1</v>
      </c>
      <c r="N33">
        <v>0</v>
      </c>
      <c r="O33">
        <v>8.1999999999999957</v>
      </c>
      <c r="P33" s="1">
        <v>-0.3300281467581847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25</v>
      </c>
      <c r="AB33">
        <v>3</v>
      </c>
      <c r="AC33" s="1">
        <v>0.90114068441064643</v>
      </c>
      <c r="AD33" s="1">
        <v>175.6</v>
      </c>
      <c r="AE33" s="1">
        <v>0</v>
      </c>
      <c r="AF33" s="1">
        <v>175.6</v>
      </c>
      <c r="AG33" s="1">
        <v>0.72522799999999987</v>
      </c>
      <c r="AH33" s="1">
        <v>0.52666666666666673</v>
      </c>
      <c r="AI33" s="1">
        <v>1.2087133333333331</v>
      </c>
    </row>
    <row r="34" spans="1:36">
      <c r="A34">
        <v>12</v>
      </c>
      <c r="B34">
        <v>8</v>
      </c>
      <c r="C34">
        <v>72.8</v>
      </c>
      <c r="D34">
        <v>4.7699999999999996</v>
      </c>
      <c r="E34">
        <v>77.569999999999993</v>
      </c>
      <c r="F34">
        <v>8</v>
      </c>
      <c r="G34">
        <v>3.52</v>
      </c>
      <c r="H34">
        <v>51</v>
      </c>
      <c r="I34">
        <v>41</v>
      </c>
      <c r="J34">
        <v>10</v>
      </c>
      <c r="K34">
        <v>0</v>
      </c>
      <c r="L34">
        <v>0</v>
      </c>
      <c r="M34">
        <v>1</v>
      </c>
      <c r="N34">
        <v>0</v>
      </c>
      <c r="O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1</v>
      </c>
      <c r="AA34">
        <v>20</v>
      </c>
      <c r="AB34">
        <v>3</v>
      </c>
      <c r="AC34" s="1">
        <v>0.99371069182389948</v>
      </c>
      <c r="AD34" s="1">
        <v>161.80000000000001</v>
      </c>
      <c r="AE34" s="1">
        <v>-10</v>
      </c>
      <c r="AF34" s="1">
        <v>151.80000000000001</v>
      </c>
      <c r="AG34" s="1">
        <v>0.6269340000000001</v>
      </c>
      <c r="AH34" s="1">
        <v>0.59250000000000003</v>
      </c>
      <c r="AI34" s="1">
        <v>1.0686375000000001</v>
      </c>
    </row>
    <row r="35" spans="1:36">
      <c r="A35">
        <v>12</v>
      </c>
      <c r="B35">
        <v>20</v>
      </c>
      <c r="C35">
        <v>74</v>
      </c>
      <c r="D35">
        <v>4.12</v>
      </c>
      <c r="E35">
        <v>78.12</v>
      </c>
      <c r="F35">
        <v>7</v>
      </c>
      <c r="G35">
        <v>3.54</v>
      </c>
      <c r="H35">
        <v>52</v>
      </c>
      <c r="I35">
        <v>43</v>
      </c>
      <c r="J35">
        <v>9</v>
      </c>
      <c r="K35">
        <v>0</v>
      </c>
      <c r="L35">
        <v>0</v>
      </c>
      <c r="M35">
        <v>0</v>
      </c>
      <c r="N35">
        <v>0</v>
      </c>
      <c r="O35">
        <v>1.2000000000000028</v>
      </c>
      <c r="P35" s="1">
        <v>0.15677474506930433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20</v>
      </c>
      <c r="AB35">
        <v>2</v>
      </c>
      <c r="AC35" s="1">
        <v>1.1504854368932038</v>
      </c>
      <c r="AD35" s="1">
        <v>175.6</v>
      </c>
      <c r="AE35" s="1">
        <v>0</v>
      </c>
      <c r="AF35" s="1">
        <v>175.6</v>
      </c>
      <c r="AG35" s="1">
        <v>0.72522799999999987</v>
      </c>
      <c r="AH35" s="1">
        <v>0.67714285714285716</v>
      </c>
      <c r="AI35" s="1">
        <v>1.2291999999999996</v>
      </c>
    </row>
    <row r="36" spans="1:36">
      <c r="A36">
        <v>13</v>
      </c>
      <c r="B36">
        <v>2</v>
      </c>
      <c r="C36">
        <v>78.2</v>
      </c>
      <c r="D36">
        <v>3.84</v>
      </c>
      <c r="E36">
        <v>82.04</v>
      </c>
      <c r="F36">
        <v>8</v>
      </c>
      <c r="G36">
        <v>2.94</v>
      </c>
      <c r="H36">
        <v>55</v>
      </c>
      <c r="I36">
        <v>48</v>
      </c>
      <c r="J36">
        <v>7</v>
      </c>
      <c r="K36">
        <v>0</v>
      </c>
      <c r="L36">
        <v>0</v>
      </c>
      <c r="M36">
        <v>0</v>
      </c>
      <c r="N36">
        <v>0</v>
      </c>
      <c r="O36">
        <v>5.4000000000000057</v>
      </c>
      <c r="P36" s="1">
        <v>0.24066430817610052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50</v>
      </c>
      <c r="AB36">
        <v>1</v>
      </c>
      <c r="AC36" s="1">
        <v>1.234375</v>
      </c>
      <c r="AD36" s="1">
        <v>175.6</v>
      </c>
      <c r="AE36" s="1">
        <v>0</v>
      </c>
      <c r="AF36" s="1">
        <v>175.6</v>
      </c>
      <c r="AG36" s="1">
        <v>0.72522799999999987</v>
      </c>
      <c r="AH36" s="1">
        <v>0.59250000000000003</v>
      </c>
      <c r="AI36" s="1">
        <v>1.4800571428571425</v>
      </c>
    </row>
    <row r="37" spans="1:36">
      <c r="A37">
        <v>13</v>
      </c>
      <c r="B37">
        <v>2</v>
      </c>
      <c r="C37">
        <v>78.2</v>
      </c>
      <c r="D37">
        <v>4.42</v>
      </c>
      <c r="E37">
        <v>82.62</v>
      </c>
      <c r="F37">
        <v>8</v>
      </c>
      <c r="G37">
        <v>3.19</v>
      </c>
      <c r="H37">
        <v>56</v>
      </c>
      <c r="I37">
        <v>48</v>
      </c>
      <c r="J37">
        <v>8</v>
      </c>
      <c r="K37">
        <v>0</v>
      </c>
      <c r="L37">
        <v>0</v>
      </c>
      <c r="M37">
        <v>1</v>
      </c>
      <c r="N37">
        <v>0</v>
      </c>
      <c r="O37">
        <v>5.4000000000000057</v>
      </c>
      <c r="P37" s="1">
        <v>7.868749822134935E-2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1</v>
      </c>
      <c r="AA37">
        <v>20</v>
      </c>
      <c r="AB37">
        <v>3</v>
      </c>
      <c r="AC37" s="1">
        <v>1.0723981900452488</v>
      </c>
      <c r="AD37" s="1">
        <v>161.80000000000001</v>
      </c>
      <c r="AE37" s="1">
        <v>-10</v>
      </c>
      <c r="AF37" s="1">
        <v>151.80000000000001</v>
      </c>
      <c r="AG37" s="1">
        <v>0.6269340000000001</v>
      </c>
      <c r="AH37" s="1">
        <v>0.59250000000000003</v>
      </c>
      <c r="AI37" s="1">
        <v>1.179186206896552</v>
      </c>
    </row>
    <row r="38" spans="1:36">
      <c r="A38">
        <v>13</v>
      </c>
      <c r="B38">
        <v>34</v>
      </c>
      <c r="C38">
        <v>81.400000000000006</v>
      </c>
      <c r="D38">
        <v>3.7</v>
      </c>
      <c r="E38">
        <v>85.100000000000009</v>
      </c>
      <c r="F38">
        <v>7</v>
      </c>
      <c r="G38">
        <v>2.98</v>
      </c>
      <c r="H38">
        <v>57</v>
      </c>
      <c r="I38">
        <v>49</v>
      </c>
      <c r="J38">
        <v>8</v>
      </c>
      <c r="K38">
        <v>0</v>
      </c>
      <c r="L38">
        <v>0</v>
      </c>
      <c r="M38">
        <v>0</v>
      </c>
      <c r="N38">
        <v>0</v>
      </c>
      <c r="O38">
        <v>3.2000000000000028</v>
      </c>
      <c r="P38" s="1">
        <v>0.20868289103583226</v>
      </c>
      <c r="Q38">
        <v>1</v>
      </c>
      <c r="R38">
        <v>0</v>
      </c>
      <c r="S38">
        <v>0</v>
      </c>
      <c r="T38">
        <v>1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60</v>
      </c>
      <c r="AB38">
        <v>2</v>
      </c>
      <c r="AC38" s="1">
        <v>1.2810810810810811</v>
      </c>
      <c r="AD38" s="1">
        <v>175.6</v>
      </c>
      <c r="AE38" s="1">
        <v>-10</v>
      </c>
      <c r="AF38" s="1">
        <v>165.6</v>
      </c>
      <c r="AG38" s="1">
        <v>0.68392799999999998</v>
      </c>
      <c r="AH38" s="1">
        <v>0.67714285714285716</v>
      </c>
      <c r="AI38" s="1">
        <v>1.3770362416107382</v>
      </c>
    </row>
    <row r="39" spans="1:36">
      <c r="A39">
        <v>13</v>
      </c>
      <c r="B39">
        <v>41</v>
      </c>
      <c r="C39">
        <v>82.1</v>
      </c>
      <c r="D39">
        <v>4.43</v>
      </c>
      <c r="E39">
        <v>86.53</v>
      </c>
      <c r="F39">
        <v>9</v>
      </c>
      <c r="G39">
        <v>3</v>
      </c>
      <c r="H39">
        <v>58</v>
      </c>
      <c r="I39">
        <v>51</v>
      </c>
      <c r="J39">
        <v>7</v>
      </c>
      <c r="K39">
        <v>0</v>
      </c>
      <c r="L39">
        <v>1</v>
      </c>
      <c r="M39">
        <v>0</v>
      </c>
      <c r="N39">
        <v>0</v>
      </c>
      <c r="O39">
        <v>0</v>
      </c>
      <c r="P39" s="1"/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1</v>
      </c>
      <c r="AA39">
        <v>30</v>
      </c>
      <c r="AB39">
        <v>1</v>
      </c>
      <c r="AC39" s="1">
        <v>1.0699774266365689</v>
      </c>
      <c r="AD39" s="1">
        <v>161.80000000000001</v>
      </c>
      <c r="AE39" s="1">
        <v>-10</v>
      </c>
      <c r="AF39" s="1">
        <v>151.80000000000001</v>
      </c>
      <c r="AG39" s="1">
        <v>0.6269340000000001</v>
      </c>
      <c r="AH39" s="1">
        <v>0.52666666666666673</v>
      </c>
      <c r="AI39" s="1">
        <v>1.2538680000000002</v>
      </c>
      <c r="AJ39" t="s">
        <v>45</v>
      </c>
    </row>
    <row r="40" spans="1:36">
      <c r="A40">
        <v>13</v>
      </c>
      <c r="B40">
        <v>42</v>
      </c>
      <c r="C40">
        <v>82.2</v>
      </c>
      <c r="D40">
        <v>3.82</v>
      </c>
      <c r="E40">
        <v>86.02</v>
      </c>
      <c r="F40">
        <v>6</v>
      </c>
      <c r="G40">
        <v>3.58</v>
      </c>
      <c r="H40">
        <v>59</v>
      </c>
      <c r="I40">
        <v>51</v>
      </c>
      <c r="J40">
        <v>8</v>
      </c>
      <c r="K40">
        <v>0</v>
      </c>
      <c r="L40">
        <v>0</v>
      </c>
      <c r="M40">
        <v>0</v>
      </c>
      <c r="N40">
        <v>0</v>
      </c>
      <c r="O40">
        <v>4</v>
      </c>
      <c r="P40" s="1">
        <v>0.16843950628982984</v>
      </c>
      <c r="Q40">
        <v>1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1</v>
      </c>
      <c r="Z40">
        <v>0</v>
      </c>
      <c r="AA40">
        <v>30</v>
      </c>
      <c r="AB40">
        <v>2</v>
      </c>
      <c r="AC40" s="1">
        <v>1.2408376963350787</v>
      </c>
      <c r="AD40" s="1">
        <v>175.6</v>
      </c>
      <c r="AE40" s="1">
        <v>10</v>
      </c>
      <c r="AF40" s="1">
        <v>185.6</v>
      </c>
      <c r="AG40" s="1">
        <v>0.76652799999999999</v>
      </c>
      <c r="AH40" s="1">
        <v>0.79</v>
      </c>
      <c r="AI40" s="1">
        <v>1.2846837988826814</v>
      </c>
    </row>
    <row r="41" spans="1:36">
      <c r="A41">
        <v>13</v>
      </c>
      <c r="B41">
        <v>52</v>
      </c>
      <c r="C41">
        <v>83.2</v>
      </c>
      <c r="D41">
        <v>3.93</v>
      </c>
      <c r="E41">
        <v>87.13000000000001</v>
      </c>
      <c r="F41">
        <v>7</v>
      </c>
      <c r="G41">
        <v>3.28</v>
      </c>
      <c r="H41">
        <v>60</v>
      </c>
      <c r="I41">
        <v>52</v>
      </c>
      <c r="J41">
        <v>8</v>
      </c>
      <c r="K41">
        <v>0</v>
      </c>
      <c r="L41">
        <v>1</v>
      </c>
      <c r="M41">
        <v>0</v>
      </c>
      <c r="N41">
        <v>0</v>
      </c>
      <c r="O41">
        <v>0</v>
      </c>
      <c r="P41" s="1"/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50</v>
      </c>
      <c r="AB41">
        <v>1</v>
      </c>
      <c r="AC41" s="1">
        <v>1.2061068702290076</v>
      </c>
      <c r="AD41" s="1">
        <v>161.80000000000001</v>
      </c>
      <c r="AE41" s="1">
        <v>0</v>
      </c>
      <c r="AF41" s="1">
        <v>161.80000000000001</v>
      </c>
      <c r="AG41" s="1">
        <v>0.66823400000000011</v>
      </c>
      <c r="AH41" s="1">
        <v>0.67714285714285716</v>
      </c>
      <c r="AI41" s="1">
        <v>1.2223792682926833</v>
      </c>
    </row>
    <row r="42" spans="1:36">
      <c r="A42">
        <v>15</v>
      </c>
      <c r="B42">
        <v>3</v>
      </c>
      <c r="C42">
        <v>90.3</v>
      </c>
      <c r="D42">
        <v>3.58</v>
      </c>
      <c r="E42">
        <v>93.88</v>
      </c>
      <c r="F42">
        <v>5</v>
      </c>
      <c r="G42">
        <v>3.56</v>
      </c>
      <c r="H42">
        <v>65</v>
      </c>
      <c r="I42">
        <v>57</v>
      </c>
      <c r="J42">
        <v>8</v>
      </c>
      <c r="K42">
        <v>0</v>
      </c>
      <c r="L42">
        <v>0</v>
      </c>
      <c r="M42">
        <v>0</v>
      </c>
      <c r="N42">
        <v>1</v>
      </c>
      <c r="O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1</v>
      </c>
      <c r="Z42">
        <v>0</v>
      </c>
      <c r="AA42">
        <v>25</v>
      </c>
      <c r="AB42">
        <v>1</v>
      </c>
      <c r="AC42" s="1">
        <v>1.3240223463687151</v>
      </c>
      <c r="AD42" s="1">
        <v>161.80000000000001</v>
      </c>
      <c r="AE42" s="1">
        <v>10</v>
      </c>
      <c r="AF42" s="1">
        <v>171.8</v>
      </c>
      <c r="AG42" s="1">
        <v>0.709534</v>
      </c>
      <c r="AH42" s="1">
        <v>0.94800000000000006</v>
      </c>
      <c r="AI42" s="1">
        <v>1.195843820224719</v>
      </c>
    </row>
    <row r="43" spans="1:36">
      <c r="A43">
        <v>15</v>
      </c>
      <c r="B43">
        <v>28</v>
      </c>
      <c r="C43">
        <v>92.8</v>
      </c>
      <c r="D43">
        <v>3.19</v>
      </c>
      <c r="E43">
        <v>95.99</v>
      </c>
      <c r="F43">
        <v>6</v>
      </c>
      <c r="G43">
        <v>3.19</v>
      </c>
      <c r="H43">
        <v>66</v>
      </c>
      <c r="I43">
        <v>60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25</v>
      </c>
      <c r="AB43">
        <v>1</v>
      </c>
      <c r="AC43" s="1">
        <v>1.4858934169278997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0.79</v>
      </c>
      <c r="AI43" s="1">
        <v>1.2568664576802511</v>
      </c>
    </row>
    <row r="44" spans="1:36">
      <c r="A44">
        <v>16</v>
      </c>
      <c r="B44">
        <v>44</v>
      </c>
      <c r="C44">
        <v>100.4</v>
      </c>
      <c r="D44">
        <v>4.37</v>
      </c>
      <c r="E44">
        <v>104.77000000000001</v>
      </c>
      <c r="F44">
        <v>7</v>
      </c>
      <c r="G44">
        <v>3.28</v>
      </c>
      <c r="H44">
        <v>70</v>
      </c>
      <c r="I44">
        <v>62</v>
      </c>
      <c r="J44">
        <v>8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30</v>
      </c>
      <c r="AB44">
        <v>1</v>
      </c>
      <c r="AC44" s="1">
        <v>1.0846681922196797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0.67714285714285716</v>
      </c>
      <c r="AI44" s="1">
        <v>1.2223792682926833</v>
      </c>
    </row>
    <row r="45" spans="1:36">
      <c r="A45">
        <v>18</v>
      </c>
      <c r="B45">
        <v>52</v>
      </c>
      <c r="C45">
        <v>113.2</v>
      </c>
      <c r="D45">
        <v>3.84</v>
      </c>
      <c r="E45">
        <v>117.04</v>
      </c>
      <c r="F45">
        <v>7</v>
      </c>
      <c r="G45">
        <v>3.43</v>
      </c>
      <c r="H45">
        <v>71</v>
      </c>
      <c r="I45">
        <v>66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25</v>
      </c>
      <c r="AB45">
        <v>1</v>
      </c>
      <c r="AC45" s="1">
        <v>1.234375</v>
      </c>
      <c r="AD45" s="1">
        <v>161.80000000000001</v>
      </c>
      <c r="AE45" s="1">
        <v>0</v>
      </c>
      <c r="AF45" s="1">
        <v>161.80000000000001</v>
      </c>
      <c r="AG45" s="1">
        <v>0.66823400000000011</v>
      </c>
      <c r="AH45" s="1">
        <v>0.67714285714285716</v>
      </c>
      <c r="AI45" s="1">
        <v>1.168922448979592</v>
      </c>
    </row>
    <row r="46" spans="1:36">
      <c r="A46">
        <v>19</v>
      </c>
      <c r="B46">
        <v>50</v>
      </c>
      <c r="C46">
        <v>119</v>
      </c>
      <c r="D46">
        <v>2.96</v>
      </c>
      <c r="E46">
        <v>121.96</v>
      </c>
      <c r="F46">
        <v>6</v>
      </c>
      <c r="G46">
        <v>2.98</v>
      </c>
      <c r="H46">
        <v>72</v>
      </c>
      <c r="I46">
        <v>67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30</v>
      </c>
      <c r="AB46">
        <v>1</v>
      </c>
      <c r="AC46" s="1">
        <v>1.6013513513513515</v>
      </c>
      <c r="AD46" s="1">
        <v>175.6</v>
      </c>
      <c r="AE46" s="1">
        <v>10</v>
      </c>
      <c r="AF46" s="1">
        <v>185.6</v>
      </c>
      <c r="AG46" s="1">
        <v>0.76652799999999999</v>
      </c>
      <c r="AH46" s="1">
        <v>0.79</v>
      </c>
      <c r="AI46" s="1">
        <v>1.5433449664429528</v>
      </c>
    </row>
    <row r="47" spans="1:36">
      <c r="A47">
        <v>19</v>
      </c>
      <c r="B47">
        <v>54</v>
      </c>
      <c r="C47">
        <v>119.4</v>
      </c>
      <c r="D47">
        <v>4.3099999999999996</v>
      </c>
      <c r="E47">
        <v>123.71000000000001</v>
      </c>
      <c r="F47">
        <v>8</v>
      </c>
      <c r="G47">
        <v>3.31</v>
      </c>
      <c r="H47">
        <v>73</v>
      </c>
      <c r="I47">
        <v>67</v>
      </c>
      <c r="J47">
        <v>6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40</v>
      </c>
      <c r="AB47">
        <v>1</v>
      </c>
      <c r="AC47" s="1">
        <v>1.0997679814385153</v>
      </c>
      <c r="AD47" s="1">
        <v>161.80000000000001</v>
      </c>
      <c r="AE47" s="1">
        <v>-10</v>
      </c>
      <c r="AF47" s="1">
        <v>151.80000000000001</v>
      </c>
      <c r="AG47" s="1">
        <v>0.6269340000000001</v>
      </c>
      <c r="AH47" s="1">
        <v>0.59250000000000003</v>
      </c>
      <c r="AI47" s="1">
        <v>1.1364362537764352</v>
      </c>
    </row>
    <row r="48" spans="1:36">
      <c r="A48">
        <v>20</v>
      </c>
      <c r="B48">
        <v>19</v>
      </c>
      <c r="C48">
        <v>121.9</v>
      </c>
      <c r="D48">
        <v>4.21</v>
      </c>
      <c r="E48">
        <v>126.11</v>
      </c>
      <c r="F48">
        <v>8</v>
      </c>
      <c r="G48">
        <v>3.06</v>
      </c>
      <c r="H48">
        <v>74</v>
      </c>
      <c r="I48">
        <v>67</v>
      </c>
      <c r="J48">
        <v>7</v>
      </c>
      <c r="K48">
        <v>0</v>
      </c>
      <c r="L48">
        <v>1</v>
      </c>
      <c r="M48">
        <v>0</v>
      </c>
      <c r="N48">
        <v>0</v>
      </c>
      <c r="O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60</v>
      </c>
      <c r="AB48">
        <v>1</v>
      </c>
      <c r="AC48" s="1">
        <v>1.1258907363420427</v>
      </c>
      <c r="AD48" s="1">
        <v>175.6</v>
      </c>
      <c r="AE48" s="1">
        <v>-10</v>
      </c>
      <c r="AF48" s="1">
        <v>165.6</v>
      </c>
      <c r="AG48" s="1">
        <v>0.68392799999999998</v>
      </c>
      <c r="AH48" s="1">
        <v>0.59250000000000003</v>
      </c>
      <c r="AI48" s="1">
        <v>1.3410352941176471</v>
      </c>
    </row>
    <row r="49" spans="1:35">
      <c r="A49">
        <v>20</v>
      </c>
      <c r="B49">
        <v>40</v>
      </c>
      <c r="C49">
        <v>124</v>
      </c>
      <c r="D49">
        <v>3.79</v>
      </c>
      <c r="E49">
        <v>127.79</v>
      </c>
      <c r="F49">
        <v>6</v>
      </c>
      <c r="G49">
        <v>3.28</v>
      </c>
      <c r="H49">
        <v>75</v>
      </c>
      <c r="I49">
        <v>69</v>
      </c>
      <c r="J49">
        <v>6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25</v>
      </c>
      <c r="AB49">
        <v>1</v>
      </c>
      <c r="AC49" s="1">
        <v>1.2506596306068603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0.79</v>
      </c>
      <c r="AI49" s="1">
        <v>1.2223792682926833</v>
      </c>
    </row>
    <row r="50" spans="1:35">
      <c r="A50">
        <v>21</v>
      </c>
      <c r="B50">
        <v>2</v>
      </c>
      <c r="C50">
        <v>126.2</v>
      </c>
      <c r="D50">
        <v>3.01</v>
      </c>
      <c r="E50">
        <v>129.21</v>
      </c>
      <c r="F50">
        <v>6</v>
      </c>
      <c r="G50">
        <v>3.01</v>
      </c>
      <c r="H50">
        <v>76</v>
      </c>
      <c r="I50">
        <v>70</v>
      </c>
      <c r="J50">
        <v>6</v>
      </c>
      <c r="K50">
        <v>0</v>
      </c>
      <c r="L50">
        <v>0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30</v>
      </c>
      <c r="AB50">
        <v>1</v>
      </c>
      <c r="AC50" s="1">
        <v>1.5747508305647842</v>
      </c>
      <c r="AD50" s="1">
        <v>175.6</v>
      </c>
      <c r="AE50" s="1">
        <v>10</v>
      </c>
      <c r="AF50" s="1">
        <v>185.6</v>
      </c>
      <c r="AG50" s="1">
        <v>0.76652799999999999</v>
      </c>
      <c r="AH50" s="1">
        <v>0.79</v>
      </c>
      <c r="AI50" s="1">
        <v>1.5279627906976745</v>
      </c>
    </row>
    <row r="51" spans="1:35">
      <c r="A51">
        <v>21</v>
      </c>
      <c r="B51">
        <v>56</v>
      </c>
      <c r="C51">
        <v>131.6</v>
      </c>
      <c r="D51">
        <v>2.99</v>
      </c>
      <c r="E51">
        <v>134.59</v>
      </c>
      <c r="F51">
        <v>6</v>
      </c>
      <c r="G51">
        <v>2.95</v>
      </c>
      <c r="H51">
        <v>77</v>
      </c>
      <c r="I51">
        <v>72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25</v>
      </c>
      <c r="AB51">
        <v>1</v>
      </c>
      <c r="AC51" s="1">
        <v>1.5852842809364549</v>
      </c>
      <c r="AD51" s="1">
        <v>175.6</v>
      </c>
      <c r="AE51" s="1">
        <v>0</v>
      </c>
      <c r="AF51" s="1">
        <v>175.6</v>
      </c>
      <c r="AG51" s="1">
        <v>0.72522799999999987</v>
      </c>
      <c r="AH51" s="1">
        <v>0.79</v>
      </c>
      <c r="AI51" s="1">
        <v>1.4750399999999997</v>
      </c>
    </row>
    <row r="52" spans="1:35">
      <c r="A52">
        <v>23</v>
      </c>
      <c r="B52">
        <v>47</v>
      </c>
      <c r="C52">
        <v>142.69999999999999</v>
      </c>
      <c r="D52">
        <v>3.23</v>
      </c>
      <c r="E52">
        <v>145.92999999999998</v>
      </c>
      <c r="F52">
        <v>7</v>
      </c>
      <c r="G52">
        <v>3.02</v>
      </c>
      <c r="H52">
        <v>81</v>
      </c>
      <c r="I52">
        <v>76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25</v>
      </c>
      <c r="AB52">
        <v>1</v>
      </c>
      <c r="AC52" s="1">
        <v>1.4674922600619196</v>
      </c>
      <c r="AD52" s="1">
        <v>161.80000000000001</v>
      </c>
      <c r="AE52" s="1">
        <v>0</v>
      </c>
      <c r="AF52" s="1">
        <v>161.80000000000001</v>
      </c>
      <c r="AG52" s="1">
        <v>0.66823400000000011</v>
      </c>
      <c r="AH52" s="1">
        <v>0.67714285714285716</v>
      </c>
      <c r="AI52" s="1">
        <v>1.3276172185430466</v>
      </c>
    </row>
    <row r="53" spans="1:35">
      <c r="A53">
        <v>24</v>
      </c>
      <c r="B53">
        <v>39</v>
      </c>
      <c r="C53">
        <v>147.9</v>
      </c>
      <c r="D53">
        <v>2.9</v>
      </c>
      <c r="E53">
        <v>150.80000000000001</v>
      </c>
      <c r="F53">
        <v>6</v>
      </c>
      <c r="G53">
        <v>3.01</v>
      </c>
      <c r="H53">
        <v>84</v>
      </c>
      <c r="I53">
        <v>77</v>
      </c>
      <c r="J53">
        <v>7</v>
      </c>
      <c r="K53">
        <v>0</v>
      </c>
      <c r="L53">
        <v>0</v>
      </c>
      <c r="M53">
        <v>1</v>
      </c>
      <c r="N53">
        <v>0</v>
      </c>
      <c r="O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1</v>
      </c>
      <c r="Z53">
        <v>0</v>
      </c>
      <c r="AA53">
        <v>25</v>
      </c>
      <c r="AB53">
        <v>3</v>
      </c>
      <c r="AC53" s="1">
        <v>1.6344827586206898</v>
      </c>
      <c r="AD53" s="1">
        <v>175.6</v>
      </c>
      <c r="AE53" s="1">
        <v>10</v>
      </c>
      <c r="AF53" s="1">
        <v>185.6</v>
      </c>
      <c r="AG53" s="1">
        <v>0.76652799999999999</v>
      </c>
      <c r="AH53" s="1">
        <v>0.79</v>
      </c>
      <c r="AI53" s="1">
        <v>1.5279627906976745</v>
      </c>
    </row>
    <row r="54" spans="1:35">
      <c r="A54">
        <v>25</v>
      </c>
      <c r="B54">
        <v>12</v>
      </c>
      <c r="C54">
        <v>151.19999999999999</v>
      </c>
      <c r="D54">
        <v>3.43</v>
      </c>
      <c r="E54">
        <v>154.63</v>
      </c>
      <c r="F54">
        <v>7</v>
      </c>
      <c r="G54">
        <v>3.1</v>
      </c>
      <c r="H54">
        <v>88</v>
      </c>
      <c r="I54">
        <v>80</v>
      </c>
      <c r="J54">
        <v>8</v>
      </c>
      <c r="K54">
        <v>0</v>
      </c>
      <c r="L54">
        <v>0</v>
      </c>
      <c r="M54">
        <v>0</v>
      </c>
      <c r="N54">
        <v>0</v>
      </c>
      <c r="O54">
        <v>3.2999999999999829</v>
      </c>
      <c r="P54" s="1">
        <v>-0.25255856036996094</v>
      </c>
      <c r="Q54">
        <v>1</v>
      </c>
      <c r="R54">
        <v>0</v>
      </c>
      <c r="S54">
        <v>1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35</v>
      </c>
      <c r="AB54">
        <v>2</v>
      </c>
      <c r="AC54" s="1">
        <v>1.3819241982507289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0.67714285714285716</v>
      </c>
      <c r="AI54" s="1">
        <v>1.4036670967741931</v>
      </c>
    </row>
    <row r="55" spans="1:35">
      <c r="A55">
        <v>25</v>
      </c>
      <c r="B55">
        <v>30</v>
      </c>
      <c r="C55">
        <v>153</v>
      </c>
      <c r="D55">
        <v>3.48</v>
      </c>
      <c r="E55">
        <v>156.47999999999999</v>
      </c>
      <c r="F55">
        <v>7</v>
      </c>
      <c r="G55">
        <v>2.97</v>
      </c>
      <c r="H55">
        <v>89</v>
      </c>
      <c r="I55">
        <v>80</v>
      </c>
      <c r="J55">
        <v>9</v>
      </c>
      <c r="K55">
        <v>0</v>
      </c>
      <c r="L55">
        <v>0</v>
      </c>
      <c r="M55">
        <v>0</v>
      </c>
      <c r="N55">
        <v>0</v>
      </c>
      <c r="O55">
        <v>5.0999999999999943</v>
      </c>
      <c r="P55" s="1">
        <v>-0.27241379310344827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25</v>
      </c>
      <c r="AB55">
        <v>1</v>
      </c>
      <c r="AC55" s="1">
        <v>1.3620689655172415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0.67714285714285716</v>
      </c>
      <c r="AI55" s="1">
        <v>1.3499676767676769</v>
      </c>
    </row>
    <row r="56" spans="1:35">
      <c r="A56">
        <v>26</v>
      </c>
      <c r="B56">
        <v>0</v>
      </c>
      <c r="C56">
        <v>156</v>
      </c>
      <c r="D56">
        <v>3.07</v>
      </c>
      <c r="E56">
        <v>159.07</v>
      </c>
      <c r="F56">
        <v>6</v>
      </c>
      <c r="G56">
        <v>2.98</v>
      </c>
      <c r="H56">
        <v>90</v>
      </c>
      <c r="I56">
        <v>84</v>
      </c>
      <c r="J56">
        <v>6</v>
      </c>
      <c r="K56">
        <v>0</v>
      </c>
      <c r="L56">
        <v>0</v>
      </c>
      <c r="M56">
        <v>0</v>
      </c>
      <c r="N56">
        <v>0</v>
      </c>
      <c r="O56">
        <v>8.0999999999999943</v>
      </c>
      <c r="P56" s="1">
        <v>-9.0508817252611395E-2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30</v>
      </c>
      <c r="AB56">
        <v>1</v>
      </c>
      <c r="AC56" s="1">
        <v>1.5439739413680784</v>
      </c>
      <c r="AD56" s="1">
        <v>175.6</v>
      </c>
      <c r="AE56" s="1">
        <v>10</v>
      </c>
      <c r="AF56" s="1">
        <v>185.6</v>
      </c>
      <c r="AG56" s="1">
        <v>0.76652799999999999</v>
      </c>
      <c r="AH56" s="1">
        <v>0.79</v>
      </c>
      <c r="AI56" s="1">
        <v>1.5433449664429528</v>
      </c>
    </row>
    <row r="57" spans="1:35">
      <c r="A57">
        <v>27</v>
      </c>
      <c r="B57">
        <v>13</v>
      </c>
      <c r="C57">
        <v>163.30000000000001</v>
      </c>
      <c r="D57">
        <v>3.68</v>
      </c>
      <c r="E57">
        <v>166.98000000000002</v>
      </c>
      <c r="F57">
        <v>7</v>
      </c>
      <c r="G57">
        <v>3.41</v>
      </c>
      <c r="H57">
        <v>91</v>
      </c>
      <c r="I57">
        <v>86</v>
      </c>
      <c r="J57">
        <v>5</v>
      </c>
      <c r="K57">
        <v>0</v>
      </c>
      <c r="L57">
        <v>0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35</v>
      </c>
      <c r="AB57">
        <v>1</v>
      </c>
      <c r="AC57" s="1">
        <v>1.2880434782608696</v>
      </c>
      <c r="AD57" s="1">
        <v>175.6</v>
      </c>
      <c r="AE57" s="1">
        <v>0</v>
      </c>
      <c r="AF57" s="1">
        <v>175.6</v>
      </c>
      <c r="AG57" s="1">
        <v>0.72522799999999987</v>
      </c>
      <c r="AH57" s="1">
        <v>0.67714285714285716</v>
      </c>
      <c r="AI57" s="1">
        <v>1.2760609970674484</v>
      </c>
    </row>
    <row r="58" spans="1:35">
      <c r="A58">
        <v>27</v>
      </c>
      <c r="B58">
        <v>28</v>
      </c>
      <c r="C58">
        <v>164.8</v>
      </c>
      <c r="D58">
        <v>3.9</v>
      </c>
      <c r="E58">
        <v>168.70000000000002</v>
      </c>
      <c r="F58">
        <v>8</v>
      </c>
      <c r="G58">
        <v>3.1</v>
      </c>
      <c r="H58">
        <v>92</v>
      </c>
      <c r="I58">
        <v>86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1</v>
      </c>
      <c r="AA58">
        <v>30</v>
      </c>
      <c r="AB58">
        <v>1</v>
      </c>
      <c r="AC58" s="1">
        <v>1.2153846153846155</v>
      </c>
      <c r="AD58" s="1">
        <v>175.6</v>
      </c>
      <c r="AE58" s="1">
        <v>-10</v>
      </c>
      <c r="AF58" s="1">
        <v>165.6</v>
      </c>
      <c r="AG58" s="1">
        <v>0.68392799999999998</v>
      </c>
      <c r="AH58" s="1">
        <v>0.59250000000000003</v>
      </c>
      <c r="AI58" s="1">
        <v>1.3237316129032257</v>
      </c>
    </row>
    <row r="59" spans="1:35">
      <c r="A59">
        <v>28</v>
      </c>
      <c r="B59">
        <v>8</v>
      </c>
      <c r="C59">
        <v>168.8</v>
      </c>
      <c r="D59">
        <v>2.98</v>
      </c>
      <c r="E59">
        <v>171.78</v>
      </c>
      <c r="F59">
        <v>6</v>
      </c>
      <c r="G59">
        <v>2.92</v>
      </c>
      <c r="H59">
        <v>95</v>
      </c>
      <c r="I59">
        <v>91</v>
      </c>
      <c r="J59">
        <v>4</v>
      </c>
      <c r="K59">
        <v>0</v>
      </c>
      <c r="L59">
        <v>1</v>
      </c>
      <c r="M59">
        <v>0</v>
      </c>
      <c r="N59">
        <v>0</v>
      </c>
      <c r="O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35</v>
      </c>
      <c r="AB59">
        <v>1</v>
      </c>
      <c r="AC59" s="1">
        <v>1.5906040268456376</v>
      </c>
      <c r="AD59" s="1">
        <v>175.6</v>
      </c>
      <c r="AE59" s="1">
        <v>0</v>
      </c>
      <c r="AF59" s="1">
        <v>175.6</v>
      </c>
      <c r="AG59" s="1">
        <v>0.72522799999999987</v>
      </c>
      <c r="AH59" s="1">
        <v>0.79</v>
      </c>
      <c r="AI59" s="1">
        <v>1.490194520547945</v>
      </c>
    </row>
    <row r="60" spans="1:35">
      <c r="A60">
        <v>28</v>
      </c>
      <c r="B60">
        <v>13</v>
      </c>
      <c r="C60">
        <v>169.3</v>
      </c>
      <c r="D60">
        <v>3.04</v>
      </c>
      <c r="E60">
        <v>172.34</v>
      </c>
      <c r="F60">
        <v>6</v>
      </c>
      <c r="G60">
        <v>2.81</v>
      </c>
      <c r="H60">
        <v>96</v>
      </c>
      <c r="I60">
        <v>91</v>
      </c>
      <c r="J60">
        <v>5</v>
      </c>
      <c r="K60">
        <v>0</v>
      </c>
      <c r="L60">
        <v>1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35</v>
      </c>
      <c r="AB60">
        <v>1</v>
      </c>
      <c r="AC60" s="1">
        <v>1.5592105263157896</v>
      </c>
      <c r="AD60" s="1">
        <v>175.6</v>
      </c>
      <c r="AE60" s="1">
        <v>0</v>
      </c>
      <c r="AF60" s="1">
        <v>175.6</v>
      </c>
      <c r="AG60" s="1">
        <v>0.72522799999999987</v>
      </c>
      <c r="AH60" s="1">
        <v>0.79</v>
      </c>
      <c r="AI60" s="1">
        <v>1.5485295373665477</v>
      </c>
    </row>
    <row r="61" spans="1:35">
      <c r="A61">
        <v>28</v>
      </c>
      <c r="B61">
        <v>54</v>
      </c>
      <c r="C61">
        <v>173.4</v>
      </c>
      <c r="D61">
        <v>3.31</v>
      </c>
      <c r="E61">
        <v>176.71</v>
      </c>
      <c r="F61">
        <v>7</v>
      </c>
      <c r="G61">
        <v>3.09</v>
      </c>
      <c r="H61">
        <v>99</v>
      </c>
      <c r="I61">
        <v>96</v>
      </c>
      <c r="J61">
        <v>3</v>
      </c>
      <c r="K61">
        <v>0</v>
      </c>
      <c r="L61">
        <v>1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25</v>
      </c>
      <c r="AB61">
        <v>1</v>
      </c>
      <c r="AC61" s="1">
        <v>1.4320241691842901</v>
      </c>
      <c r="AD61" s="1">
        <v>161.80000000000001</v>
      </c>
      <c r="AE61" s="1">
        <v>10</v>
      </c>
      <c r="AF61" s="1">
        <v>171.8</v>
      </c>
      <c r="AG61" s="1">
        <v>0.709534</v>
      </c>
      <c r="AH61" s="1">
        <v>0.67714285714285716</v>
      </c>
      <c r="AI61" s="1">
        <v>1.3777359223300971</v>
      </c>
    </row>
    <row r="62" spans="1:35">
      <c r="A62">
        <v>29</v>
      </c>
      <c r="B62">
        <v>42</v>
      </c>
      <c r="C62">
        <v>178.2</v>
      </c>
      <c r="D62">
        <v>3.64</v>
      </c>
      <c r="E62">
        <v>181.83999999999997</v>
      </c>
      <c r="F62">
        <v>7</v>
      </c>
      <c r="G62">
        <v>3.2</v>
      </c>
      <c r="H62">
        <v>101</v>
      </c>
      <c r="I62">
        <v>99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1</v>
      </c>
      <c r="AA62">
        <v>70</v>
      </c>
      <c r="AB62">
        <v>1</v>
      </c>
      <c r="AC62" s="1">
        <v>1.3021978021978022</v>
      </c>
      <c r="AD62" s="1">
        <v>175.6</v>
      </c>
      <c r="AE62" s="1">
        <v>-10</v>
      </c>
      <c r="AF62" s="1">
        <v>165.6</v>
      </c>
      <c r="AG62" s="1">
        <v>0.68392799999999998</v>
      </c>
      <c r="AH62" s="1">
        <v>0.67714285714285716</v>
      </c>
      <c r="AI62" s="1">
        <v>1.282365</v>
      </c>
    </row>
    <row r="63" spans="1:35">
      <c r="A63">
        <v>30</v>
      </c>
      <c r="B63">
        <v>16</v>
      </c>
      <c r="C63">
        <v>181.6</v>
      </c>
      <c r="D63">
        <v>4.3</v>
      </c>
      <c r="E63">
        <v>185.9</v>
      </c>
      <c r="F63">
        <v>8</v>
      </c>
      <c r="G63">
        <v>3.6</v>
      </c>
      <c r="H63">
        <v>102</v>
      </c>
      <c r="I63">
        <v>100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Q63">
        <v>1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30</v>
      </c>
      <c r="AB63">
        <v>1</v>
      </c>
      <c r="AC63" s="1">
        <v>1.102325581395349</v>
      </c>
      <c r="AD63" s="1">
        <v>175.6</v>
      </c>
      <c r="AE63" s="1">
        <v>0</v>
      </c>
      <c r="AF63" s="1">
        <v>175.6</v>
      </c>
      <c r="AG63" s="1">
        <v>0.72522799999999987</v>
      </c>
      <c r="AH63" s="1">
        <v>0.59250000000000003</v>
      </c>
      <c r="AI63" s="1">
        <v>1.2087133333333331</v>
      </c>
    </row>
    <row r="64" spans="1:35">
      <c r="A64">
        <v>30</v>
      </c>
      <c r="B64">
        <v>24</v>
      </c>
      <c r="C64">
        <v>182.4</v>
      </c>
      <c r="D64">
        <v>3.41</v>
      </c>
      <c r="E64">
        <v>185.81</v>
      </c>
      <c r="F64">
        <v>7</v>
      </c>
      <c r="G64">
        <v>2.96</v>
      </c>
      <c r="H64">
        <v>103</v>
      </c>
      <c r="I64">
        <v>101</v>
      </c>
      <c r="J64">
        <v>2</v>
      </c>
      <c r="K64">
        <v>0</v>
      </c>
      <c r="L64">
        <v>1</v>
      </c>
      <c r="M64">
        <v>0</v>
      </c>
      <c r="N64">
        <v>0</v>
      </c>
      <c r="O64">
        <v>5.5</v>
      </c>
      <c r="P64" s="1">
        <v>0.1491916291781179</v>
      </c>
      <c r="Q64">
        <v>1</v>
      </c>
      <c r="R64">
        <v>0</v>
      </c>
      <c r="S64">
        <v>1</v>
      </c>
      <c r="T64">
        <v>1</v>
      </c>
      <c r="U64">
        <v>0</v>
      </c>
      <c r="V64">
        <v>0</v>
      </c>
      <c r="W64">
        <v>0</v>
      </c>
      <c r="X64">
        <v>1</v>
      </c>
      <c r="Y64">
        <v>0</v>
      </c>
      <c r="Z64">
        <v>1</v>
      </c>
      <c r="AA64">
        <v>35</v>
      </c>
      <c r="AB64">
        <v>1</v>
      </c>
      <c r="AC64" s="1">
        <v>1.3900293255131966</v>
      </c>
      <c r="AD64" s="1">
        <v>175.6</v>
      </c>
      <c r="AE64" s="1">
        <v>-10</v>
      </c>
      <c r="AF64" s="1">
        <v>165.6</v>
      </c>
      <c r="AG64" s="1">
        <v>0.68392799999999998</v>
      </c>
      <c r="AH64" s="1">
        <v>0.67714285714285716</v>
      </c>
      <c r="AI64" s="1">
        <v>1.3863405405405407</v>
      </c>
    </row>
    <row r="65" spans="1:36">
      <c r="A65">
        <v>30</v>
      </c>
      <c r="B65">
        <v>57</v>
      </c>
      <c r="C65">
        <v>185.7</v>
      </c>
      <c r="D65">
        <v>3.04</v>
      </c>
      <c r="E65">
        <v>188.73999999999998</v>
      </c>
      <c r="F65">
        <v>7</v>
      </c>
      <c r="G65">
        <v>2.67</v>
      </c>
      <c r="H65">
        <v>104</v>
      </c>
      <c r="I65">
        <v>101</v>
      </c>
      <c r="J65">
        <v>3</v>
      </c>
      <c r="K65">
        <v>0</v>
      </c>
      <c r="L65">
        <v>1</v>
      </c>
      <c r="M65">
        <v>0</v>
      </c>
      <c r="N65">
        <v>0</v>
      </c>
      <c r="O65">
        <v>8.7999999999999829</v>
      </c>
      <c r="P65" s="1">
        <v>0.31837282998071093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20</v>
      </c>
      <c r="AB65">
        <v>1</v>
      </c>
      <c r="AC65" s="1">
        <v>1.5592105263157896</v>
      </c>
      <c r="AD65" s="1">
        <v>161.80000000000001</v>
      </c>
      <c r="AE65" s="1">
        <v>0</v>
      </c>
      <c r="AF65" s="1">
        <v>161.80000000000001</v>
      </c>
      <c r="AG65" s="1">
        <v>0.66823400000000011</v>
      </c>
      <c r="AH65" s="1">
        <v>0.67714285714285716</v>
      </c>
      <c r="AI65" s="1">
        <v>1.5016494382022476</v>
      </c>
    </row>
    <row r="66" spans="1:36">
      <c r="A66">
        <v>31</v>
      </c>
      <c r="B66">
        <v>5</v>
      </c>
      <c r="C66">
        <v>186.5</v>
      </c>
      <c r="D66">
        <v>4.17</v>
      </c>
      <c r="E66">
        <v>190.67</v>
      </c>
      <c r="F66">
        <v>7</v>
      </c>
      <c r="G66">
        <v>3.2</v>
      </c>
      <c r="H66">
        <v>105</v>
      </c>
      <c r="I66">
        <v>103</v>
      </c>
      <c r="J66">
        <v>2</v>
      </c>
      <c r="K66">
        <v>0</v>
      </c>
      <c r="L66">
        <v>1</v>
      </c>
      <c r="M66">
        <v>0</v>
      </c>
      <c r="N66">
        <v>0</v>
      </c>
      <c r="O66">
        <v>9.5999999999999943</v>
      </c>
      <c r="P66" s="1">
        <v>-0.10414704885306425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20</v>
      </c>
      <c r="AB66">
        <v>1</v>
      </c>
      <c r="AC66" s="1">
        <v>1.1366906474820144</v>
      </c>
      <c r="AD66" s="1">
        <v>161.80000000000001</v>
      </c>
      <c r="AE66" s="1">
        <v>0</v>
      </c>
      <c r="AF66" s="1">
        <v>161.80000000000001</v>
      </c>
      <c r="AG66" s="1">
        <v>0.66823400000000011</v>
      </c>
      <c r="AH66" s="1">
        <v>0.67714285714285716</v>
      </c>
      <c r="AI66" s="1">
        <v>1.2529387500000002</v>
      </c>
    </row>
    <row r="67" spans="1:36">
      <c r="A67">
        <v>31</v>
      </c>
      <c r="B67">
        <v>17</v>
      </c>
      <c r="C67">
        <v>187.7</v>
      </c>
      <c r="D67">
        <v>3.51</v>
      </c>
      <c r="E67">
        <v>191.20999999999998</v>
      </c>
      <c r="F67">
        <v>8</v>
      </c>
      <c r="G67">
        <v>2.74</v>
      </c>
      <c r="H67">
        <v>106</v>
      </c>
      <c r="I67">
        <v>103</v>
      </c>
      <c r="J67">
        <v>3</v>
      </c>
      <c r="K67">
        <v>0</v>
      </c>
      <c r="L67">
        <v>0</v>
      </c>
      <c r="M67">
        <v>1</v>
      </c>
      <c r="N67">
        <v>0</v>
      </c>
      <c r="O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1</v>
      </c>
      <c r="AA67">
        <v>50</v>
      </c>
      <c r="AB67">
        <v>3</v>
      </c>
      <c r="AC67" s="1">
        <v>1.3504273504273505</v>
      </c>
      <c r="AD67" s="1">
        <v>161.80000000000001</v>
      </c>
      <c r="AE67" s="1">
        <v>-10</v>
      </c>
      <c r="AF67" s="1">
        <v>151.80000000000001</v>
      </c>
      <c r="AG67" s="1">
        <v>0.6269340000000001</v>
      </c>
      <c r="AH67" s="1">
        <v>0.59250000000000003</v>
      </c>
      <c r="AI67" s="1">
        <v>1.3728481751824819</v>
      </c>
    </row>
    <row r="68" spans="1:36">
      <c r="A68">
        <v>31</v>
      </c>
      <c r="B68">
        <v>54</v>
      </c>
      <c r="C68">
        <v>191.4</v>
      </c>
      <c r="D68">
        <v>4.32</v>
      </c>
      <c r="E68">
        <v>195.72</v>
      </c>
      <c r="F68">
        <v>7</v>
      </c>
      <c r="G68">
        <v>3.49</v>
      </c>
      <c r="H68">
        <v>107</v>
      </c>
      <c r="I68">
        <v>106</v>
      </c>
      <c r="J68">
        <v>1</v>
      </c>
      <c r="K68">
        <v>0</v>
      </c>
      <c r="L68">
        <v>1</v>
      </c>
      <c r="M68">
        <v>1</v>
      </c>
      <c r="N68">
        <v>0</v>
      </c>
      <c r="O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1</v>
      </c>
      <c r="AA68">
        <v>20</v>
      </c>
      <c r="AB68">
        <v>3</v>
      </c>
      <c r="AC68" s="1">
        <v>1.0972222222222221</v>
      </c>
      <c r="AD68" s="1">
        <v>161.80000000000001</v>
      </c>
      <c r="AE68" s="1">
        <v>-10</v>
      </c>
      <c r="AF68" s="1">
        <v>151.80000000000001</v>
      </c>
      <c r="AG68" s="1">
        <v>0.6269340000000001</v>
      </c>
      <c r="AH68" s="1">
        <v>0.67714285714285716</v>
      </c>
      <c r="AI68" s="1">
        <v>1.0778234957020059</v>
      </c>
    </row>
    <row r="69" spans="1:36">
      <c r="A69">
        <v>32</v>
      </c>
      <c r="B69">
        <v>20</v>
      </c>
      <c r="C69">
        <v>194</v>
      </c>
      <c r="D69">
        <v>4.5599999999999996</v>
      </c>
      <c r="E69">
        <v>198.56</v>
      </c>
      <c r="F69">
        <v>7</v>
      </c>
      <c r="G69">
        <v>3.61</v>
      </c>
      <c r="H69">
        <v>110</v>
      </c>
      <c r="I69">
        <v>106</v>
      </c>
      <c r="J69">
        <v>4</v>
      </c>
      <c r="K69">
        <v>0</v>
      </c>
      <c r="L69">
        <v>0</v>
      </c>
      <c r="M69">
        <v>0</v>
      </c>
      <c r="N69">
        <v>0</v>
      </c>
      <c r="O69">
        <v>6.3000000000000114</v>
      </c>
      <c r="P69" s="1">
        <v>-0.31095366621682397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30</v>
      </c>
      <c r="AB69">
        <v>1</v>
      </c>
      <c r="AC69" s="1">
        <v>1.0394736842105265</v>
      </c>
      <c r="AD69" s="1">
        <v>161.80000000000001</v>
      </c>
      <c r="AE69" s="1">
        <v>0</v>
      </c>
      <c r="AF69" s="1">
        <v>161.80000000000001</v>
      </c>
      <c r="AG69" s="1">
        <v>0.66823400000000011</v>
      </c>
      <c r="AH69" s="1">
        <v>0.67714285714285716</v>
      </c>
      <c r="AI69" s="1">
        <v>1.1106382271468147</v>
      </c>
      <c r="AJ69" t="s">
        <v>49</v>
      </c>
    </row>
    <row r="70" spans="1:36">
      <c r="A70">
        <v>32</v>
      </c>
      <c r="B70">
        <v>22</v>
      </c>
      <c r="C70">
        <v>194.2</v>
      </c>
      <c r="D70">
        <v>3.36</v>
      </c>
      <c r="E70">
        <v>197.56</v>
      </c>
      <c r="F70">
        <v>6</v>
      </c>
      <c r="G70">
        <v>3.19</v>
      </c>
      <c r="H70">
        <v>111</v>
      </c>
      <c r="I70">
        <v>106</v>
      </c>
      <c r="J70">
        <v>5</v>
      </c>
      <c r="K70">
        <v>0</v>
      </c>
      <c r="L70">
        <v>0</v>
      </c>
      <c r="M70">
        <v>0</v>
      </c>
      <c r="N70">
        <v>0</v>
      </c>
      <c r="O70">
        <v>6.5</v>
      </c>
      <c r="P70" s="1">
        <v>6.0286935286935295E-2</v>
      </c>
      <c r="Q70">
        <v>0</v>
      </c>
      <c r="R70">
        <v>0</v>
      </c>
      <c r="S70">
        <v>0</v>
      </c>
      <c r="T70">
        <v>1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25</v>
      </c>
      <c r="AB70">
        <v>1</v>
      </c>
      <c r="AC70" s="1">
        <v>1.4107142857142858</v>
      </c>
      <c r="AD70" s="1">
        <v>161.80000000000001</v>
      </c>
      <c r="AE70" s="1">
        <v>0</v>
      </c>
      <c r="AF70" s="1">
        <v>161.80000000000001</v>
      </c>
      <c r="AG70" s="1">
        <v>0.66823400000000011</v>
      </c>
      <c r="AH70" s="1">
        <v>0.79</v>
      </c>
      <c r="AI70" s="1">
        <v>1.2568664576802511</v>
      </c>
    </row>
    <row r="71" spans="1:36">
      <c r="A71">
        <v>33</v>
      </c>
      <c r="B71">
        <v>35</v>
      </c>
      <c r="C71">
        <v>201.5</v>
      </c>
      <c r="D71">
        <v>3.28</v>
      </c>
      <c r="E71">
        <v>204.78</v>
      </c>
      <c r="F71">
        <v>6</v>
      </c>
      <c r="G71">
        <v>3.18</v>
      </c>
      <c r="H71">
        <v>116</v>
      </c>
      <c r="I71">
        <v>113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25</v>
      </c>
      <c r="AB71">
        <v>1</v>
      </c>
      <c r="AC71" s="1">
        <v>1.4451219512195124</v>
      </c>
      <c r="AD71" s="1">
        <v>175.6</v>
      </c>
      <c r="AE71" s="1">
        <v>0</v>
      </c>
      <c r="AF71" s="1">
        <v>175.6</v>
      </c>
      <c r="AG71" s="1">
        <v>0.72522799999999987</v>
      </c>
      <c r="AH71" s="1">
        <v>0.79</v>
      </c>
      <c r="AI71" s="1">
        <v>1.3683547169811316</v>
      </c>
    </row>
    <row r="72" spans="1:36">
      <c r="A72">
        <v>34</v>
      </c>
      <c r="B72">
        <v>42</v>
      </c>
      <c r="C72">
        <v>208.2</v>
      </c>
      <c r="D72">
        <v>3.59</v>
      </c>
      <c r="E72">
        <v>211.79</v>
      </c>
      <c r="F72">
        <v>6</v>
      </c>
      <c r="G72">
        <v>3.19</v>
      </c>
      <c r="H72">
        <v>117</v>
      </c>
      <c r="I72">
        <v>116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Q72">
        <v>1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35</v>
      </c>
      <c r="AB72">
        <v>1</v>
      </c>
      <c r="AC72" s="1">
        <v>1.3203342618384402</v>
      </c>
      <c r="AD72" s="1">
        <v>175.6</v>
      </c>
      <c r="AE72" s="1">
        <v>0</v>
      </c>
      <c r="AF72" s="1">
        <v>175.6</v>
      </c>
      <c r="AG72" s="1">
        <v>0.72522799999999987</v>
      </c>
      <c r="AH72" s="1">
        <v>0.79</v>
      </c>
      <c r="AI72" s="1">
        <v>1.3640652037617551</v>
      </c>
    </row>
    <row r="73" spans="1:36">
      <c r="A73">
        <v>35</v>
      </c>
      <c r="B73">
        <v>13</v>
      </c>
      <c r="C73">
        <v>211.3</v>
      </c>
      <c r="D73">
        <v>2.94</v>
      </c>
      <c r="E73">
        <v>214.24</v>
      </c>
      <c r="F73">
        <v>6</v>
      </c>
      <c r="G73">
        <v>2.84</v>
      </c>
      <c r="H73">
        <v>118</v>
      </c>
      <c r="I73">
        <v>116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25</v>
      </c>
      <c r="AB73">
        <v>1</v>
      </c>
      <c r="AC73" s="1">
        <v>1.6122448979591837</v>
      </c>
      <c r="AD73" s="1">
        <v>161.80000000000001</v>
      </c>
      <c r="AE73" s="1">
        <v>10</v>
      </c>
      <c r="AF73" s="1">
        <v>171.8</v>
      </c>
      <c r="AG73" s="1">
        <v>0.709534</v>
      </c>
      <c r="AH73" s="1">
        <v>0.79</v>
      </c>
      <c r="AI73" s="1">
        <v>1.4990154929577464</v>
      </c>
    </row>
    <row r="74" spans="1:36">
      <c r="A74">
        <v>35</v>
      </c>
      <c r="B74">
        <v>50</v>
      </c>
      <c r="C74">
        <v>215</v>
      </c>
      <c r="D74">
        <v>4.03</v>
      </c>
      <c r="E74">
        <v>219.03</v>
      </c>
      <c r="F74">
        <v>7</v>
      </c>
      <c r="G74">
        <v>3.85</v>
      </c>
      <c r="H74">
        <v>119</v>
      </c>
      <c r="I74">
        <v>118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35</v>
      </c>
      <c r="AB74">
        <v>3</v>
      </c>
      <c r="AC74" s="1">
        <v>1.1761786600496278</v>
      </c>
      <c r="AD74" s="1">
        <v>161.80000000000001</v>
      </c>
      <c r="AE74" s="1">
        <v>0</v>
      </c>
      <c r="AF74" s="1">
        <v>161.80000000000001</v>
      </c>
      <c r="AG74" s="1">
        <v>0.66823400000000011</v>
      </c>
      <c r="AH74" s="1">
        <v>0.67714285714285716</v>
      </c>
      <c r="AI74" s="1">
        <v>1.0414036363636365</v>
      </c>
    </row>
    <row r="75" spans="1:36">
      <c r="A75">
        <v>37</v>
      </c>
      <c r="B75">
        <v>32</v>
      </c>
      <c r="C75">
        <v>225.2</v>
      </c>
      <c r="D75">
        <v>3.8</v>
      </c>
      <c r="E75">
        <v>229</v>
      </c>
      <c r="F75">
        <v>7</v>
      </c>
      <c r="G75">
        <v>3.01</v>
      </c>
      <c r="H75">
        <v>121</v>
      </c>
      <c r="I75">
        <v>120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Q75">
        <v>1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35</v>
      </c>
      <c r="AB75">
        <v>1</v>
      </c>
      <c r="AC75" s="1">
        <v>1.2473684210526317</v>
      </c>
      <c r="AD75" s="1">
        <v>175.6</v>
      </c>
      <c r="AE75" s="1">
        <v>-10</v>
      </c>
      <c r="AF75" s="1">
        <v>165.6</v>
      </c>
      <c r="AG75" s="1">
        <v>0.68392799999999998</v>
      </c>
      <c r="AH75" s="1">
        <v>0.67714285714285716</v>
      </c>
      <c r="AI75" s="1">
        <v>1.3633116279069768</v>
      </c>
    </row>
    <row r="76" spans="1:36">
      <c r="A76">
        <v>38</v>
      </c>
      <c r="B76">
        <v>24</v>
      </c>
      <c r="C76">
        <v>230.4</v>
      </c>
      <c r="D76">
        <v>3.4</v>
      </c>
      <c r="E76">
        <v>233.8</v>
      </c>
      <c r="F76">
        <v>7</v>
      </c>
      <c r="G76">
        <v>2.79</v>
      </c>
      <c r="H76">
        <v>122</v>
      </c>
      <c r="I76">
        <v>121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25</v>
      </c>
      <c r="AB76">
        <v>1</v>
      </c>
      <c r="AC76" s="1">
        <v>1.3941176470588237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1.4370623655913981</v>
      </c>
    </row>
    <row r="77" spans="1:36">
      <c r="A77">
        <v>38</v>
      </c>
      <c r="B77">
        <v>42</v>
      </c>
      <c r="C77">
        <v>232.2</v>
      </c>
      <c r="D77">
        <v>3.55</v>
      </c>
      <c r="E77">
        <v>235.75</v>
      </c>
      <c r="F77">
        <v>6</v>
      </c>
      <c r="G77">
        <v>3.19</v>
      </c>
      <c r="H77">
        <v>125</v>
      </c>
      <c r="I77">
        <v>121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55</v>
      </c>
      <c r="AB77">
        <v>1</v>
      </c>
      <c r="AC77" s="1">
        <v>1.335211267605634</v>
      </c>
      <c r="AD77" s="1">
        <v>161.80000000000001</v>
      </c>
      <c r="AE77" s="1">
        <v>0</v>
      </c>
      <c r="AF77" s="1">
        <v>161.80000000000001</v>
      </c>
      <c r="AG77" s="1">
        <v>0.66823400000000011</v>
      </c>
      <c r="AH77" s="1">
        <v>0.79</v>
      </c>
      <c r="AI77" s="1">
        <v>1.2568664576802511</v>
      </c>
    </row>
    <row r="78" spans="1:36">
      <c r="A78">
        <v>38</v>
      </c>
      <c r="B78">
        <v>46</v>
      </c>
      <c r="C78">
        <v>232.6</v>
      </c>
      <c r="D78">
        <v>4.9800000000000004</v>
      </c>
      <c r="E78">
        <v>237.57999999999998</v>
      </c>
      <c r="F78">
        <v>8</v>
      </c>
      <c r="G78">
        <v>3.54</v>
      </c>
      <c r="H78">
        <v>126</v>
      </c>
      <c r="I78">
        <v>121</v>
      </c>
      <c r="J78">
        <v>5</v>
      </c>
      <c r="K78">
        <v>0</v>
      </c>
      <c r="L78">
        <v>0</v>
      </c>
      <c r="M78">
        <v>0</v>
      </c>
      <c r="N78">
        <v>0</v>
      </c>
      <c r="O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30</v>
      </c>
      <c r="AB78">
        <v>1</v>
      </c>
      <c r="AC78" s="1">
        <v>0.95180722891566261</v>
      </c>
      <c r="AD78" s="1">
        <v>161.80000000000001</v>
      </c>
      <c r="AE78" s="1">
        <v>-10</v>
      </c>
      <c r="AF78" s="1">
        <v>151.80000000000001</v>
      </c>
      <c r="AG78" s="1">
        <v>0.6269340000000001</v>
      </c>
      <c r="AH78" s="1">
        <v>0.59250000000000003</v>
      </c>
      <c r="AI78" s="1">
        <v>1.0626000000000002</v>
      </c>
    </row>
    <row r="79" spans="1:36">
      <c r="A79">
        <v>40</v>
      </c>
      <c r="B79">
        <v>15</v>
      </c>
      <c r="C79">
        <v>241.5</v>
      </c>
      <c r="D79">
        <v>3.5</v>
      </c>
      <c r="E79">
        <v>245</v>
      </c>
      <c r="F79">
        <v>7</v>
      </c>
      <c r="G79">
        <v>3.07</v>
      </c>
      <c r="H79">
        <v>127</v>
      </c>
      <c r="I79">
        <v>126</v>
      </c>
      <c r="J79">
        <v>1</v>
      </c>
      <c r="K79">
        <v>0</v>
      </c>
      <c r="L79">
        <v>0</v>
      </c>
      <c r="M79">
        <v>1</v>
      </c>
      <c r="N79">
        <v>0</v>
      </c>
      <c r="O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30</v>
      </c>
      <c r="AB79">
        <v>3</v>
      </c>
      <c r="AC79" s="1">
        <v>1.3542857142857143</v>
      </c>
      <c r="AD79" s="1">
        <v>161.80000000000001</v>
      </c>
      <c r="AE79" s="1">
        <v>0</v>
      </c>
      <c r="AF79" s="1">
        <v>161.80000000000001</v>
      </c>
      <c r="AG79" s="1">
        <v>0.66823400000000011</v>
      </c>
      <c r="AH79" s="1">
        <v>0.67714285714285716</v>
      </c>
      <c r="AI79" s="1">
        <v>1.305994788273616</v>
      </c>
    </row>
    <row r="80" spans="1:36">
      <c r="A80">
        <v>41</v>
      </c>
      <c r="B80">
        <v>37</v>
      </c>
      <c r="C80">
        <v>249.7</v>
      </c>
      <c r="D80">
        <v>3.54</v>
      </c>
      <c r="E80">
        <v>253.23999999999998</v>
      </c>
      <c r="F80">
        <v>7</v>
      </c>
      <c r="G80">
        <v>3.05</v>
      </c>
      <c r="H80">
        <v>131</v>
      </c>
      <c r="I80">
        <v>127</v>
      </c>
      <c r="J80">
        <v>4</v>
      </c>
      <c r="K80">
        <v>0</v>
      </c>
      <c r="L80">
        <v>0</v>
      </c>
      <c r="M80">
        <v>0</v>
      </c>
      <c r="N80">
        <v>0</v>
      </c>
      <c r="O80">
        <v>8.1999999999999886</v>
      </c>
      <c r="P80" s="1">
        <v>-1.5302663438256703E-2</v>
      </c>
      <c r="Q80">
        <v>0</v>
      </c>
      <c r="R80">
        <v>1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35</v>
      </c>
      <c r="AB80">
        <v>1</v>
      </c>
      <c r="AC80" s="1">
        <v>1.3389830508474576</v>
      </c>
      <c r="AD80" s="1">
        <v>161.80000000000001</v>
      </c>
      <c r="AE80" s="1">
        <v>0</v>
      </c>
      <c r="AF80" s="1">
        <v>161.80000000000001</v>
      </c>
      <c r="AG80" s="1">
        <v>0.66823400000000011</v>
      </c>
      <c r="AH80" s="1">
        <v>0.67714285714285716</v>
      </c>
      <c r="AI80" s="1">
        <v>1.3145586885245906</v>
      </c>
    </row>
    <row r="81" spans="1:36">
      <c r="A81">
        <v>41</v>
      </c>
      <c r="B81">
        <v>44</v>
      </c>
      <c r="C81">
        <v>250.4</v>
      </c>
      <c r="D81">
        <v>3.67</v>
      </c>
      <c r="E81">
        <v>254.07</v>
      </c>
      <c r="F81">
        <v>7</v>
      </c>
      <c r="G81">
        <v>3.16</v>
      </c>
      <c r="H81">
        <v>132</v>
      </c>
      <c r="I81">
        <v>127</v>
      </c>
      <c r="J81">
        <v>5</v>
      </c>
      <c r="K81">
        <v>0</v>
      </c>
      <c r="L81">
        <v>0</v>
      </c>
      <c r="M81">
        <v>0</v>
      </c>
      <c r="N81">
        <v>0</v>
      </c>
      <c r="O81">
        <v>8.9000000000000057</v>
      </c>
      <c r="P81" s="1">
        <v>-6.2732580770727964E-2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20</v>
      </c>
      <c r="AB81">
        <v>1</v>
      </c>
      <c r="AC81" s="1">
        <v>1.2915531335149864</v>
      </c>
      <c r="AD81" s="1">
        <v>175.6</v>
      </c>
      <c r="AE81" s="1">
        <v>-10</v>
      </c>
      <c r="AF81" s="1">
        <v>165.6</v>
      </c>
      <c r="AG81" s="1">
        <v>0.68392799999999998</v>
      </c>
      <c r="AH81" s="1">
        <v>0.67714285714285716</v>
      </c>
      <c r="AI81" s="1">
        <v>1.2985974683544304</v>
      </c>
    </row>
    <row r="82" spans="1:36">
      <c r="A82">
        <v>41</v>
      </c>
      <c r="B82">
        <v>49</v>
      </c>
      <c r="C82">
        <v>250.9</v>
      </c>
      <c r="D82">
        <v>3.46</v>
      </c>
      <c r="E82">
        <v>254.36</v>
      </c>
      <c r="F82">
        <v>6</v>
      </c>
      <c r="G82">
        <v>3.33</v>
      </c>
      <c r="H82">
        <v>133</v>
      </c>
      <c r="I82">
        <v>127</v>
      </c>
      <c r="J82">
        <v>6</v>
      </c>
      <c r="K82">
        <v>0</v>
      </c>
      <c r="L82">
        <v>0</v>
      </c>
      <c r="M82">
        <v>0</v>
      </c>
      <c r="N82">
        <v>0</v>
      </c>
      <c r="O82">
        <v>9.4000000000000057</v>
      </c>
      <c r="P82" s="1">
        <v>1.565648224607763E-2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55</v>
      </c>
      <c r="AB82">
        <v>1</v>
      </c>
      <c r="AC82" s="1">
        <v>1.3699421965317919</v>
      </c>
      <c r="AD82" s="1">
        <v>175.6</v>
      </c>
      <c r="AE82" s="1">
        <v>0</v>
      </c>
      <c r="AF82" s="1">
        <v>175.6</v>
      </c>
      <c r="AG82" s="1">
        <v>0.72522799999999987</v>
      </c>
      <c r="AH82" s="1">
        <v>0.79</v>
      </c>
      <c r="AI82" s="1">
        <v>1.3067171171171168</v>
      </c>
    </row>
    <row r="83" spans="1:36">
      <c r="A83">
        <v>41</v>
      </c>
      <c r="B83">
        <v>56</v>
      </c>
      <c r="C83">
        <v>251.6</v>
      </c>
      <c r="D83">
        <v>3.19</v>
      </c>
      <c r="E83">
        <v>254.79</v>
      </c>
      <c r="F83">
        <v>6</v>
      </c>
      <c r="G83">
        <v>3.15</v>
      </c>
      <c r="H83">
        <v>134</v>
      </c>
      <c r="I83">
        <v>127</v>
      </c>
      <c r="J83">
        <v>7</v>
      </c>
      <c r="K83">
        <v>0</v>
      </c>
      <c r="L83">
        <v>0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65</v>
      </c>
      <c r="AB83">
        <v>1</v>
      </c>
      <c r="AC83" s="1">
        <v>1.4858934169278997</v>
      </c>
      <c r="AD83" s="1">
        <v>175.6</v>
      </c>
      <c r="AE83" s="1">
        <v>0</v>
      </c>
      <c r="AF83" s="1">
        <v>175.6</v>
      </c>
      <c r="AG83" s="1">
        <v>0.72522799999999987</v>
      </c>
      <c r="AH83" s="1">
        <v>0.79</v>
      </c>
      <c r="AI83" s="1">
        <v>1.3813866666666663</v>
      </c>
    </row>
    <row r="84" spans="1:36">
      <c r="A84">
        <v>42</v>
      </c>
      <c r="B84">
        <v>10</v>
      </c>
      <c r="C84">
        <v>253</v>
      </c>
      <c r="D84">
        <v>3.25</v>
      </c>
      <c r="E84">
        <v>256.25</v>
      </c>
      <c r="F84">
        <v>6</v>
      </c>
      <c r="G84">
        <v>3.2</v>
      </c>
      <c r="H84">
        <v>135</v>
      </c>
      <c r="I84">
        <v>128</v>
      </c>
      <c r="J84">
        <v>7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1.4584615384615385</v>
      </c>
      <c r="AD84" s="1">
        <v>161.80000000000001</v>
      </c>
      <c r="AE84" s="1">
        <v>0</v>
      </c>
      <c r="AF84" s="1">
        <v>161.80000000000001</v>
      </c>
      <c r="AG84" s="1">
        <v>0.66823400000000011</v>
      </c>
      <c r="AH84" s="1">
        <v>0.79</v>
      </c>
      <c r="AI84" s="1">
        <v>1.2529387500000002</v>
      </c>
    </row>
    <row r="85" spans="1:36">
      <c r="A85">
        <v>42</v>
      </c>
      <c r="B85">
        <v>17</v>
      </c>
      <c r="C85">
        <v>253.7</v>
      </c>
      <c r="D85">
        <v>3.08</v>
      </c>
      <c r="E85">
        <v>256.77999999999997</v>
      </c>
      <c r="F85">
        <v>6</v>
      </c>
      <c r="G85">
        <v>3.11</v>
      </c>
      <c r="H85">
        <v>136</v>
      </c>
      <c r="I85">
        <v>131</v>
      </c>
      <c r="J85">
        <v>5</v>
      </c>
      <c r="K85">
        <v>0</v>
      </c>
      <c r="L85">
        <v>1</v>
      </c>
      <c r="M85">
        <v>0</v>
      </c>
      <c r="N85">
        <v>0</v>
      </c>
      <c r="O85">
        <v>0</v>
      </c>
      <c r="Q85">
        <v>0</v>
      </c>
      <c r="R85">
        <v>1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30</v>
      </c>
      <c r="AB85">
        <v>1</v>
      </c>
      <c r="AC85" s="1">
        <v>1.5389610389610391</v>
      </c>
      <c r="AD85" s="1">
        <v>161.80000000000001</v>
      </c>
      <c r="AE85" s="1">
        <v>10</v>
      </c>
      <c r="AF85" s="1">
        <v>171.8</v>
      </c>
      <c r="AG85" s="1">
        <v>0.709534</v>
      </c>
      <c r="AH85" s="1">
        <v>0.79</v>
      </c>
      <c r="AI85" s="1">
        <v>1.3688758842443729</v>
      </c>
    </row>
    <row r="86" spans="1:36">
      <c r="A86">
        <v>42</v>
      </c>
      <c r="B86">
        <v>21</v>
      </c>
      <c r="C86">
        <v>254.1</v>
      </c>
      <c r="D86">
        <v>3.84</v>
      </c>
      <c r="E86">
        <v>257.94</v>
      </c>
      <c r="F86">
        <v>7</v>
      </c>
      <c r="G86">
        <v>3.28</v>
      </c>
      <c r="H86">
        <v>137</v>
      </c>
      <c r="I86">
        <v>132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55</v>
      </c>
      <c r="AB86">
        <v>1</v>
      </c>
      <c r="AC86" s="1">
        <v>1.234375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0.67714285714285716</v>
      </c>
      <c r="AI86" s="1">
        <v>1.2223792682926833</v>
      </c>
    </row>
    <row r="87" spans="1:36">
      <c r="A87">
        <v>42</v>
      </c>
      <c r="B87">
        <v>31</v>
      </c>
      <c r="C87">
        <v>255.1</v>
      </c>
      <c r="D87">
        <v>3.99</v>
      </c>
      <c r="E87">
        <v>259.08999999999997</v>
      </c>
      <c r="F87">
        <v>7</v>
      </c>
      <c r="G87">
        <v>3.44</v>
      </c>
      <c r="H87">
        <v>138</v>
      </c>
      <c r="I87">
        <v>134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25</v>
      </c>
      <c r="AB87">
        <v>1</v>
      </c>
      <c r="AC87" s="1">
        <v>1.1879699248120301</v>
      </c>
      <c r="AD87" s="1">
        <v>161.80000000000001</v>
      </c>
      <c r="AE87" s="1">
        <v>0</v>
      </c>
      <c r="AF87" s="1">
        <v>161.80000000000001</v>
      </c>
      <c r="AG87" s="1">
        <v>0.66823400000000011</v>
      </c>
      <c r="AH87" s="1">
        <v>0.67714285714285716</v>
      </c>
      <c r="AI87" s="1">
        <v>1.1655244186046514</v>
      </c>
    </row>
    <row r="88" spans="1:36">
      <c r="A88">
        <v>42</v>
      </c>
      <c r="B88">
        <v>45</v>
      </c>
      <c r="C88">
        <v>256.5</v>
      </c>
      <c r="D88">
        <v>3.55</v>
      </c>
      <c r="E88">
        <v>260.05</v>
      </c>
      <c r="F88">
        <v>6</v>
      </c>
      <c r="G88">
        <v>3.09</v>
      </c>
      <c r="H88">
        <v>140</v>
      </c>
      <c r="I88">
        <v>135</v>
      </c>
      <c r="J88">
        <v>5</v>
      </c>
      <c r="K88">
        <v>0</v>
      </c>
      <c r="L88">
        <v>0</v>
      </c>
      <c r="M88">
        <v>0</v>
      </c>
      <c r="N88">
        <v>0</v>
      </c>
      <c r="O88">
        <v>0</v>
      </c>
      <c r="Q88">
        <v>1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30</v>
      </c>
      <c r="AB88">
        <v>1</v>
      </c>
      <c r="AC88" s="1">
        <v>1.335211267605634</v>
      </c>
      <c r="AD88" s="1">
        <v>175.6</v>
      </c>
      <c r="AE88" s="1">
        <v>0</v>
      </c>
      <c r="AF88" s="1">
        <v>175.6</v>
      </c>
      <c r="AG88" s="1">
        <v>0.72522799999999987</v>
      </c>
      <c r="AH88" s="1">
        <v>0.79</v>
      </c>
      <c r="AI88" s="1">
        <v>1.4082097087378638</v>
      </c>
    </row>
    <row r="89" spans="1:36">
      <c r="A89">
        <v>43</v>
      </c>
      <c r="B89">
        <v>33</v>
      </c>
      <c r="C89">
        <v>261.3</v>
      </c>
      <c r="D89">
        <v>3.12</v>
      </c>
      <c r="E89">
        <v>264.42</v>
      </c>
      <c r="F89">
        <v>6</v>
      </c>
      <c r="G89">
        <v>3.14</v>
      </c>
      <c r="H89">
        <v>142</v>
      </c>
      <c r="I89">
        <v>140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25</v>
      </c>
      <c r="AB89">
        <v>1</v>
      </c>
      <c r="AC89" s="1">
        <v>1.5192307692307692</v>
      </c>
      <c r="AD89" s="1">
        <v>175.6</v>
      </c>
      <c r="AE89" s="1">
        <v>0</v>
      </c>
      <c r="AF89" s="1">
        <v>175.6</v>
      </c>
      <c r="AG89" s="1">
        <v>0.72522799999999987</v>
      </c>
      <c r="AH89" s="1">
        <v>0.79</v>
      </c>
      <c r="AI89" s="1">
        <v>1.3857859872611462</v>
      </c>
    </row>
    <row r="90" spans="1:36">
      <c r="A90">
        <v>44</v>
      </c>
      <c r="B90">
        <v>26</v>
      </c>
      <c r="C90">
        <v>266.60000000000002</v>
      </c>
      <c r="D90">
        <v>4.1100000000000003</v>
      </c>
      <c r="E90">
        <v>270.71000000000004</v>
      </c>
      <c r="F90">
        <v>7</v>
      </c>
      <c r="G90">
        <v>3.41</v>
      </c>
      <c r="H90">
        <v>143</v>
      </c>
      <c r="I90">
        <v>142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Q90">
        <v>0</v>
      </c>
      <c r="R90">
        <v>1</v>
      </c>
      <c r="S90">
        <v>0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35</v>
      </c>
      <c r="AB90">
        <v>1</v>
      </c>
      <c r="AC90" s="1">
        <v>1.1532846715328466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0.67714285714285716</v>
      </c>
      <c r="AI90" s="1">
        <v>1.1757782991202348</v>
      </c>
    </row>
    <row r="91" spans="1:36">
      <c r="A91">
        <v>44</v>
      </c>
      <c r="B91">
        <v>58</v>
      </c>
      <c r="C91">
        <v>269.8</v>
      </c>
      <c r="D91">
        <v>3.58</v>
      </c>
      <c r="E91">
        <v>273.38</v>
      </c>
      <c r="F91">
        <v>7</v>
      </c>
      <c r="G91">
        <v>3.44</v>
      </c>
      <c r="H91">
        <v>144</v>
      </c>
      <c r="I91">
        <v>142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Q91">
        <v>1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1</v>
      </c>
      <c r="Z91">
        <v>0</v>
      </c>
      <c r="AA91">
        <v>35</v>
      </c>
      <c r="AB91">
        <v>1</v>
      </c>
      <c r="AC91" s="1">
        <v>1.3240223463687151</v>
      </c>
      <c r="AD91" s="1">
        <v>175.6</v>
      </c>
      <c r="AE91" s="1">
        <v>10</v>
      </c>
      <c r="AF91" s="1">
        <v>185.6</v>
      </c>
      <c r="AG91" s="1">
        <v>0.76652799999999999</v>
      </c>
      <c r="AH91" s="1">
        <v>0.67714285714285716</v>
      </c>
      <c r="AI91" s="1">
        <v>1.3369674418604651</v>
      </c>
    </row>
    <row r="92" spans="1:36">
      <c r="A92">
        <v>44</v>
      </c>
      <c r="B92">
        <v>58</v>
      </c>
      <c r="C92">
        <v>269.8</v>
      </c>
      <c r="D92">
        <v>1.65</v>
      </c>
      <c r="E92">
        <v>271.45</v>
      </c>
      <c r="F92">
        <v>5</v>
      </c>
      <c r="G92">
        <v>1.19</v>
      </c>
      <c r="H92">
        <v>145</v>
      </c>
      <c r="I92">
        <v>142</v>
      </c>
      <c r="J92">
        <v>3</v>
      </c>
      <c r="K92">
        <v>0</v>
      </c>
      <c r="L92">
        <v>1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25</v>
      </c>
      <c r="AB92">
        <v>1</v>
      </c>
      <c r="AC92" s="1">
        <v>2.872727272727273</v>
      </c>
      <c r="AD92" s="1">
        <v>161.80000000000001</v>
      </c>
      <c r="AE92" s="1">
        <v>0</v>
      </c>
      <c r="AF92" s="1">
        <v>161.80000000000001</v>
      </c>
      <c r="AG92" s="1">
        <v>0.66823400000000011</v>
      </c>
      <c r="AH92" s="1">
        <v>0.94800000000000006</v>
      </c>
      <c r="AI92" s="1">
        <v>3.3692470588235301</v>
      </c>
      <c r="AJ92" t="s">
        <v>51</v>
      </c>
    </row>
    <row r="93" spans="1:36">
      <c r="A93">
        <v>45</v>
      </c>
      <c r="B93">
        <v>3</v>
      </c>
      <c r="C93">
        <v>270.3</v>
      </c>
      <c r="D93">
        <v>3.04</v>
      </c>
      <c r="E93">
        <v>273.34000000000003</v>
      </c>
      <c r="F93">
        <v>5</v>
      </c>
      <c r="G93">
        <v>3.24</v>
      </c>
      <c r="H93">
        <v>146</v>
      </c>
      <c r="I93">
        <v>142</v>
      </c>
      <c r="J93">
        <v>4</v>
      </c>
      <c r="K93">
        <v>0</v>
      </c>
      <c r="L93">
        <v>0</v>
      </c>
      <c r="M93">
        <v>0</v>
      </c>
      <c r="N93">
        <v>0</v>
      </c>
      <c r="O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30</v>
      </c>
      <c r="AB93">
        <v>1</v>
      </c>
      <c r="AC93" s="1">
        <v>1.5592105263157896</v>
      </c>
      <c r="AD93" s="1">
        <v>175.6</v>
      </c>
      <c r="AE93" s="1">
        <v>10</v>
      </c>
      <c r="AF93" s="1">
        <v>185.6</v>
      </c>
      <c r="AG93" s="1">
        <v>0.76652799999999999</v>
      </c>
      <c r="AH93" s="1">
        <v>0.94800000000000006</v>
      </c>
      <c r="AI93" s="1">
        <v>1.419496296296296</v>
      </c>
    </row>
    <row r="94" spans="1:36">
      <c r="A94">
        <v>45</v>
      </c>
      <c r="B94">
        <v>48</v>
      </c>
      <c r="C94">
        <v>274.8</v>
      </c>
      <c r="D94">
        <v>2.89</v>
      </c>
      <c r="E94">
        <v>277.69</v>
      </c>
      <c r="F94">
        <v>6</v>
      </c>
      <c r="G94">
        <v>2.81</v>
      </c>
      <c r="H94">
        <v>150</v>
      </c>
      <c r="I94">
        <v>147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25</v>
      </c>
      <c r="AB94">
        <v>1</v>
      </c>
      <c r="AC94" s="1">
        <v>1.6401384083044983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0.79</v>
      </c>
      <c r="AI94" s="1">
        <v>1.5485295373665477</v>
      </c>
    </row>
    <row r="95" spans="1:36">
      <c r="A95">
        <v>46</v>
      </c>
      <c r="B95">
        <v>38</v>
      </c>
      <c r="C95">
        <v>279.8</v>
      </c>
      <c r="D95">
        <v>2.68</v>
      </c>
      <c r="E95">
        <v>282.48</v>
      </c>
      <c r="F95">
        <v>6</v>
      </c>
      <c r="G95">
        <v>3.04</v>
      </c>
      <c r="H95">
        <v>151</v>
      </c>
      <c r="I95">
        <v>150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25</v>
      </c>
      <c r="AB95">
        <v>1</v>
      </c>
      <c r="AC95" s="1">
        <v>1.7686567164179103</v>
      </c>
      <c r="AD95" s="1">
        <v>161.80000000000001</v>
      </c>
      <c r="AE95" s="1">
        <v>10</v>
      </c>
      <c r="AF95" s="1">
        <v>171.8</v>
      </c>
      <c r="AG95" s="1">
        <v>0.709534</v>
      </c>
      <c r="AH95" s="1">
        <v>0.79</v>
      </c>
      <c r="AI95" s="1">
        <v>1.4003960526315788</v>
      </c>
    </row>
    <row r="96" spans="1:36">
      <c r="A96">
        <v>47</v>
      </c>
      <c r="B96">
        <v>40</v>
      </c>
      <c r="C96">
        <v>286</v>
      </c>
      <c r="D96">
        <v>4.32</v>
      </c>
      <c r="E96">
        <v>290.32</v>
      </c>
      <c r="F96">
        <v>7</v>
      </c>
      <c r="G96">
        <v>3.42</v>
      </c>
      <c r="H96">
        <v>154</v>
      </c>
      <c r="I96">
        <v>153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>
        <v>1</v>
      </c>
      <c r="S96">
        <v>0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1</v>
      </c>
      <c r="AA96">
        <v>25</v>
      </c>
      <c r="AB96">
        <v>1</v>
      </c>
      <c r="AC96" s="1">
        <v>1.0972222222222221</v>
      </c>
      <c r="AD96" s="1">
        <v>161.80000000000001</v>
      </c>
      <c r="AE96" s="1">
        <v>-10</v>
      </c>
      <c r="AF96" s="1">
        <v>151.80000000000001</v>
      </c>
      <c r="AG96" s="1">
        <v>0.6269340000000001</v>
      </c>
      <c r="AH96" s="1">
        <v>0.67714285714285716</v>
      </c>
      <c r="AI96" s="1">
        <v>1.099884210526316</v>
      </c>
    </row>
    <row r="97" spans="1:35">
      <c r="A97">
        <v>48</v>
      </c>
      <c r="B97">
        <v>8</v>
      </c>
      <c r="C97">
        <v>288.8</v>
      </c>
      <c r="D97">
        <v>3.19</v>
      </c>
      <c r="E97">
        <v>291.99</v>
      </c>
      <c r="F97">
        <v>6</v>
      </c>
      <c r="G97">
        <v>3.32</v>
      </c>
      <c r="H97">
        <v>155</v>
      </c>
      <c r="I97">
        <v>153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Q97">
        <v>1</v>
      </c>
      <c r="R97">
        <v>0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35</v>
      </c>
      <c r="AB97">
        <v>1</v>
      </c>
      <c r="AC97" s="1">
        <v>1.4858934169278997</v>
      </c>
      <c r="AD97" s="1">
        <v>175.6</v>
      </c>
      <c r="AE97" s="1">
        <v>10</v>
      </c>
      <c r="AF97" s="1">
        <v>185.6</v>
      </c>
      <c r="AG97" s="1">
        <v>0.76652799999999999</v>
      </c>
      <c r="AH97" s="1">
        <v>0.79</v>
      </c>
      <c r="AI97" s="1">
        <v>1.3852915662650602</v>
      </c>
    </row>
    <row r="98" spans="1:35">
      <c r="A98">
        <v>49</v>
      </c>
      <c r="B98">
        <v>6</v>
      </c>
      <c r="C98">
        <v>294.60000000000002</v>
      </c>
      <c r="D98">
        <v>4.29</v>
      </c>
      <c r="E98">
        <v>298.89000000000004</v>
      </c>
      <c r="F98">
        <v>7</v>
      </c>
      <c r="G98">
        <v>3.55</v>
      </c>
      <c r="H98">
        <v>160</v>
      </c>
      <c r="I98">
        <v>155</v>
      </c>
      <c r="J98">
        <v>5</v>
      </c>
      <c r="K98">
        <v>0</v>
      </c>
      <c r="L98">
        <v>0</v>
      </c>
      <c r="M98">
        <v>0</v>
      </c>
      <c r="N98">
        <v>0</v>
      </c>
      <c r="O98">
        <v>3.2000000000000455</v>
      </c>
      <c r="P98" s="1">
        <v>-0.12627372627372613</v>
      </c>
      <c r="Q98">
        <v>0</v>
      </c>
      <c r="R98">
        <v>0</v>
      </c>
      <c r="S98">
        <v>0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55</v>
      </c>
      <c r="AB98">
        <v>2</v>
      </c>
      <c r="AC98" s="1">
        <v>1.104895104895105</v>
      </c>
      <c r="AD98" s="1">
        <v>161.80000000000001</v>
      </c>
      <c r="AE98" s="1">
        <v>0</v>
      </c>
      <c r="AF98" s="1">
        <v>161.80000000000001</v>
      </c>
      <c r="AG98" s="1">
        <v>0.66823400000000011</v>
      </c>
      <c r="AH98" s="1">
        <v>0.67714285714285716</v>
      </c>
      <c r="AI98" s="1">
        <v>1.129409577464789</v>
      </c>
    </row>
    <row r="99" spans="1:35">
      <c r="A99">
        <v>49</v>
      </c>
      <c r="B99">
        <v>24</v>
      </c>
      <c r="C99">
        <v>296.39999999999998</v>
      </c>
      <c r="D99">
        <v>3.88</v>
      </c>
      <c r="E99">
        <v>300.27999999999997</v>
      </c>
      <c r="F99">
        <v>6</v>
      </c>
      <c r="G99">
        <v>3.16</v>
      </c>
      <c r="H99">
        <v>161</v>
      </c>
      <c r="I99">
        <v>157</v>
      </c>
      <c r="J99">
        <v>4</v>
      </c>
      <c r="K99">
        <v>0</v>
      </c>
      <c r="L99">
        <v>1</v>
      </c>
      <c r="M99">
        <v>0</v>
      </c>
      <c r="N99">
        <v>0</v>
      </c>
      <c r="O99">
        <v>0</v>
      </c>
      <c r="P99" s="1"/>
      <c r="Q99">
        <v>0</v>
      </c>
      <c r="R99">
        <v>0</v>
      </c>
      <c r="S99">
        <v>0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35</v>
      </c>
      <c r="AB99">
        <v>1</v>
      </c>
      <c r="AC99" s="1">
        <v>1.2216494845360826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0.79</v>
      </c>
      <c r="AI99" s="1">
        <v>1.2687987341772153</v>
      </c>
    </row>
    <row r="100" spans="1:35">
      <c r="A100">
        <v>49</v>
      </c>
      <c r="B100">
        <v>36</v>
      </c>
      <c r="C100">
        <v>297.60000000000002</v>
      </c>
      <c r="D100">
        <v>3.15</v>
      </c>
      <c r="E100">
        <v>300.75</v>
      </c>
      <c r="F100">
        <v>6</v>
      </c>
      <c r="G100">
        <v>3.16</v>
      </c>
      <c r="H100">
        <v>162</v>
      </c>
      <c r="I100">
        <v>159</v>
      </c>
      <c r="J100">
        <v>3</v>
      </c>
      <c r="K100">
        <v>0</v>
      </c>
      <c r="L100">
        <v>1</v>
      </c>
      <c r="M100">
        <v>0</v>
      </c>
      <c r="N100">
        <v>0</v>
      </c>
      <c r="O100">
        <v>0</v>
      </c>
      <c r="P100" s="1"/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25</v>
      </c>
      <c r="AB100">
        <v>1</v>
      </c>
      <c r="AC100" s="1">
        <v>1.504761904761905</v>
      </c>
      <c r="AD100" s="1">
        <v>161.80000000000001</v>
      </c>
      <c r="AE100" s="1">
        <v>10</v>
      </c>
      <c r="AF100" s="1">
        <v>171.8</v>
      </c>
      <c r="AG100" s="1">
        <v>0.709534</v>
      </c>
      <c r="AH100" s="1">
        <v>0.79</v>
      </c>
      <c r="AI100" s="1">
        <v>1.3472164556962023</v>
      </c>
    </row>
    <row r="101" spans="1:35">
      <c r="A101">
        <v>49</v>
      </c>
      <c r="B101">
        <v>46</v>
      </c>
      <c r="C101">
        <v>298.60000000000002</v>
      </c>
      <c r="D101">
        <v>3.65</v>
      </c>
      <c r="E101">
        <v>302.25</v>
      </c>
      <c r="F101">
        <v>7</v>
      </c>
      <c r="G101">
        <v>3.18</v>
      </c>
      <c r="H101">
        <v>163</v>
      </c>
      <c r="I101">
        <v>159</v>
      </c>
      <c r="J101">
        <v>4</v>
      </c>
      <c r="K101">
        <v>0</v>
      </c>
      <c r="L101">
        <v>1</v>
      </c>
      <c r="M101">
        <v>0</v>
      </c>
      <c r="N101">
        <v>0</v>
      </c>
      <c r="O101">
        <v>0</v>
      </c>
      <c r="P101" s="1"/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30</v>
      </c>
      <c r="AB101">
        <v>1</v>
      </c>
      <c r="AC101" s="1">
        <v>1.2986301369863014</v>
      </c>
      <c r="AD101" s="1">
        <v>175.6</v>
      </c>
      <c r="AE101" s="1">
        <v>-10</v>
      </c>
      <c r="AF101" s="1">
        <v>165.6</v>
      </c>
      <c r="AG101" s="1">
        <v>0.68392799999999998</v>
      </c>
      <c r="AH101" s="1">
        <v>0.67714285714285716</v>
      </c>
      <c r="AI101" s="1">
        <v>1.2904301886792453</v>
      </c>
    </row>
    <row r="102" spans="1:35">
      <c r="A102">
        <v>49</v>
      </c>
      <c r="B102">
        <v>48</v>
      </c>
      <c r="C102">
        <v>298.8</v>
      </c>
      <c r="D102">
        <v>3.81</v>
      </c>
      <c r="E102">
        <v>302.61</v>
      </c>
      <c r="F102">
        <v>7</v>
      </c>
      <c r="G102">
        <v>3.19</v>
      </c>
      <c r="H102">
        <v>164</v>
      </c>
      <c r="I102">
        <v>159</v>
      </c>
      <c r="J102">
        <v>5</v>
      </c>
      <c r="K102">
        <v>0</v>
      </c>
      <c r="L102">
        <v>0</v>
      </c>
      <c r="M102">
        <v>0</v>
      </c>
      <c r="N102">
        <v>0</v>
      </c>
      <c r="O102">
        <v>7.4000000000000341</v>
      </c>
      <c r="P102" s="1">
        <v>1.2925657020145254E-2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25</v>
      </c>
      <c r="AB102">
        <v>1</v>
      </c>
      <c r="AC102" s="1">
        <v>1.2440944881889764</v>
      </c>
      <c r="AD102" s="1">
        <v>161.80000000000001</v>
      </c>
      <c r="AE102" s="1">
        <v>0</v>
      </c>
      <c r="AF102" s="1">
        <v>161.80000000000001</v>
      </c>
      <c r="AG102" s="1">
        <v>0.66823400000000011</v>
      </c>
      <c r="AH102" s="1">
        <v>0.67714285714285716</v>
      </c>
      <c r="AI102" s="1">
        <v>1.2568664576802511</v>
      </c>
    </row>
    <row r="103" spans="1:35">
      <c r="A103">
        <v>50</v>
      </c>
      <c r="B103">
        <v>0</v>
      </c>
      <c r="C103">
        <v>300</v>
      </c>
      <c r="D103">
        <v>3.72</v>
      </c>
      <c r="E103">
        <v>303.72000000000003</v>
      </c>
      <c r="F103">
        <v>7</v>
      </c>
      <c r="G103">
        <v>2.98</v>
      </c>
      <c r="H103">
        <v>165</v>
      </c>
      <c r="I103">
        <v>160</v>
      </c>
      <c r="J103">
        <v>5</v>
      </c>
      <c r="K103">
        <v>0</v>
      </c>
      <c r="L103">
        <v>1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55</v>
      </c>
      <c r="AB103">
        <v>1</v>
      </c>
      <c r="AC103" s="1">
        <v>1.2741935483870968</v>
      </c>
      <c r="AD103" s="1">
        <v>175.6</v>
      </c>
      <c r="AE103" s="1">
        <v>0</v>
      </c>
      <c r="AF103" s="1">
        <v>175.6</v>
      </c>
      <c r="AG103" s="1">
        <v>0.72522799999999987</v>
      </c>
      <c r="AH103" s="1">
        <v>0.67714285714285716</v>
      </c>
      <c r="AI103" s="1">
        <v>1.4601906040268453</v>
      </c>
    </row>
    <row r="104" spans="1:35">
      <c r="A104">
        <v>50</v>
      </c>
      <c r="B104">
        <v>12</v>
      </c>
      <c r="C104">
        <v>301.2</v>
      </c>
      <c r="D104">
        <v>3.28</v>
      </c>
      <c r="E104">
        <v>304.47999999999996</v>
      </c>
      <c r="F104">
        <v>7</v>
      </c>
      <c r="G104">
        <v>2.88</v>
      </c>
      <c r="H104">
        <v>166</v>
      </c>
      <c r="I104">
        <v>162</v>
      </c>
      <c r="J104">
        <v>4</v>
      </c>
      <c r="K104">
        <v>0</v>
      </c>
      <c r="L104">
        <v>1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45</v>
      </c>
      <c r="AB104">
        <v>1</v>
      </c>
      <c r="AC104" s="1">
        <v>1.4451219512195124</v>
      </c>
      <c r="AD104" s="1">
        <v>175.6</v>
      </c>
      <c r="AE104" s="1">
        <v>0</v>
      </c>
      <c r="AF104" s="1">
        <v>175.6</v>
      </c>
      <c r="AG104" s="1">
        <v>0.72522799999999987</v>
      </c>
      <c r="AH104" s="1">
        <v>0.67714285714285716</v>
      </c>
      <c r="AI104" s="1">
        <v>1.5108916666666663</v>
      </c>
    </row>
    <row r="105" spans="1:35">
      <c r="A105">
        <v>51</v>
      </c>
      <c r="B105">
        <v>11</v>
      </c>
      <c r="C105">
        <v>307.10000000000002</v>
      </c>
      <c r="D105">
        <v>3.82</v>
      </c>
      <c r="E105">
        <v>310.92</v>
      </c>
      <c r="F105">
        <v>8</v>
      </c>
      <c r="G105">
        <v>2.83</v>
      </c>
      <c r="H105">
        <v>170</v>
      </c>
      <c r="I105">
        <v>166</v>
      </c>
      <c r="J105">
        <v>4</v>
      </c>
      <c r="K105">
        <v>0</v>
      </c>
      <c r="L105">
        <v>1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40</v>
      </c>
      <c r="AB105">
        <v>1</v>
      </c>
      <c r="AC105" s="1">
        <v>1.2408376963350787</v>
      </c>
      <c r="AD105" s="1">
        <v>161.80000000000001</v>
      </c>
      <c r="AE105" s="1">
        <v>-10</v>
      </c>
      <c r="AF105" s="1">
        <v>151.80000000000001</v>
      </c>
      <c r="AG105" s="1">
        <v>0.6269340000000001</v>
      </c>
      <c r="AH105" s="1">
        <v>0.59250000000000003</v>
      </c>
      <c r="AI105" s="1">
        <v>1.3291886925795056</v>
      </c>
    </row>
    <row r="106" spans="1:35">
      <c r="A106">
        <v>51</v>
      </c>
      <c r="B106">
        <v>16</v>
      </c>
      <c r="C106">
        <v>307.60000000000002</v>
      </c>
      <c r="D106">
        <v>3.58</v>
      </c>
      <c r="E106">
        <v>311.18</v>
      </c>
      <c r="F106">
        <v>7</v>
      </c>
      <c r="G106">
        <v>3.3</v>
      </c>
      <c r="H106">
        <v>171</v>
      </c>
      <c r="I106">
        <v>166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35</v>
      </c>
      <c r="AB106">
        <v>1</v>
      </c>
      <c r="AC106" s="1">
        <v>1.3240223463687151</v>
      </c>
      <c r="AD106" s="1">
        <v>161.80000000000001</v>
      </c>
      <c r="AE106" s="1">
        <v>0</v>
      </c>
      <c r="AF106" s="1">
        <v>161.80000000000001</v>
      </c>
      <c r="AG106" s="1">
        <v>0.66823400000000011</v>
      </c>
      <c r="AH106" s="1">
        <v>0.67714285714285716</v>
      </c>
      <c r="AI106" s="1">
        <v>1.2149709090909093</v>
      </c>
    </row>
    <row r="107" spans="1:35">
      <c r="A107">
        <v>51</v>
      </c>
      <c r="B107">
        <v>38</v>
      </c>
      <c r="C107">
        <v>309.8</v>
      </c>
      <c r="D107">
        <v>4.17</v>
      </c>
      <c r="E107">
        <v>313.97000000000003</v>
      </c>
      <c r="F107">
        <v>8</v>
      </c>
      <c r="G107">
        <v>3.21</v>
      </c>
      <c r="H107">
        <v>174</v>
      </c>
      <c r="I107">
        <v>169</v>
      </c>
      <c r="J107">
        <v>5</v>
      </c>
      <c r="K107">
        <v>0</v>
      </c>
      <c r="L107">
        <v>1</v>
      </c>
      <c r="M107">
        <v>0</v>
      </c>
      <c r="N107">
        <v>0</v>
      </c>
      <c r="O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30</v>
      </c>
      <c r="AB107">
        <v>1</v>
      </c>
      <c r="AC107" s="1">
        <v>1.1366906474820144</v>
      </c>
      <c r="AD107" s="1">
        <v>161.80000000000001</v>
      </c>
      <c r="AE107" s="1">
        <v>-10</v>
      </c>
      <c r="AF107" s="1">
        <v>151.80000000000001</v>
      </c>
      <c r="AG107" s="1">
        <v>0.6269340000000001</v>
      </c>
      <c r="AH107" s="1">
        <v>0.59250000000000003</v>
      </c>
      <c r="AI107" s="1">
        <v>1.1718392523364487</v>
      </c>
    </row>
    <row r="108" spans="1:35">
      <c r="A108">
        <v>51</v>
      </c>
      <c r="B108">
        <v>47</v>
      </c>
      <c r="C108">
        <v>310.7</v>
      </c>
      <c r="D108">
        <v>3.07</v>
      </c>
      <c r="E108">
        <v>313.77</v>
      </c>
      <c r="F108">
        <v>6</v>
      </c>
      <c r="G108">
        <v>3.21</v>
      </c>
      <c r="H108">
        <v>176</v>
      </c>
      <c r="I108">
        <v>169</v>
      </c>
      <c r="J108">
        <v>7</v>
      </c>
      <c r="K108">
        <v>0</v>
      </c>
      <c r="L108">
        <v>1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18</v>
      </c>
      <c r="AB108">
        <v>1</v>
      </c>
      <c r="AC108" s="1">
        <v>1.5439739413680784</v>
      </c>
      <c r="AD108" s="1">
        <v>161.80000000000001</v>
      </c>
      <c r="AE108" s="1">
        <v>0</v>
      </c>
      <c r="AF108" s="1">
        <v>161.80000000000001</v>
      </c>
      <c r="AG108" s="1">
        <v>0.66823400000000011</v>
      </c>
      <c r="AH108" s="1">
        <v>0.79</v>
      </c>
      <c r="AI108" s="1">
        <v>1.249035514018692</v>
      </c>
    </row>
    <row r="109" spans="1:35">
      <c r="A109">
        <v>52</v>
      </c>
      <c r="B109">
        <v>23</v>
      </c>
      <c r="C109">
        <v>314.3</v>
      </c>
      <c r="D109">
        <v>3.87</v>
      </c>
      <c r="E109">
        <v>318.17</v>
      </c>
      <c r="F109">
        <v>7</v>
      </c>
      <c r="G109">
        <v>3.48</v>
      </c>
      <c r="H109">
        <v>179</v>
      </c>
      <c r="I109">
        <v>175</v>
      </c>
      <c r="J109">
        <v>4</v>
      </c>
      <c r="K109">
        <v>0</v>
      </c>
      <c r="L109">
        <v>1</v>
      </c>
      <c r="M109">
        <v>0</v>
      </c>
      <c r="N109">
        <v>0</v>
      </c>
      <c r="O109">
        <v>0</v>
      </c>
      <c r="Q109">
        <v>1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30</v>
      </c>
      <c r="AB109">
        <v>1</v>
      </c>
      <c r="AC109" s="1">
        <v>1.2248062015503876</v>
      </c>
      <c r="AD109" s="1">
        <v>175.6</v>
      </c>
      <c r="AE109" s="1">
        <v>0</v>
      </c>
      <c r="AF109" s="1">
        <v>175.6</v>
      </c>
      <c r="AG109" s="1">
        <v>0.72522799999999987</v>
      </c>
      <c r="AH109" s="1">
        <v>0.67714285714285716</v>
      </c>
      <c r="AI109" s="1">
        <v>1.2503931034482756</v>
      </c>
    </row>
    <row r="110" spans="1:35">
      <c r="A110">
        <v>52</v>
      </c>
      <c r="B110">
        <v>36</v>
      </c>
      <c r="C110">
        <v>315.60000000000002</v>
      </c>
      <c r="D110">
        <v>4.5599999999999996</v>
      </c>
      <c r="E110">
        <v>320.16000000000003</v>
      </c>
      <c r="F110">
        <v>8</v>
      </c>
      <c r="G110">
        <v>3.36</v>
      </c>
      <c r="H110">
        <v>180</v>
      </c>
      <c r="I110">
        <v>177</v>
      </c>
      <c r="J110">
        <v>3</v>
      </c>
      <c r="K110">
        <v>0</v>
      </c>
      <c r="L110">
        <v>1</v>
      </c>
      <c r="M110">
        <v>1</v>
      </c>
      <c r="N110">
        <v>0</v>
      </c>
      <c r="O110">
        <v>0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3</v>
      </c>
      <c r="AC110" s="1">
        <v>1.0394736842105265</v>
      </c>
      <c r="AD110" s="1">
        <v>175.6</v>
      </c>
      <c r="AE110" s="1">
        <v>0</v>
      </c>
      <c r="AF110" s="1">
        <v>175.6</v>
      </c>
      <c r="AG110" s="1">
        <v>0.72522799999999987</v>
      </c>
      <c r="AH110" s="1">
        <v>0.59250000000000003</v>
      </c>
      <c r="AI110" s="1">
        <v>1.2950499999999998</v>
      </c>
    </row>
    <row r="111" spans="1:35">
      <c r="A111">
        <v>52</v>
      </c>
      <c r="B111">
        <v>58</v>
      </c>
      <c r="C111">
        <v>317.8</v>
      </c>
      <c r="D111">
        <v>3.96</v>
      </c>
      <c r="E111">
        <v>321.76</v>
      </c>
      <c r="F111">
        <v>6</v>
      </c>
      <c r="G111">
        <v>3.94</v>
      </c>
      <c r="H111">
        <v>182</v>
      </c>
      <c r="I111">
        <v>178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50</v>
      </c>
      <c r="AB111">
        <v>1</v>
      </c>
      <c r="AC111" s="1">
        <v>1.196969696969697</v>
      </c>
      <c r="AD111" s="1">
        <v>175.6</v>
      </c>
      <c r="AE111" s="1">
        <v>0</v>
      </c>
      <c r="AF111" s="1">
        <v>175.6</v>
      </c>
      <c r="AG111" s="1">
        <v>0.72522799999999987</v>
      </c>
      <c r="AH111" s="1">
        <v>0.79</v>
      </c>
      <c r="AI111" s="1">
        <v>1.1044081218274109</v>
      </c>
    </row>
    <row r="112" spans="1:35">
      <c r="A112">
        <v>53</v>
      </c>
      <c r="B112">
        <v>48</v>
      </c>
      <c r="C112">
        <v>322.8</v>
      </c>
      <c r="D112">
        <v>5.05</v>
      </c>
      <c r="E112">
        <v>327.85</v>
      </c>
      <c r="F112">
        <v>8</v>
      </c>
      <c r="G112">
        <v>3.43</v>
      </c>
      <c r="H112">
        <v>187</v>
      </c>
      <c r="I112">
        <v>184</v>
      </c>
      <c r="J112">
        <v>3</v>
      </c>
      <c r="K112">
        <v>0</v>
      </c>
      <c r="L112">
        <v>1</v>
      </c>
      <c r="M112">
        <v>0</v>
      </c>
      <c r="N112">
        <v>0</v>
      </c>
      <c r="O112">
        <v>1.5</v>
      </c>
      <c r="P112" s="1">
        <v>-1.8961896189618965E-2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20</v>
      </c>
      <c r="AB112">
        <v>2</v>
      </c>
      <c r="AC112" s="1">
        <v>0.93861386138613867</v>
      </c>
      <c r="AD112" s="1">
        <v>161.80000000000001</v>
      </c>
      <c r="AE112" s="1">
        <v>-10</v>
      </c>
      <c r="AF112" s="1">
        <v>151.80000000000001</v>
      </c>
      <c r="AG112" s="1">
        <v>0.6269340000000001</v>
      </c>
      <c r="AH112" s="1">
        <v>0.59250000000000003</v>
      </c>
      <c r="AI112" s="1">
        <v>1.0966775510204083</v>
      </c>
    </row>
    <row r="113" spans="1:35">
      <c r="A113">
        <v>54</v>
      </c>
      <c r="B113">
        <v>42</v>
      </c>
      <c r="C113">
        <v>328.2</v>
      </c>
      <c r="D113">
        <v>4.41</v>
      </c>
      <c r="E113">
        <v>332.61</v>
      </c>
      <c r="F113">
        <v>7</v>
      </c>
      <c r="G113">
        <v>3.31</v>
      </c>
      <c r="H113">
        <v>188</v>
      </c>
      <c r="I113">
        <v>187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Q113">
        <v>0</v>
      </c>
      <c r="R113">
        <v>1</v>
      </c>
      <c r="S113">
        <v>0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30</v>
      </c>
      <c r="AB113">
        <v>3</v>
      </c>
      <c r="AC113" s="1">
        <v>1.0748299319727892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0.67714285714285716</v>
      </c>
      <c r="AI113" s="1">
        <v>1.2113003021148039</v>
      </c>
    </row>
    <row r="114" spans="1:35">
      <c r="A114">
        <v>56</v>
      </c>
      <c r="B114">
        <v>53</v>
      </c>
      <c r="C114">
        <v>341.3</v>
      </c>
      <c r="D114">
        <v>3.64</v>
      </c>
      <c r="E114">
        <v>344.94</v>
      </c>
      <c r="F114">
        <v>7</v>
      </c>
      <c r="G114">
        <v>3.12</v>
      </c>
      <c r="H114">
        <v>189</v>
      </c>
      <c r="I114">
        <v>188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55</v>
      </c>
      <c r="AB114">
        <v>1</v>
      </c>
      <c r="AC114" s="1">
        <v>1.3021978021978022</v>
      </c>
      <c r="AD114" s="1">
        <v>161.80000000000001</v>
      </c>
      <c r="AE114" s="1">
        <v>0</v>
      </c>
      <c r="AF114" s="1">
        <v>161.80000000000001</v>
      </c>
      <c r="AG114" s="1">
        <v>0.66823400000000011</v>
      </c>
      <c r="AH114" s="1">
        <v>0.67714285714285716</v>
      </c>
      <c r="AI114" s="1">
        <v>1.2850653846153848</v>
      </c>
    </row>
    <row r="115" spans="1:35">
      <c r="A115">
        <v>57</v>
      </c>
      <c r="B115">
        <v>37</v>
      </c>
      <c r="C115">
        <v>345.7</v>
      </c>
      <c r="D115">
        <v>3.55</v>
      </c>
      <c r="E115">
        <v>349.25</v>
      </c>
      <c r="F115">
        <v>7</v>
      </c>
      <c r="G115">
        <v>2.82</v>
      </c>
      <c r="H115">
        <v>190</v>
      </c>
      <c r="I115">
        <v>189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25</v>
      </c>
      <c r="AB115">
        <v>1</v>
      </c>
      <c r="AC115" s="1">
        <v>1.335211267605634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0.67714285714285716</v>
      </c>
      <c r="AI115" s="1">
        <v>1.4217744680851068</v>
      </c>
    </row>
    <row r="116" spans="1:35">
      <c r="A116">
        <v>58</v>
      </c>
      <c r="B116">
        <v>55</v>
      </c>
      <c r="C116">
        <v>353.5</v>
      </c>
      <c r="D116">
        <v>3.39</v>
      </c>
      <c r="E116">
        <v>356.89</v>
      </c>
      <c r="F116">
        <v>6</v>
      </c>
      <c r="G116">
        <v>3.1</v>
      </c>
      <c r="H116">
        <v>191</v>
      </c>
      <c r="I116">
        <v>190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30</v>
      </c>
      <c r="AB116">
        <v>1</v>
      </c>
      <c r="AC116" s="1">
        <v>1.3982300884955752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0.79</v>
      </c>
      <c r="AI116" s="1">
        <v>1.2933561290322584</v>
      </c>
    </row>
    <row r="117" spans="1:35">
      <c r="A117">
        <v>59</v>
      </c>
      <c r="B117">
        <v>31</v>
      </c>
      <c r="C117">
        <v>357.1</v>
      </c>
      <c r="D117">
        <v>3.67</v>
      </c>
      <c r="E117">
        <v>360.77000000000004</v>
      </c>
      <c r="F117">
        <v>7</v>
      </c>
      <c r="G117">
        <v>3.1</v>
      </c>
      <c r="H117">
        <v>192</v>
      </c>
      <c r="I117">
        <v>191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35</v>
      </c>
      <c r="AB117">
        <v>1</v>
      </c>
      <c r="AC117" s="1">
        <v>1.2915531335149864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0.67714285714285716</v>
      </c>
      <c r="AI117" s="1">
        <v>1.2933561290322584</v>
      </c>
    </row>
    <row r="118" spans="1:35">
      <c r="A118">
        <v>59</v>
      </c>
      <c r="B118">
        <v>36</v>
      </c>
      <c r="C118">
        <v>357.6</v>
      </c>
      <c r="D118">
        <v>3.03</v>
      </c>
      <c r="E118">
        <v>360.63</v>
      </c>
      <c r="F118">
        <v>6</v>
      </c>
      <c r="G118">
        <v>3.04</v>
      </c>
      <c r="H118">
        <v>193</v>
      </c>
      <c r="I118">
        <v>191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25</v>
      </c>
      <c r="AB118">
        <v>1</v>
      </c>
      <c r="AC118" s="1">
        <v>1.5643564356435646</v>
      </c>
      <c r="AD118" s="1">
        <v>175.6</v>
      </c>
      <c r="AE118" s="1">
        <v>0</v>
      </c>
      <c r="AF118" s="1">
        <v>175.6</v>
      </c>
      <c r="AG118" s="1">
        <v>0.72522799999999987</v>
      </c>
      <c r="AH118" s="1">
        <v>0.79</v>
      </c>
      <c r="AI118" s="1">
        <v>1.4313710526315786</v>
      </c>
    </row>
    <row r="119" spans="1:35">
      <c r="A119">
        <v>59</v>
      </c>
      <c r="B119">
        <v>44</v>
      </c>
      <c r="C119">
        <v>358.4</v>
      </c>
      <c r="D119">
        <v>4.5599999999999996</v>
      </c>
      <c r="E119">
        <v>362.96</v>
      </c>
      <c r="F119">
        <v>7</v>
      </c>
      <c r="G119">
        <v>3.09</v>
      </c>
      <c r="H119">
        <v>194</v>
      </c>
      <c r="I119">
        <v>191</v>
      </c>
      <c r="J119">
        <v>3</v>
      </c>
      <c r="K119">
        <v>0</v>
      </c>
      <c r="L119">
        <v>0</v>
      </c>
      <c r="M119">
        <v>1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18</v>
      </c>
      <c r="AB119">
        <v>3</v>
      </c>
      <c r="AC119" s="1">
        <v>1.0394736842105265</v>
      </c>
      <c r="AD119" s="1">
        <v>161.80000000000001</v>
      </c>
      <c r="AE119" s="1">
        <v>-10</v>
      </c>
      <c r="AF119" s="1">
        <v>151.80000000000001</v>
      </c>
      <c r="AG119" s="1">
        <v>0.6269340000000001</v>
      </c>
      <c r="AH119" s="1">
        <v>0.67714285714285716</v>
      </c>
      <c r="AI119" s="1">
        <v>1.2173475728155343</v>
      </c>
    </row>
    <row r="120" spans="1:35">
      <c r="A120">
        <v>59</v>
      </c>
      <c r="B120">
        <v>50</v>
      </c>
      <c r="C120">
        <v>359</v>
      </c>
      <c r="D120">
        <v>3.31</v>
      </c>
      <c r="E120">
        <v>362.31</v>
      </c>
      <c r="F120">
        <v>6</v>
      </c>
      <c r="G120">
        <v>3.3</v>
      </c>
      <c r="H120">
        <v>195</v>
      </c>
      <c r="I120">
        <v>191</v>
      </c>
      <c r="J120">
        <v>4</v>
      </c>
      <c r="K120">
        <v>0</v>
      </c>
      <c r="L120">
        <v>1</v>
      </c>
      <c r="M120">
        <v>0</v>
      </c>
      <c r="N120">
        <v>0</v>
      </c>
      <c r="O120">
        <v>0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35</v>
      </c>
      <c r="AB120">
        <v>1</v>
      </c>
      <c r="AC120" s="1">
        <v>1.4320241691842901</v>
      </c>
      <c r="AD120" s="1">
        <v>175.6</v>
      </c>
      <c r="AE120" s="1">
        <v>10</v>
      </c>
      <c r="AF120" s="1">
        <v>185.6</v>
      </c>
      <c r="AG120" s="1">
        <v>0.76652799999999999</v>
      </c>
      <c r="AH120" s="1">
        <v>0.79</v>
      </c>
      <c r="AI120" s="1">
        <v>1.3936872727272727</v>
      </c>
    </row>
    <row r="121" spans="1:35">
      <c r="A121">
        <v>60</v>
      </c>
      <c r="B121">
        <v>8</v>
      </c>
      <c r="C121">
        <v>360.8</v>
      </c>
      <c r="D121">
        <v>4.03</v>
      </c>
      <c r="E121">
        <v>364.83</v>
      </c>
      <c r="F121">
        <v>7</v>
      </c>
      <c r="G121">
        <v>3.33</v>
      </c>
      <c r="H121">
        <v>196</v>
      </c>
      <c r="I121">
        <v>193</v>
      </c>
      <c r="J121">
        <v>3</v>
      </c>
      <c r="K121">
        <v>0</v>
      </c>
      <c r="L121">
        <v>0</v>
      </c>
      <c r="M121">
        <v>0</v>
      </c>
      <c r="N121">
        <v>0</v>
      </c>
      <c r="O121">
        <v>2.4000000000000341</v>
      </c>
      <c r="P121" s="1">
        <v>0.13670497583910124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20</v>
      </c>
      <c r="AB121">
        <v>2</v>
      </c>
      <c r="AC121" s="1">
        <v>1.1761786600496278</v>
      </c>
      <c r="AD121" s="1">
        <v>161.80000000000001</v>
      </c>
      <c r="AE121" s="1">
        <v>0</v>
      </c>
      <c r="AF121" s="1">
        <v>161.80000000000001</v>
      </c>
      <c r="AG121" s="1">
        <v>0.66823400000000011</v>
      </c>
      <c r="AH121" s="1">
        <v>0.67714285714285716</v>
      </c>
      <c r="AI121" s="1">
        <v>1.2040252252252255</v>
      </c>
    </row>
    <row r="122" spans="1:35">
      <c r="A122">
        <v>62</v>
      </c>
      <c r="B122">
        <v>12</v>
      </c>
      <c r="C122">
        <v>373.2</v>
      </c>
      <c r="D122">
        <v>2.88</v>
      </c>
      <c r="E122">
        <v>376.08</v>
      </c>
      <c r="F122">
        <v>6</v>
      </c>
      <c r="G122">
        <v>2.79</v>
      </c>
      <c r="H122">
        <v>197</v>
      </c>
      <c r="I122">
        <v>196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20</v>
      </c>
      <c r="AB122">
        <v>1</v>
      </c>
      <c r="AC122" s="1">
        <v>1.6458333333333335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0.79</v>
      </c>
      <c r="AI122" s="1">
        <v>1.4370623655913981</v>
      </c>
    </row>
    <row r="123" spans="1:35">
      <c r="A123">
        <v>62</v>
      </c>
      <c r="B123">
        <v>40</v>
      </c>
      <c r="C123">
        <v>376</v>
      </c>
      <c r="D123">
        <v>3.12</v>
      </c>
      <c r="E123">
        <v>379.12</v>
      </c>
      <c r="F123">
        <v>6</v>
      </c>
      <c r="G123">
        <v>3.24</v>
      </c>
      <c r="H123">
        <v>198</v>
      </c>
      <c r="I123">
        <v>196</v>
      </c>
      <c r="J123">
        <v>2</v>
      </c>
      <c r="K123">
        <v>0</v>
      </c>
      <c r="L123">
        <v>1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30</v>
      </c>
      <c r="AB123">
        <v>1</v>
      </c>
      <c r="AC123" s="1">
        <v>1.5192307692307692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0.79</v>
      </c>
      <c r="AI123" s="1">
        <v>1.2374703703703704</v>
      </c>
    </row>
    <row r="124" spans="1:35">
      <c r="A124">
        <v>63</v>
      </c>
      <c r="B124">
        <v>12</v>
      </c>
      <c r="C124">
        <v>379.2</v>
      </c>
      <c r="D124">
        <v>3.1</v>
      </c>
      <c r="E124">
        <v>382.3</v>
      </c>
      <c r="F124">
        <v>6</v>
      </c>
      <c r="G124">
        <v>3.04</v>
      </c>
      <c r="H124">
        <v>199</v>
      </c>
      <c r="I124">
        <v>198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40</v>
      </c>
      <c r="AB124">
        <v>1</v>
      </c>
      <c r="AC124" s="1">
        <v>1.5290322580645161</v>
      </c>
      <c r="AD124" s="1">
        <v>161.80000000000001</v>
      </c>
      <c r="AE124" s="1">
        <v>0</v>
      </c>
      <c r="AF124" s="1">
        <v>161.80000000000001</v>
      </c>
      <c r="AG124" s="1">
        <v>0.66823400000000011</v>
      </c>
      <c r="AH124" s="1">
        <v>0.79</v>
      </c>
      <c r="AI124" s="1">
        <v>1.3188828947368423</v>
      </c>
    </row>
    <row r="125" spans="1:35">
      <c r="A125">
        <v>63</v>
      </c>
      <c r="B125">
        <v>24</v>
      </c>
      <c r="C125">
        <v>380.4</v>
      </c>
      <c r="D125">
        <v>3.33</v>
      </c>
      <c r="E125">
        <v>383.72999999999996</v>
      </c>
      <c r="F125">
        <v>6</v>
      </c>
      <c r="G125">
        <v>2.89</v>
      </c>
      <c r="H125">
        <v>200</v>
      </c>
      <c r="I125">
        <v>198</v>
      </c>
      <c r="J125">
        <v>2</v>
      </c>
      <c r="K125">
        <v>0</v>
      </c>
      <c r="L125">
        <v>1</v>
      </c>
      <c r="M125">
        <v>0</v>
      </c>
      <c r="N125">
        <v>0</v>
      </c>
      <c r="O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25</v>
      </c>
      <c r="AB125">
        <v>1</v>
      </c>
      <c r="AC125" s="1">
        <v>1.4234234234234235</v>
      </c>
      <c r="AD125" s="1">
        <v>175.6</v>
      </c>
      <c r="AE125" s="1">
        <v>0</v>
      </c>
      <c r="AF125" s="1">
        <v>175.6</v>
      </c>
      <c r="AG125" s="1">
        <v>0.72522799999999987</v>
      </c>
      <c r="AH125" s="1">
        <v>0.79</v>
      </c>
      <c r="AI125" s="1">
        <v>1.5056636678200688</v>
      </c>
    </row>
    <row r="126" spans="1:35">
      <c r="A126">
        <v>63</v>
      </c>
      <c r="B126">
        <v>25</v>
      </c>
      <c r="C126">
        <v>380.5</v>
      </c>
      <c r="D126">
        <v>3.83</v>
      </c>
      <c r="E126">
        <v>384.33</v>
      </c>
      <c r="F126">
        <v>7</v>
      </c>
      <c r="G126">
        <v>3.23</v>
      </c>
      <c r="H126">
        <v>201</v>
      </c>
      <c r="I126">
        <v>198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35</v>
      </c>
      <c r="AB126">
        <v>1</v>
      </c>
      <c r="AC126" s="1">
        <v>1.237597911227154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0.67714285714285716</v>
      </c>
      <c r="AI126" s="1">
        <v>1.2413015479876164</v>
      </c>
    </row>
    <row r="127" spans="1:35">
      <c r="A127">
        <v>63</v>
      </c>
      <c r="B127">
        <v>46</v>
      </c>
      <c r="C127">
        <v>382.6</v>
      </c>
      <c r="D127">
        <v>4.03</v>
      </c>
      <c r="E127">
        <v>386.63</v>
      </c>
      <c r="F127">
        <v>7</v>
      </c>
      <c r="G127">
        <v>3.5</v>
      </c>
      <c r="H127">
        <v>202</v>
      </c>
      <c r="I127">
        <v>199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25</v>
      </c>
      <c r="AB127">
        <v>1</v>
      </c>
      <c r="AC127" s="1">
        <v>1.1761786600496278</v>
      </c>
      <c r="AD127" s="1">
        <v>161.80000000000001</v>
      </c>
      <c r="AE127" s="1">
        <v>0</v>
      </c>
      <c r="AF127" s="1">
        <v>161.80000000000001</v>
      </c>
      <c r="AG127" s="1">
        <v>0.66823400000000011</v>
      </c>
      <c r="AH127" s="1">
        <v>0.67714285714285716</v>
      </c>
      <c r="AI127" s="1">
        <v>1.1455440000000003</v>
      </c>
    </row>
    <row r="128" spans="1:35">
      <c r="A128">
        <v>63</v>
      </c>
      <c r="B128">
        <v>52</v>
      </c>
      <c r="C128">
        <v>383.2</v>
      </c>
      <c r="D128">
        <v>3.74</v>
      </c>
      <c r="E128">
        <v>386.94</v>
      </c>
      <c r="F128">
        <v>7</v>
      </c>
      <c r="G128">
        <v>2.95</v>
      </c>
      <c r="H128">
        <v>203</v>
      </c>
      <c r="I128">
        <v>199</v>
      </c>
      <c r="J128">
        <v>4</v>
      </c>
      <c r="K128">
        <v>0</v>
      </c>
      <c r="L128">
        <v>1</v>
      </c>
      <c r="M128">
        <v>1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3</v>
      </c>
      <c r="AC128" s="1">
        <v>1.267379679144385</v>
      </c>
      <c r="AD128" s="1">
        <v>161.80000000000001</v>
      </c>
      <c r="AE128" s="1">
        <v>0</v>
      </c>
      <c r="AF128" s="1">
        <v>161.80000000000001</v>
      </c>
      <c r="AG128" s="1">
        <v>0.66823400000000011</v>
      </c>
      <c r="AH128" s="1">
        <v>0.67714285714285716</v>
      </c>
      <c r="AI128" s="1">
        <v>1.3591200000000001</v>
      </c>
    </row>
    <row r="129" spans="1:35">
      <c r="A129">
        <v>65</v>
      </c>
      <c r="B129">
        <v>42</v>
      </c>
      <c r="C129">
        <v>394.2</v>
      </c>
      <c r="D129">
        <v>4.21</v>
      </c>
      <c r="E129">
        <v>398.40999999999997</v>
      </c>
      <c r="F129">
        <v>8</v>
      </c>
      <c r="G129">
        <v>3.13</v>
      </c>
      <c r="H129">
        <v>204</v>
      </c>
      <c r="I129">
        <v>203</v>
      </c>
      <c r="J129">
        <v>1</v>
      </c>
      <c r="K129">
        <v>0</v>
      </c>
      <c r="L129">
        <v>1</v>
      </c>
      <c r="M129">
        <v>1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20</v>
      </c>
      <c r="AB129">
        <v>3</v>
      </c>
      <c r="AC129" s="1">
        <v>1.1258907363420427</v>
      </c>
      <c r="AD129" s="1">
        <v>175.6</v>
      </c>
      <c r="AE129" s="1">
        <v>-10</v>
      </c>
      <c r="AF129" s="1">
        <v>165.6</v>
      </c>
      <c r="AG129" s="1">
        <v>0.68392799999999998</v>
      </c>
      <c r="AH129" s="1">
        <v>0.59250000000000003</v>
      </c>
      <c r="AI129" s="1">
        <v>1.3110440894568691</v>
      </c>
    </row>
    <row r="130" spans="1:35">
      <c r="A130">
        <v>65</v>
      </c>
      <c r="B130">
        <v>52</v>
      </c>
      <c r="C130">
        <v>395.2</v>
      </c>
      <c r="D130">
        <v>3.67</v>
      </c>
      <c r="E130">
        <v>398.87</v>
      </c>
      <c r="F130">
        <v>7</v>
      </c>
      <c r="G130">
        <v>3.21</v>
      </c>
      <c r="H130">
        <v>205</v>
      </c>
      <c r="I130">
        <v>203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20</v>
      </c>
      <c r="AB130">
        <v>1</v>
      </c>
      <c r="AC130" s="1">
        <v>1.2915531335149864</v>
      </c>
      <c r="AD130" s="1">
        <v>175.6</v>
      </c>
      <c r="AE130" s="1">
        <v>-10</v>
      </c>
      <c r="AF130" s="1">
        <v>165.6</v>
      </c>
      <c r="AG130" s="1">
        <v>0.68392799999999998</v>
      </c>
      <c r="AH130" s="1">
        <v>0.67714285714285716</v>
      </c>
      <c r="AI130" s="1">
        <v>1.2783700934579441</v>
      </c>
    </row>
    <row r="131" spans="1:35">
      <c r="A131">
        <v>66</v>
      </c>
      <c r="B131">
        <v>9</v>
      </c>
      <c r="C131">
        <v>396.9</v>
      </c>
      <c r="D131">
        <v>3.94</v>
      </c>
      <c r="E131">
        <v>400.84</v>
      </c>
      <c r="F131">
        <v>7</v>
      </c>
      <c r="G131">
        <v>3.28</v>
      </c>
      <c r="H131">
        <v>206</v>
      </c>
      <c r="I131">
        <v>203</v>
      </c>
      <c r="J131">
        <v>3</v>
      </c>
      <c r="K131">
        <v>0</v>
      </c>
      <c r="L131">
        <v>1</v>
      </c>
      <c r="M131">
        <v>0</v>
      </c>
      <c r="N131">
        <v>0</v>
      </c>
      <c r="O131">
        <v>2.6999999999999886</v>
      </c>
      <c r="P131" s="1">
        <v>7.7154948937145251E-2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55</v>
      </c>
      <c r="AB131">
        <v>2</v>
      </c>
      <c r="AC131" s="1">
        <v>1.203045685279188</v>
      </c>
      <c r="AD131" s="1">
        <v>175.6</v>
      </c>
      <c r="AE131" s="1">
        <v>-10</v>
      </c>
      <c r="AF131" s="1">
        <v>165.6</v>
      </c>
      <c r="AG131" s="1">
        <v>0.68392799999999998</v>
      </c>
      <c r="AH131" s="1">
        <v>0.67714285714285716</v>
      </c>
      <c r="AI131" s="1">
        <v>1.2510878048780489</v>
      </c>
    </row>
    <row r="132" spans="1:35">
      <c r="A132">
        <v>66</v>
      </c>
      <c r="B132">
        <v>11</v>
      </c>
      <c r="C132">
        <v>397.1</v>
      </c>
      <c r="D132">
        <v>3.52</v>
      </c>
      <c r="E132">
        <v>400.62</v>
      </c>
      <c r="F132">
        <v>7</v>
      </c>
      <c r="G132">
        <v>3.05</v>
      </c>
      <c r="H132">
        <v>207</v>
      </c>
      <c r="I132">
        <v>203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35</v>
      </c>
      <c r="AB132">
        <v>1</v>
      </c>
      <c r="AC132" s="1">
        <v>1.3465909090909092</v>
      </c>
      <c r="AD132" s="1">
        <v>161.80000000000001</v>
      </c>
      <c r="AE132" s="1">
        <v>0</v>
      </c>
      <c r="AF132" s="1">
        <v>161.80000000000001</v>
      </c>
      <c r="AG132" s="1">
        <v>0.66823400000000011</v>
      </c>
      <c r="AH132" s="1">
        <v>0.67714285714285716</v>
      </c>
      <c r="AI132" s="1">
        <v>1.3145586885245906</v>
      </c>
    </row>
    <row r="133" spans="1:35">
      <c r="A133">
        <v>66</v>
      </c>
      <c r="B133">
        <v>31</v>
      </c>
      <c r="C133">
        <v>399.1</v>
      </c>
      <c r="D133">
        <v>3.46</v>
      </c>
      <c r="E133">
        <v>402.56</v>
      </c>
      <c r="F133">
        <v>7</v>
      </c>
      <c r="G133">
        <v>3.01</v>
      </c>
      <c r="H133">
        <v>210</v>
      </c>
      <c r="I133">
        <v>205</v>
      </c>
      <c r="J133">
        <v>5</v>
      </c>
      <c r="K133">
        <v>0</v>
      </c>
      <c r="L133">
        <v>0</v>
      </c>
      <c r="M133">
        <v>1</v>
      </c>
      <c r="N133">
        <v>0</v>
      </c>
      <c r="O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30</v>
      </c>
      <c r="AB133">
        <v>3</v>
      </c>
      <c r="AC133" s="1">
        <v>1.3699421965317919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0.67714285714285716</v>
      </c>
      <c r="AI133" s="1">
        <v>1.4456372093023253</v>
      </c>
    </row>
    <row r="134" spans="1:35">
      <c r="A134">
        <v>66</v>
      </c>
      <c r="B134">
        <v>46</v>
      </c>
      <c r="C134">
        <v>400.6</v>
      </c>
      <c r="D134">
        <v>4</v>
      </c>
      <c r="E134">
        <v>404.6</v>
      </c>
      <c r="F134">
        <v>7</v>
      </c>
      <c r="G134">
        <v>3.13</v>
      </c>
      <c r="H134">
        <v>211</v>
      </c>
      <c r="I134">
        <v>205</v>
      </c>
      <c r="J134">
        <v>6</v>
      </c>
      <c r="K134">
        <v>0</v>
      </c>
      <c r="L134">
        <v>0</v>
      </c>
      <c r="M134">
        <v>0</v>
      </c>
      <c r="N134">
        <v>0</v>
      </c>
      <c r="O134">
        <v>1.5</v>
      </c>
      <c r="P134" s="1">
        <v>-0.18494219653179189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20</v>
      </c>
      <c r="AB134">
        <v>2</v>
      </c>
      <c r="AC134" s="1">
        <v>1.1850000000000001</v>
      </c>
      <c r="AD134" s="1">
        <v>161.80000000000001</v>
      </c>
      <c r="AE134" s="1">
        <v>-10</v>
      </c>
      <c r="AF134" s="1">
        <v>151.80000000000001</v>
      </c>
      <c r="AG134" s="1">
        <v>0.6269340000000001</v>
      </c>
      <c r="AH134" s="1">
        <v>0.67714285714285716</v>
      </c>
      <c r="AI134" s="1">
        <v>1.2017904153354635</v>
      </c>
    </row>
    <row r="135" spans="1:35">
      <c r="A135">
        <v>66</v>
      </c>
      <c r="B135">
        <v>57</v>
      </c>
      <c r="C135">
        <v>401.7</v>
      </c>
      <c r="D135">
        <v>3.39</v>
      </c>
      <c r="E135">
        <v>405.09</v>
      </c>
      <c r="F135">
        <v>6</v>
      </c>
      <c r="G135">
        <v>3.16</v>
      </c>
      <c r="H135">
        <v>212</v>
      </c>
      <c r="I135">
        <v>208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2.5999999999999659</v>
      </c>
      <c r="P135" s="1">
        <v>2.8287891963783229E-2</v>
      </c>
      <c r="Q135">
        <v>0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35</v>
      </c>
      <c r="AB135">
        <v>2</v>
      </c>
      <c r="AC135" s="1">
        <v>1.3982300884955752</v>
      </c>
      <c r="AD135" s="1">
        <v>161.80000000000001</v>
      </c>
      <c r="AE135" s="1">
        <v>0</v>
      </c>
      <c r="AF135" s="1">
        <v>161.80000000000001</v>
      </c>
      <c r="AG135" s="1">
        <v>0.66823400000000011</v>
      </c>
      <c r="AH135" s="1">
        <v>0.79</v>
      </c>
      <c r="AI135" s="1">
        <v>1.2687987341772153</v>
      </c>
    </row>
    <row r="136" spans="1:35">
      <c r="A136">
        <v>67</v>
      </c>
      <c r="B136">
        <v>28</v>
      </c>
      <c r="C136">
        <v>404.8</v>
      </c>
      <c r="D136">
        <v>3.13</v>
      </c>
      <c r="E136">
        <v>407.93</v>
      </c>
      <c r="F136">
        <v>6</v>
      </c>
      <c r="G136">
        <v>3.06</v>
      </c>
      <c r="H136">
        <v>215</v>
      </c>
      <c r="I136">
        <v>211</v>
      </c>
      <c r="J136">
        <v>4</v>
      </c>
      <c r="K136">
        <v>0</v>
      </c>
      <c r="L136">
        <v>1</v>
      </c>
      <c r="M136">
        <v>0</v>
      </c>
      <c r="N136">
        <v>0</v>
      </c>
      <c r="O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25</v>
      </c>
      <c r="AB136">
        <v>1</v>
      </c>
      <c r="AC136" s="1">
        <v>1.514376996805112</v>
      </c>
      <c r="AD136" s="1">
        <v>175.6</v>
      </c>
      <c r="AE136" s="1">
        <v>10</v>
      </c>
      <c r="AF136" s="1">
        <v>185.6</v>
      </c>
      <c r="AG136" s="1">
        <v>0.76652799999999999</v>
      </c>
      <c r="AH136" s="1">
        <v>0.79</v>
      </c>
      <c r="AI136" s="1">
        <v>1.5029960784313725</v>
      </c>
    </row>
    <row r="137" spans="1:35">
      <c r="A137">
        <v>68</v>
      </c>
      <c r="B137">
        <v>5</v>
      </c>
      <c r="C137">
        <v>408.5</v>
      </c>
      <c r="D137">
        <v>3.64</v>
      </c>
      <c r="E137">
        <v>412.14</v>
      </c>
      <c r="F137">
        <v>7</v>
      </c>
      <c r="G137">
        <v>3.19</v>
      </c>
      <c r="H137">
        <v>216</v>
      </c>
      <c r="I137">
        <v>215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20</v>
      </c>
      <c r="AB137">
        <v>3</v>
      </c>
      <c r="AC137" s="1">
        <v>1.3021978021978022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0.67714285714285716</v>
      </c>
      <c r="AI137" s="1">
        <v>1.2568664576802511</v>
      </c>
    </row>
    <row r="138" spans="1:35">
      <c r="A138">
        <v>68</v>
      </c>
      <c r="B138">
        <v>22</v>
      </c>
      <c r="C138">
        <v>410.2</v>
      </c>
      <c r="D138">
        <v>3.37</v>
      </c>
      <c r="E138">
        <v>413.57</v>
      </c>
      <c r="F138">
        <v>6</v>
      </c>
      <c r="G138">
        <v>2.93</v>
      </c>
      <c r="H138">
        <v>217</v>
      </c>
      <c r="I138">
        <v>215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1.6999999999999886</v>
      </c>
      <c r="P138" s="1">
        <v>0.10433038771317693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25</v>
      </c>
      <c r="AB138">
        <v>2</v>
      </c>
      <c r="AC138" s="1">
        <v>1.4065281899109792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0.79</v>
      </c>
      <c r="AI138" s="1">
        <v>1.3683972696245736</v>
      </c>
    </row>
    <row r="139" spans="1:35">
      <c r="A139">
        <v>68</v>
      </c>
      <c r="B139">
        <v>59</v>
      </c>
      <c r="C139">
        <v>413.9</v>
      </c>
      <c r="D139">
        <v>3.31</v>
      </c>
      <c r="E139">
        <v>417.21</v>
      </c>
      <c r="F139">
        <v>7</v>
      </c>
      <c r="G139">
        <v>2.87</v>
      </c>
      <c r="H139">
        <v>218</v>
      </c>
      <c r="I139">
        <v>217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5.3999999999999773</v>
      </c>
      <c r="P139" s="1">
        <v>0.12982636698648786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25</v>
      </c>
      <c r="AB139">
        <v>1</v>
      </c>
      <c r="AC139" s="1">
        <v>1.4320241691842901</v>
      </c>
      <c r="AD139" s="1">
        <v>175.6</v>
      </c>
      <c r="AE139" s="1">
        <v>0</v>
      </c>
      <c r="AF139" s="1">
        <v>175.6</v>
      </c>
      <c r="AG139" s="1">
        <v>0.72522799999999987</v>
      </c>
      <c r="AH139" s="1">
        <v>0.67714285714285716</v>
      </c>
      <c r="AI139" s="1">
        <v>1.5161560975609751</v>
      </c>
    </row>
    <row r="140" spans="1:35">
      <c r="A140">
        <v>69</v>
      </c>
      <c r="B140">
        <v>11</v>
      </c>
      <c r="C140">
        <v>415.1</v>
      </c>
      <c r="D140">
        <v>2.89</v>
      </c>
      <c r="E140">
        <v>417.99</v>
      </c>
      <c r="F140">
        <v>6</v>
      </c>
      <c r="G140">
        <v>2.76</v>
      </c>
      <c r="H140">
        <v>219</v>
      </c>
      <c r="I140">
        <v>217</v>
      </c>
      <c r="J140">
        <v>2</v>
      </c>
      <c r="K140">
        <v>0</v>
      </c>
      <c r="L140">
        <v>1</v>
      </c>
      <c r="M140">
        <v>1</v>
      </c>
      <c r="N140">
        <v>0</v>
      </c>
      <c r="O140">
        <v>6.6000000000000227</v>
      </c>
      <c r="P140" s="1">
        <v>0.33794060610669607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32</v>
      </c>
      <c r="AB140">
        <v>3</v>
      </c>
      <c r="AC140" s="1">
        <v>1.6401384083044983</v>
      </c>
      <c r="AD140" s="1">
        <v>175.6</v>
      </c>
      <c r="AE140" s="1">
        <v>10</v>
      </c>
      <c r="AF140" s="1">
        <v>185.6</v>
      </c>
      <c r="AG140" s="1">
        <v>0.76652799999999999</v>
      </c>
      <c r="AH140" s="1">
        <v>0.79</v>
      </c>
      <c r="AI140" s="1">
        <v>1.6663652173913044</v>
      </c>
    </row>
    <row r="141" spans="1:35">
      <c r="A141">
        <v>69</v>
      </c>
      <c r="B141">
        <v>20</v>
      </c>
      <c r="C141">
        <v>416</v>
      </c>
      <c r="D141">
        <v>4</v>
      </c>
      <c r="E141">
        <v>420</v>
      </c>
      <c r="F141">
        <v>8</v>
      </c>
      <c r="G141">
        <v>2.89</v>
      </c>
      <c r="H141">
        <v>220</v>
      </c>
      <c r="I141">
        <v>217</v>
      </c>
      <c r="J141">
        <v>3</v>
      </c>
      <c r="K141">
        <v>0</v>
      </c>
      <c r="L141">
        <v>1</v>
      </c>
      <c r="M141">
        <v>0</v>
      </c>
      <c r="N141">
        <v>0</v>
      </c>
      <c r="O141">
        <v>0.89999999999997726</v>
      </c>
      <c r="P141" s="1">
        <v>-0.45513840830449825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1</v>
      </c>
      <c r="AA141">
        <v>23</v>
      </c>
      <c r="AB141">
        <v>2</v>
      </c>
      <c r="AC141" s="1">
        <v>1.1850000000000001</v>
      </c>
      <c r="AD141" s="1">
        <v>161.80000000000001</v>
      </c>
      <c r="AE141" s="1">
        <v>-10</v>
      </c>
      <c r="AF141" s="1">
        <v>151.80000000000001</v>
      </c>
      <c r="AG141" s="1">
        <v>0.6269340000000001</v>
      </c>
      <c r="AH141" s="1">
        <v>0.59250000000000003</v>
      </c>
      <c r="AI141" s="1">
        <v>1.3015930795847752</v>
      </c>
    </row>
    <row r="142" spans="1:35">
      <c r="A142">
        <v>69</v>
      </c>
      <c r="B142">
        <v>24</v>
      </c>
      <c r="C142">
        <v>416.4</v>
      </c>
      <c r="D142">
        <v>2.97</v>
      </c>
      <c r="E142">
        <v>419.37</v>
      </c>
      <c r="F142">
        <v>6</v>
      </c>
      <c r="G142">
        <v>2.93</v>
      </c>
      <c r="H142">
        <v>221</v>
      </c>
      <c r="I142">
        <v>217</v>
      </c>
      <c r="J142">
        <v>4</v>
      </c>
      <c r="K142">
        <v>0</v>
      </c>
      <c r="L142">
        <v>1</v>
      </c>
      <c r="M142">
        <v>0</v>
      </c>
      <c r="N142">
        <v>0</v>
      </c>
      <c r="O142">
        <v>1.2999999999999545</v>
      </c>
      <c r="P142" s="1">
        <v>-4.4178812344902285E-2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23</v>
      </c>
      <c r="AB142">
        <v>2</v>
      </c>
      <c r="AC142" s="1">
        <v>1.595959595959596</v>
      </c>
      <c r="AD142" s="1">
        <v>161.80000000000001</v>
      </c>
      <c r="AE142" s="1">
        <v>0</v>
      </c>
      <c r="AF142" s="1">
        <v>161.80000000000001</v>
      </c>
      <c r="AG142" s="1">
        <v>0.66823400000000011</v>
      </c>
      <c r="AH142" s="1">
        <v>0.79</v>
      </c>
      <c r="AI142" s="1">
        <v>1.3683972696245736</v>
      </c>
    </row>
    <row r="143" spans="1:35">
      <c r="A143">
        <v>69</v>
      </c>
      <c r="B143">
        <v>34</v>
      </c>
      <c r="C143">
        <v>417.4</v>
      </c>
      <c r="D143">
        <v>4.26</v>
      </c>
      <c r="E143">
        <v>421.65999999999997</v>
      </c>
      <c r="F143">
        <v>7</v>
      </c>
      <c r="G143">
        <v>3.09</v>
      </c>
      <c r="H143">
        <v>222</v>
      </c>
      <c r="I143">
        <v>218</v>
      </c>
      <c r="J143">
        <v>4</v>
      </c>
      <c r="K143">
        <v>0</v>
      </c>
      <c r="L143">
        <v>1</v>
      </c>
      <c r="M143">
        <v>1</v>
      </c>
      <c r="N143">
        <v>0</v>
      </c>
      <c r="O143">
        <v>2.2999999999999545</v>
      </c>
      <c r="P143" s="1">
        <v>-0.52746235196647007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30</v>
      </c>
      <c r="AB143">
        <v>3</v>
      </c>
      <c r="AC143" s="1">
        <v>1.1126760563380282</v>
      </c>
      <c r="AD143" s="1">
        <v>175.6</v>
      </c>
      <c r="AE143" s="1">
        <v>10</v>
      </c>
      <c r="AF143" s="1">
        <v>185.6</v>
      </c>
      <c r="AG143" s="1">
        <v>0.76652799999999999</v>
      </c>
      <c r="AH143" s="1">
        <v>0.67714285714285716</v>
      </c>
      <c r="AI143" s="1">
        <v>1.4884038834951456</v>
      </c>
    </row>
    <row r="144" spans="1:35">
      <c r="A144">
        <v>69</v>
      </c>
      <c r="B144">
        <v>36</v>
      </c>
      <c r="C144">
        <v>417.6</v>
      </c>
      <c r="D144">
        <v>1.93</v>
      </c>
      <c r="E144">
        <v>419.53000000000003</v>
      </c>
      <c r="F144">
        <v>6</v>
      </c>
      <c r="G144">
        <v>1.89</v>
      </c>
      <c r="H144">
        <v>223</v>
      </c>
      <c r="I144">
        <v>218</v>
      </c>
      <c r="J144">
        <v>5</v>
      </c>
      <c r="K144">
        <v>0</v>
      </c>
      <c r="L144">
        <v>1</v>
      </c>
      <c r="M144">
        <v>0</v>
      </c>
      <c r="N144">
        <v>0</v>
      </c>
      <c r="O144">
        <v>0.20000000000004547</v>
      </c>
      <c r="P144" s="1">
        <v>1.34328249288477</v>
      </c>
      <c r="Q144">
        <v>0</v>
      </c>
      <c r="R144">
        <v>1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2</v>
      </c>
      <c r="AC144" s="1">
        <v>2.4559585492227982</v>
      </c>
      <c r="AD144" s="1">
        <v>161.80000000000001</v>
      </c>
      <c r="AE144" s="1">
        <v>0</v>
      </c>
      <c r="AF144" s="1">
        <v>161.80000000000001</v>
      </c>
      <c r="AG144" s="1">
        <v>0.66823400000000011</v>
      </c>
      <c r="AH144" s="1">
        <v>0.79</v>
      </c>
      <c r="AI144" s="1">
        <v>2.1213777777777785</v>
      </c>
    </row>
    <row r="145" spans="1:36">
      <c r="A145">
        <v>69</v>
      </c>
      <c r="B145">
        <v>42</v>
      </c>
      <c r="C145">
        <v>418.2</v>
      </c>
      <c r="D145">
        <v>3.04</v>
      </c>
      <c r="E145">
        <v>421.24</v>
      </c>
      <c r="F145">
        <v>6</v>
      </c>
      <c r="G145">
        <v>3.05</v>
      </c>
      <c r="H145">
        <v>224</v>
      </c>
      <c r="I145">
        <v>219</v>
      </c>
      <c r="J145">
        <v>5</v>
      </c>
      <c r="K145">
        <v>0</v>
      </c>
      <c r="L145">
        <v>1</v>
      </c>
      <c r="M145">
        <v>0</v>
      </c>
      <c r="N145">
        <v>0</v>
      </c>
      <c r="O145">
        <v>0.80000000000001137</v>
      </c>
      <c r="P145" s="1">
        <v>0.44653446997776136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45</v>
      </c>
      <c r="AB145">
        <v>2</v>
      </c>
      <c r="AC145" s="1">
        <v>1.5592105263157896</v>
      </c>
      <c r="AD145" s="1">
        <v>175.6</v>
      </c>
      <c r="AE145" s="1">
        <v>0</v>
      </c>
      <c r="AF145" s="1">
        <v>175.6</v>
      </c>
      <c r="AG145" s="1">
        <v>0.72522799999999987</v>
      </c>
      <c r="AH145" s="1">
        <v>0.79</v>
      </c>
      <c r="AI145" s="1">
        <v>1.4266780327868851</v>
      </c>
    </row>
    <row r="146" spans="1:36">
      <c r="A146">
        <v>69</v>
      </c>
      <c r="B146">
        <v>54</v>
      </c>
      <c r="C146">
        <v>419.4</v>
      </c>
      <c r="D146">
        <v>3.31</v>
      </c>
      <c r="E146">
        <v>422.71</v>
      </c>
      <c r="F146">
        <v>7</v>
      </c>
      <c r="G146">
        <v>3.07</v>
      </c>
      <c r="H146">
        <v>225</v>
      </c>
      <c r="I146">
        <v>220</v>
      </c>
      <c r="J146">
        <v>5</v>
      </c>
      <c r="K146">
        <v>0</v>
      </c>
      <c r="L146">
        <v>1</v>
      </c>
      <c r="M146">
        <v>0</v>
      </c>
      <c r="N146">
        <v>0</v>
      </c>
      <c r="O146">
        <v>2</v>
      </c>
      <c r="P146" s="1">
        <v>0.31934811284626186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22</v>
      </c>
      <c r="AB146">
        <v>2</v>
      </c>
      <c r="AC146" s="1">
        <v>1.4320241691842901</v>
      </c>
      <c r="AD146" s="1">
        <v>161.80000000000001</v>
      </c>
      <c r="AE146" s="1">
        <v>-10</v>
      </c>
      <c r="AF146" s="1">
        <v>151.80000000000001</v>
      </c>
      <c r="AG146" s="1">
        <v>0.6269340000000001</v>
      </c>
      <c r="AH146" s="1">
        <v>0.67714285714285716</v>
      </c>
      <c r="AI146" s="1">
        <v>1.2252781758957658</v>
      </c>
    </row>
    <row r="147" spans="1:36">
      <c r="A147">
        <v>70</v>
      </c>
      <c r="B147">
        <v>22</v>
      </c>
      <c r="C147">
        <v>422.2</v>
      </c>
      <c r="D147">
        <v>3.22</v>
      </c>
      <c r="E147">
        <v>425.42</v>
      </c>
      <c r="F147">
        <v>6</v>
      </c>
      <c r="G147">
        <v>2.99</v>
      </c>
      <c r="H147">
        <v>228</v>
      </c>
      <c r="I147">
        <v>224</v>
      </c>
      <c r="J147">
        <v>4</v>
      </c>
      <c r="K147">
        <v>0</v>
      </c>
      <c r="L147">
        <v>1</v>
      </c>
      <c r="M147">
        <v>0</v>
      </c>
      <c r="N147">
        <v>0</v>
      </c>
      <c r="O147">
        <v>4.8000000000000114</v>
      </c>
      <c r="P147" s="1">
        <v>0.35937363310296555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25</v>
      </c>
      <c r="AB147">
        <v>2</v>
      </c>
      <c r="AC147" s="1">
        <v>1.4720496894409938</v>
      </c>
      <c r="AD147" s="1">
        <v>175.6</v>
      </c>
      <c r="AE147" s="1">
        <v>0</v>
      </c>
      <c r="AF147" s="1">
        <v>175.6</v>
      </c>
      <c r="AG147" s="1">
        <v>0.72522799999999987</v>
      </c>
      <c r="AH147" s="1">
        <v>0.79</v>
      </c>
      <c r="AI147" s="1">
        <v>1.4553070234113707</v>
      </c>
    </row>
    <row r="148" spans="1:36">
      <c r="A148">
        <v>70</v>
      </c>
      <c r="B148">
        <v>27</v>
      </c>
      <c r="C148">
        <v>422.7</v>
      </c>
      <c r="D148">
        <v>2.71</v>
      </c>
      <c r="E148">
        <v>425.40999999999997</v>
      </c>
      <c r="F148">
        <v>6</v>
      </c>
      <c r="G148">
        <v>2.75</v>
      </c>
      <c r="H148">
        <v>229</v>
      </c>
      <c r="I148">
        <v>224</v>
      </c>
      <c r="J148">
        <v>5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25</v>
      </c>
      <c r="AB148">
        <v>1</v>
      </c>
      <c r="AC148" s="1">
        <v>1.7490774907749078</v>
      </c>
      <c r="AD148" s="1">
        <v>161.80000000000001</v>
      </c>
      <c r="AE148" s="1">
        <v>-10</v>
      </c>
      <c r="AF148" s="1">
        <v>151.80000000000001</v>
      </c>
      <c r="AG148" s="1">
        <v>0.6269340000000001</v>
      </c>
      <c r="AH148" s="1">
        <v>0.79</v>
      </c>
      <c r="AI148" s="1">
        <v>1.3678560000000002</v>
      </c>
    </row>
    <row r="149" spans="1:36">
      <c r="A149">
        <v>70</v>
      </c>
      <c r="B149">
        <v>45</v>
      </c>
      <c r="C149">
        <v>424.5</v>
      </c>
      <c r="D149">
        <v>4.0199999999999996</v>
      </c>
      <c r="E149">
        <v>428.52</v>
      </c>
      <c r="F149">
        <v>8</v>
      </c>
      <c r="G149">
        <v>2.89</v>
      </c>
      <c r="H149">
        <v>232</v>
      </c>
      <c r="I149">
        <v>227</v>
      </c>
      <c r="J149">
        <v>5</v>
      </c>
      <c r="K149">
        <v>0</v>
      </c>
      <c r="L149">
        <v>1</v>
      </c>
      <c r="M149">
        <v>1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30</v>
      </c>
      <c r="AB149">
        <v>3</v>
      </c>
      <c r="AC149" s="1">
        <v>1.1791044776119404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0.59250000000000003</v>
      </c>
      <c r="AI149" s="1">
        <v>1.3873370242214536</v>
      </c>
    </row>
    <row r="150" spans="1:36">
      <c r="A150">
        <v>70</v>
      </c>
      <c r="B150">
        <v>52</v>
      </c>
      <c r="C150">
        <v>425.2</v>
      </c>
      <c r="D150">
        <v>4.24</v>
      </c>
      <c r="E150">
        <v>429.44</v>
      </c>
      <c r="F150">
        <v>8</v>
      </c>
      <c r="G150">
        <v>3.27</v>
      </c>
      <c r="H150">
        <v>233</v>
      </c>
      <c r="I150">
        <v>227</v>
      </c>
      <c r="J150">
        <v>6</v>
      </c>
      <c r="K150">
        <v>0</v>
      </c>
      <c r="L150">
        <v>1</v>
      </c>
      <c r="M150">
        <v>0</v>
      </c>
      <c r="N150">
        <v>0</v>
      </c>
      <c r="O150">
        <v>0.69999999999998863</v>
      </c>
      <c r="P150" s="1">
        <v>-6.117994931005355E-2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35</v>
      </c>
      <c r="AB150">
        <v>2</v>
      </c>
      <c r="AC150" s="1">
        <v>1.1179245283018868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0.59250000000000003</v>
      </c>
      <c r="AI150" s="1">
        <v>1.2261174311926608</v>
      </c>
      <c r="AJ150" t="s">
        <v>52</v>
      </c>
    </row>
    <row r="151" spans="1:36">
      <c r="A151">
        <v>71</v>
      </c>
      <c r="B151">
        <v>31</v>
      </c>
      <c r="C151">
        <v>429.1</v>
      </c>
      <c r="D151">
        <v>2.79</v>
      </c>
      <c r="E151">
        <v>431.89000000000004</v>
      </c>
      <c r="F151">
        <v>6</v>
      </c>
      <c r="G151">
        <v>3.22</v>
      </c>
      <c r="H151">
        <v>239</v>
      </c>
      <c r="I151">
        <v>232</v>
      </c>
      <c r="J151">
        <v>7</v>
      </c>
      <c r="K151">
        <v>0</v>
      </c>
      <c r="L151">
        <v>1</v>
      </c>
      <c r="M151">
        <v>0</v>
      </c>
      <c r="N151">
        <v>0</v>
      </c>
      <c r="O151">
        <v>4.6000000000000227</v>
      </c>
      <c r="P151" s="1">
        <v>0.51982025357085537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30</v>
      </c>
      <c r="AB151">
        <v>2</v>
      </c>
      <c r="AC151" s="1">
        <v>1.6989247311827957</v>
      </c>
      <c r="AD151" s="1">
        <v>175.6</v>
      </c>
      <c r="AE151" s="1">
        <v>0</v>
      </c>
      <c r="AF151" s="1">
        <v>175.6</v>
      </c>
      <c r="AG151" s="1">
        <v>0.72522799999999987</v>
      </c>
      <c r="AH151" s="1">
        <v>0.79</v>
      </c>
      <c r="AI151" s="1">
        <v>1.3513565217391301</v>
      </c>
    </row>
    <row r="152" spans="1:36">
      <c r="A152">
        <v>71</v>
      </c>
      <c r="B152">
        <v>57</v>
      </c>
      <c r="C152">
        <v>431.7</v>
      </c>
      <c r="D152">
        <v>5.29</v>
      </c>
      <c r="E152">
        <v>436.99</v>
      </c>
      <c r="F152">
        <v>8</v>
      </c>
      <c r="G152">
        <v>3.82</v>
      </c>
      <c r="H152">
        <v>243</v>
      </c>
      <c r="I152">
        <v>235</v>
      </c>
      <c r="J152">
        <v>8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1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1</v>
      </c>
      <c r="Z152">
        <v>0</v>
      </c>
      <c r="AA152">
        <v>25</v>
      </c>
      <c r="AB152">
        <v>1</v>
      </c>
      <c r="AC152" s="1">
        <v>0.89603024574669188</v>
      </c>
      <c r="AD152" s="1">
        <v>175.6</v>
      </c>
      <c r="AE152" s="1">
        <v>10</v>
      </c>
      <c r="AF152" s="1">
        <v>185.6</v>
      </c>
      <c r="AG152" s="1">
        <v>0.76652799999999999</v>
      </c>
      <c r="AH152" s="1">
        <v>0.59250000000000003</v>
      </c>
      <c r="AI152" s="1">
        <v>1.2039706806282722</v>
      </c>
    </row>
    <row r="153" spans="1:36">
      <c r="A153">
        <v>72</v>
      </c>
      <c r="B153">
        <v>17</v>
      </c>
      <c r="C153">
        <v>433.7</v>
      </c>
      <c r="D153">
        <v>3.43</v>
      </c>
      <c r="E153">
        <v>437.13</v>
      </c>
      <c r="F153">
        <v>6</v>
      </c>
      <c r="G153">
        <v>3.13</v>
      </c>
      <c r="H153">
        <v>244</v>
      </c>
      <c r="I153">
        <v>238</v>
      </c>
      <c r="J153">
        <v>6</v>
      </c>
      <c r="K153">
        <v>0</v>
      </c>
      <c r="L153">
        <v>1</v>
      </c>
      <c r="M153">
        <v>0</v>
      </c>
      <c r="N153">
        <v>0</v>
      </c>
      <c r="O153">
        <v>9.1999999999999886</v>
      </c>
      <c r="Q153">
        <v>1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30</v>
      </c>
      <c r="AB153">
        <v>1</v>
      </c>
      <c r="AC153" s="1">
        <v>1.3819241982507289</v>
      </c>
      <c r="AD153" s="1">
        <v>175.6</v>
      </c>
      <c r="AE153" s="1">
        <v>0</v>
      </c>
      <c r="AF153" s="1">
        <v>175.6</v>
      </c>
      <c r="AG153" s="1">
        <v>0.72522799999999987</v>
      </c>
      <c r="AH153" s="1">
        <v>0.79</v>
      </c>
      <c r="AI153" s="1">
        <v>1.3902134185303512</v>
      </c>
    </row>
    <row r="154" spans="1:36">
      <c r="A154">
        <v>72</v>
      </c>
      <c r="B154">
        <v>22</v>
      </c>
      <c r="C154">
        <v>434.2</v>
      </c>
      <c r="D154">
        <v>4.0599999999999996</v>
      </c>
      <c r="E154">
        <v>438.26</v>
      </c>
      <c r="F154">
        <v>7</v>
      </c>
      <c r="G154">
        <v>3.46</v>
      </c>
      <c r="H154">
        <v>245</v>
      </c>
      <c r="I154">
        <v>239</v>
      </c>
      <c r="J154">
        <v>6</v>
      </c>
      <c r="K154">
        <v>0</v>
      </c>
      <c r="L154">
        <v>1</v>
      </c>
      <c r="M154">
        <v>0</v>
      </c>
      <c r="N154">
        <v>0</v>
      </c>
      <c r="O154">
        <v>9.6999999999999886</v>
      </c>
      <c r="Q154">
        <v>1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25</v>
      </c>
      <c r="AB154">
        <v>1</v>
      </c>
      <c r="AC154" s="1">
        <v>1.1674876847290643</v>
      </c>
      <c r="AD154" s="1">
        <v>175.6</v>
      </c>
      <c r="AE154" s="1">
        <v>0</v>
      </c>
      <c r="AF154" s="1">
        <v>175.6</v>
      </c>
      <c r="AG154" s="1">
        <v>0.72522799999999987</v>
      </c>
      <c r="AH154" s="1">
        <v>0.67714285714285716</v>
      </c>
      <c r="AI154" s="1">
        <v>1.2576208092485546</v>
      </c>
    </row>
    <row r="155" spans="1:36">
      <c r="A155">
        <v>72</v>
      </c>
      <c r="B155">
        <v>29</v>
      </c>
      <c r="C155">
        <v>434.9</v>
      </c>
      <c r="D155">
        <v>3.43</v>
      </c>
      <c r="E155">
        <v>438.33</v>
      </c>
      <c r="F155">
        <v>7</v>
      </c>
      <c r="G155">
        <v>3.13</v>
      </c>
      <c r="H155">
        <v>246</v>
      </c>
      <c r="I155">
        <v>241</v>
      </c>
      <c r="J155">
        <v>5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30</v>
      </c>
      <c r="AB155">
        <v>1</v>
      </c>
      <c r="AC155" s="1">
        <v>1.3819241982507289</v>
      </c>
      <c r="AD155" s="1">
        <v>175.6</v>
      </c>
      <c r="AE155" s="1">
        <v>0</v>
      </c>
      <c r="AF155" s="1">
        <v>175.6</v>
      </c>
      <c r="AG155" s="1">
        <v>0.72522799999999987</v>
      </c>
      <c r="AH155" s="1">
        <v>0.67714285714285716</v>
      </c>
      <c r="AI155" s="1">
        <v>1.3902134185303512</v>
      </c>
    </row>
    <row r="156" spans="1:36">
      <c r="A156">
        <v>73</v>
      </c>
      <c r="B156">
        <v>17</v>
      </c>
      <c r="C156">
        <v>439.7</v>
      </c>
      <c r="D156">
        <v>3.06</v>
      </c>
      <c r="E156">
        <v>442.76</v>
      </c>
      <c r="F156">
        <v>7</v>
      </c>
      <c r="G156">
        <v>3.03</v>
      </c>
      <c r="H156">
        <v>249</v>
      </c>
      <c r="I156">
        <v>246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30</v>
      </c>
      <c r="AB156">
        <v>1</v>
      </c>
      <c r="AC156" s="1">
        <v>1.5490196078431373</v>
      </c>
      <c r="AD156" s="1">
        <v>161.80000000000001</v>
      </c>
      <c r="AE156" s="1">
        <v>0</v>
      </c>
      <c r="AF156" s="1">
        <v>161.80000000000001</v>
      </c>
      <c r="AG156" s="1">
        <v>0.66823400000000011</v>
      </c>
      <c r="AH156" s="1">
        <v>0.67714285714285716</v>
      </c>
      <c r="AI156" s="1">
        <v>1.3232356435643569</v>
      </c>
    </row>
    <row r="157" spans="1:36">
      <c r="A157">
        <v>74</v>
      </c>
      <c r="B157">
        <v>1</v>
      </c>
      <c r="C157">
        <v>444.1</v>
      </c>
      <c r="D157">
        <v>3</v>
      </c>
      <c r="E157">
        <v>447.1</v>
      </c>
      <c r="F157">
        <v>6</v>
      </c>
      <c r="G157">
        <v>3.2</v>
      </c>
      <c r="H157">
        <v>250</v>
      </c>
      <c r="I157">
        <v>249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1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1</v>
      </c>
      <c r="Z157">
        <v>0</v>
      </c>
      <c r="AA157">
        <v>30</v>
      </c>
      <c r="AB157">
        <v>1</v>
      </c>
      <c r="AC157" s="1">
        <v>1.58</v>
      </c>
      <c r="AD157" s="1">
        <v>175.6</v>
      </c>
      <c r="AE157" s="1">
        <v>10</v>
      </c>
      <c r="AF157" s="1">
        <v>185.6</v>
      </c>
      <c r="AG157" s="1">
        <v>0.76652799999999999</v>
      </c>
      <c r="AH157" s="1">
        <v>0.79</v>
      </c>
      <c r="AI157" s="1">
        <v>1.4372399999999999</v>
      </c>
    </row>
    <row r="158" spans="1:36">
      <c r="A158">
        <v>74</v>
      </c>
      <c r="B158">
        <v>37</v>
      </c>
      <c r="C158">
        <v>447.7</v>
      </c>
      <c r="D158">
        <v>3.25</v>
      </c>
      <c r="E158">
        <v>450.95</v>
      </c>
      <c r="F158">
        <v>6</v>
      </c>
      <c r="G158">
        <v>3.57</v>
      </c>
      <c r="H158">
        <v>251</v>
      </c>
      <c r="I158">
        <v>250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40</v>
      </c>
      <c r="AB158">
        <v>1</v>
      </c>
      <c r="AC158" s="1">
        <v>1.4584615384615385</v>
      </c>
      <c r="AD158" s="1">
        <v>175.6</v>
      </c>
      <c r="AE158" s="1">
        <v>0</v>
      </c>
      <c r="AF158" s="1">
        <v>175.6</v>
      </c>
      <c r="AG158" s="1">
        <v>0.72522799999999987</v>
      </c>
      <c r="AH158" s="1">
        <v>0.79</v>
      </c>
      <c r="AI158" s="1">
        <v>1.2188705882352939</v>
      </c>
    </row>
    <row r="159" spans="1:36">
      <c r="A159">
        <v>75</v>
      </c>
      <c r="B159">
        <v>10</v>
      </c>
      <c r="C159">
        <v>451</v>
      </c>
      <c r="D159">
        <v>3.65</v>
      </c>
      <c r="E159">
        <v>454.65</v>
      </c>
      <c r="F159">
        <v>6</v>
      </c>
      <c r="G159">
        <v>3.62</v>
      </c>
      <c r="H159">
        <v>252</v>
      </c>
      <c r="I159">
        <v>251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28</v>
      </c>
      <c r="AB159">
        <v>3</v>
      </c>
      <c r="AC159" s="1">
        <v>1.2986301369863014</v>
      </c>
      <c r="AD159" s="1">
        <v>175.6</v>
      </c>
      <c r="AE159" s="1">
        <v>10</v>
      </c>
      <c r="AF159" s="1">
        <v>185.6</v>
      </c>
      <c r="AG159" s="1">
        <v>0.76652799999999999</v>
      </c>
      <c r="AH159" s="1">
        <v>0.79</v>
      </c>
      <c r="AI159" s="1">
        <v>1.2704883977900552</v>
      </c>
    </row>
    <row r="160" spans="1:36">
      <c r="A160">
        <v>79</v>
      </c>
      <c r="B160">
        <v>39</v>
      </c>
      <c r="C160">
        <v>477.9</v>
      </c>
      <c r="D160">
        <v>3.72</v>
      </c>
      <c r="E160">
        <v>481.62</v>
      </c>
      <c r="F160">
        <v>7</v>
      </c>
      <c r="G160">
        <v>3.18</v>
      </c>
      <c r="H160">
        <v>253</v>
      </c>
      <c r="I160">
        <v>252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32</v>
      </c>
      <c r="AB160">
        <v>1</v>
      </c>
      <c r="AC160" s="1">
        <v>1.2741935483870968</v>
      </c>
      <c r="AD160" s="1">
        <v>161.80000000000001</v>
      </c>
      <c r="AE160" s="1">
        <v>0</v>
      </c>
      <c r="AF160" s="1">
        <v>161.80000000000001</v>
      </c>
      <c r="AG160" s="1">
        <v>0.66823400000000011</v>
      </c>
      <c r="AH160" s="1">
        <v>0.67714285714285716</v>
      </c>
      <c r="AI160" s="1">
        <v>1.2608188679245285</v>
      </c>
    </row>
    <row r="161" spans="1:35">
      <c r="A161">
        <v>80</v>
      </c>
      <c r="B161">
        <v>38</v>
      </c>
      <c r="C161">
        <v>483.8</v>
      </c>
      <c r="D161">
        <v>3.08</v>
      </c>
      <c r="E161">
        <v>486.88</v>
      </c>
      <c r="F161">
        <v>6</v>
      </c>
      <c r="G161">
        <v>3.02</v>
      </c>
      <c r="H161">
        <v>254</v>
      </c>
      <c r="I161">
        <v>253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30</v>
      </c>
      <c r="AB161">
        <v>1</v>
      </c>
      <c r="AC161" s="1">
        <v>1.5389610389610391</v>
      </c>
      <c r="AD161" s="1">
        <v>161.80000000000001</v>
      </c>
      <c r="AE161" s="1">
        <v>0</v>
      </c>
      <c r="AF161" s="1">
        <v>161.80000000000001</v>
      </c>
      <c r="AG161" s="1">
        <v>0.66823400000000011</v>
      </c>
      <c r="AH161" s="1">
        <v>0.79</v>
      </c>
      <c r="AI161" s="1">
        <v>1.3276172185430466</v>
      </c>
    </row>
    <row r="162" spans="1:35">
      <c r="A162">
        <v>82</v>
      </c>
      <c r="B162">
        <v>23</v>
      </c>
      <c r="C162">
        <v>494.3</v>
      </c>
      <c r="D162">
        <v>3.16</v>
      </c>
      <c r="E162">
        <v>497.46000000000004</v>
      </c>
      <c r="F162">
        <v>7</v>
      </c>
      <c r="G162">
        <v>2.68</v>
      </c>
      <c r="H162">
        <v>255</v>
      </c>
      <c r="I162">
        <v>254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25</v>
      </c>
      <c r="AB162">
        <v>1</v>
      </c>
      <c r="AC162" s="1">
        <v>1.5</v>
      </c>
      <c r="AD162" s="1">
        <v>175.6</v>
      </c>
      <c r="AE162" s="1">
        <v>-10</v>
      </c>
      <c r="AF162" s="1">
        <v>165.6</v>
      </c>
      <c r="AG162" s="1">
        <v>0.68392799999999998</v>
      </c>
      <c r="AH162" s="1">
        <v>0.67714285714285716</v>
      </c>
      <c r="AI162" s="1">
        <v>1.5311820895522388</v>
      </c>
    </row>
    <row r="163" spans="1:35">
      <c r="A163">
        <v>83</v>
      </c>
      <c r="B163">
        <v>59</v>
      </c>
      <c r="C163">
        <v>503.9</v>
      </c>
      <c r="D163">
        <v>3.92</v>
      </c>
      <c r="E163">
        <v>507.82</v>
      </c>
      <c r="F163">
        <v>7</v>
      </c>
      <c r="G163">
        <v>3.25</v>
      </c>
      <c r="H163">
        <v>256</v>
      </c>
      <c r="I163">
        <v>255</v>
      </c>
      <c r="J163">
        <v>1</v>
      </c>
      <c r="K163">
        <v>0</v>
      </c>
      <c r="L163">
        <v>1</v>
      </c>
      <c r="M163">
        <v>1</v>
      </c>
      <c r="N163">
        <v>0</v>
      </c>
      <c r="O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30</v>
      </c>
      <c r="AB163">
        <v>3</v>
      </c>
      <c r="AC163" s="1">
        <v>1.2091836734693879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0.67714285714285716</v>
      </c>
      <c r="AI163" s="1">
        <v>1.3388824615384611</v>
      </c>
    </row>
    <row r="164" spans="1:35">
      <c r="A164">
        <v>85</v>
      </c>
      <c r="B164">
        <v>2</v>
      </c>
      <c r="C164">
        <v>510.2</v>
      </c>
      <c r="D164">
        <v>2.92</v>
      </c>
      <c r="E164">
        <v>513.12</v>
      </c>
      <c r="F164">
        <v>6</v>
      </c>
      <c r="G164">
        <v>3.3</v>
      </c>
      <c r="H164">
        <v>257</v>
      </c>
      <c r="I164">
        <v>256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25</v>
      </c>
      <c r="AB164">
        <v>1</v>
      </c>
      <c r="AC164" s="1">
        <v>1.6232876712328768</v>
      </c>
      <c r="AD164" s="1">
        <v>175.6</v>
      </c>
      <c r="AE164" s="1">
        <v>0</v>
      </c>
      <c r="AF164" s="1">
        <v>175.6</v>
      </c>
      <c r="AG164" s="1">
        <v>0.72522799999999987</v>
      </c>
      <c r="AH164" s="1">
        <v>0.79</v>
      </c>
      <c r="AI164" s="1">
        <v>1.3185963636363633</v>
      </c>
    </row>
    <row r="165" spans="1:35">
      <c r="A165">
        <v>86</v>
      </c>
      <c r="B165">
        <v>14</v>
      </c>
      <c r="C165">
        <v>517.4</v>
      </c>
      <c r="D165">
        <v>4.37</v>
      </c>
      <c r="E165">
        <v>521.77</v>
      </c>
      <c r="F165">
        <v>7</v>
      </c>
      <c r="G165">
        <v>3.74</v>
      </c>
      <c r="H165">
        <v>260</v>
      </c>
      <c r="I165">
        <v>259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25</v>
      </c>
      <c r="AB165">
        <v>3</v>
      </c>
      <c r="AC165" s="1">
        <v>1.0846681922196797</v>
      </c>
      <c r="AD165" s="1">
        <v>175.6</v>
      </c>
      <c r="AE165" s="1">
        <v>0</v>
      </c>
      <c r="AF165" s="1">
        <v>175.6</v>
      </c>
      <c r="AG165" s="1">
        <v>0.72522799999999987</v>
      </c>
      <c r="AH165" s="1">
        <v>0.67714285714285716</v>
      </c>
      <c r="AI165" s="1">
        <v>1.1634673796791442</v>
      </c>
    </row>
    <row r="166" spans="1:35">
      <c r="A166">
        <v>88</v>
      </c>
      <c r="B166">
        <v>0</v>
      </c>
      <c r="C166">
        <v>528</v>
      </c>
      <c r="D166">
        <v>3.58</v>
      </c>
      <c r="E166">
        <v>531.58000000000004</v>
      </c>
      <c r="F166">
        <v>7</v>
      </c>
      <c r="G166">
        <v>3.13</v>
      </c>
      <c r="H166">
        <v>263</v>
      </c>
      <c r="I166">
        <v>260</v>
      </c>
      <c r="J166">
        <v>3</v>
      </c>
      <c r="K166">
        <v>0</v>
      </c>
      <c r="L166">
        <v>1</v>
      </c>
      <c r="M166">
        <v>0</v>
      </c>
      <c r="N166">
        <v>0</v>
      </c>
      <c r="O166">
        <v>0</v>
      </c>
      <c r="Q166">
        <v>1</v>
      </c>
      <c r="R166">
        <v>0</v>
      </c>
      <c r="S166">
        <v>0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50</v>
      </c>
      <c r="AB166">
        <v>1</v>
      </c>
      <c r="AC166" s="1">
        <v>1.3240223463687151</v>
      </c>
      <c r="AD166" s="1">
        <v>175.6</v>
      </c>
      <c r="AE166" s="1">
        <v>0</v>
      </c>
      <c r="AF166" s="1">
        <v>175.6</v>
      </c>
      <c r="AG166" s="1">
        <v>0.72522799999999987</v>
      </c>
      <c r="AH166" s="1">
        <v>0.67714285714285716</v>
      </c>
      <c r="AI166" s="1">
        <v>1.3902134185303512</v>
      </c>
    </row>
    <row r="167" spans="1:35">
      <c r="A167">
        <v>88</v>
      </c>
      <c r="B167">
        <v>9</v>
      </c>
      <c r="C167">
        <v>528.9</v>
      </c>
      <c r="D167">
        <v>2.92</v>
      </c>
      <c r="E167">
        <v>531.81999999999994</v>
      </c>
      <c r="F167">
        <v>6</v>
      </c>
      <c r="G167">
        <v>2.92</v>
      </c>
      <c r="H167">
        <v>266</v>
      </c>
      <c r="I167">
        <v>260</v>
      </c>
      <c r="J167">
        <v>6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35</v>
      </c>
      <c r="AB167">
        <v>1</v>
      </c>
      <c r="AC167" s="1">
        <v>1.6232876712328768</v>
      </c>
      <c r="AD167" s="1">
        <v>161.80000000000001</v>
      </c>
      <c r="AE167" s="1">
        <v>0</v>
      </c>
      <c r="AF167" s="1">
        <v>161.80000000000001</v>
      </c>
      <c r="AG167" s="1">
        <v>0.66823400000000011</v>
      </c>
      <c r="AH167" s="1">
        <v>0.79</v>
      </c>
      <c r="AI167" s="1">
        <v>1.3730835616438359</v>
      </c>
    </row>
    <row r="168" spans="1:35">
      <c r="A168">
        <v>88</v>
      </c>
      <c r="B168">
        <v>49</v>
      </c>
      <c r="C168">
        <v>532.9</v>
      </c>
      <c r="D168">
        <v>3.93</v>
      </c>
      <c r="E168">
        <v>536.82999999999993</v>
      </c>
      <c r="F168">
        <v>7</v>
      </c>
      <c r="G168">
        <v>3.51</v>
      </c>
      <c r="H168">
        <v>267</v>
      </c>
      <c r="I168">
        <v>266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25</v>
      </c>
      <c r="AB168">
        <v>1</v>
      </c>
      <c r="AC168" s="1">
        <v>1.2061068702290076</v>
      </c>
      <c r="AD168" s="1">
        <v>161.80000000000001</v>
      </c>
      <c r="AE168" s="1">
        <v>-10</v>
      </c>
      <c r="AF168" s="1">
        <v>151.80000000000001</v>
      </c>
      <c r="AG168" s="1">
        <v>0.6269340000000001</v>
      </c>
      <c r="AH168" s="1">
        <v>0.67714285714285716</v>
      </c>
      <c r="AI168" s="1">
        <v>1.0716820512820515</v>
      </c>
    </row>
    <row r="169" spans="1:35">
      <c r="A169">
        <v>89</v>
      </c>
      <c r="B169">
        <v>24</v>
      </c>
      <c r="C169">
        <v>536.4</v>
      </c>
      <c r="D169">
        <v>3.93</v>
      </c>
      <c r="E169">
        <v>540.32999999999993</v>
      </c>
      <c r="F169">
        <v>7</v>
      </c>
      <c r="G169">
        <v>3.25</v>
      </c>
      <c r="H169">
        <v>268</v>
      </c>
      <c r="I169">
        <v>266</v>
      </c>
      <c r="J169">
        <v>2</v>
      </c>
      <c r="K169">
        <v>0</v>
      </c>
      <c r="L169">
        <v>1</v>
      </c>
      <c r="M169">
        <v>1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25</v>
      </c>
      <c r="AB169">
        <v>3</v>
      </c>
      <c r="AC169" s="1">
        <v>1.2061068702290076</v>
      </c>
      <c r="AD169" s="1">
        <v>175.6</v>
      </c>
      <c r="AE169" s="1">
        <v>10</v>
      </c>
      <c r="AF169" s="1">
        <v>185.6</v>
      </c>
      <c r="AG169" s="1">
        <v>0.76652799999999999</v>
      </c>
      <c r="AH169" s="1">
        <v>0.67714285714285716</v>
      </c>
      <c r="AI169" s="1">
        <v>1.4151286153846152</v>
      </c>
    </row>
    <row r="170" spans="1:35">
      <c r="A170">
        <v>90</v>
      </c>
      <c r="B170">
        <v>8</v>
      </c>
      <c r="C170">
        <v>540.79999999999995</v>
      </c>
      <c r="D170">
        <v>2.94</v>
      </c>
      <c r="E170">
        <v>543.74</v>
      </c>
      <c r="F170">
        <v>6</v>
      </c>
      <c r="G170">
        <v>2.83</v>
      </c>
      <c r="H170">
        <v>269</v>
      </c>
      <c r="I170">
        <v>268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4.3999999999999773</v>
      </c>
      <c r="P170" s="1">
        <v>0.40613802773017604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25</v>
      </c>
      <c r="AB170">
        <v>2</v>
      </c>
      <c r="AC170" s="1">
        <v>1.6122448979591837</v>
      </c>
      <c r="AD170" s="1">
        <v>161.80000000000001</v>
      </c>
      <c r="AE170" s="1">
        <v>0</v>
      </c>
      <c r="AF170" s="1">
        <v>161.80000000000001</v>
      </c>
      <c r="AG170" s="1">
        <v>0.66823400000000011</v>
      </c>
      <c r="AH170" s="1">
        <v>0.79</v>
      </c>
      <c r="AI170" s="1">
        <v>1.416750530035336</v>
      </c>
    </row>
    <row r="171" spans="1:35">
      <c r="A171">
        <v>90</v>
      </c>
      <c r="B171">
        <v>42</v>
      </c>
      <c r="C171">
        <v>544.20000000000005</v>
      </c>
      <c r="D171">
        <v>3.96</v>
      </c>
      <c r="E171">
        <v>548.16000000000008</v>
      </c>
      <c r="F171">
        <v>8</v>
      </c>
      <c r="G171">
        <v>3.04</v>
      </c>
      <c r="H171">
        <v>270</v>
      </c>
      <c r="I171">
        <v>269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7.8000000000000682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25</v>
      </c>
      <c r="AB171">
        <v>3</v>
      </c>
      <c r="AC171" s="1">
        <v>1.196969696969697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0.59250000000000003</v>
      </c>
      <c r="AI171" s="1">
        <v>1.3188828947368423</v>
      </c>
    </row>
    <row r="172" spans="1:35">
      <c r="A172">
        <v>90</v>
      </c>
      <c r="B172">
        <v>42</v>
      </c>
      <c r="C172">
        <v>544.20000000000005</v>
      </c>
      <c r="D172">
        <v>3.55</v>
      </c>
      <c r="E172">
        <v>547.75</v>
      </c>
      <c r="F172">
        <v>6</v>
      </c>
      <c r="G172">
        <v>3.26</v>
      </c>
      <c r="H172">
        <v>271</v>
      </c>
      <c r="I172">
        <v>269</v>
      </c>
      <c r="J172">
        <v>2</v>
      </c>
      <c r="K172">
        <v>0</v>
      </c>
      <c r="L172">
        <v>1</v>
      </c>
      <c r="M172">
        <v>0</v>
      </c>
      <c r="N172">
        <v>0</v>
      </c>
      <c r="O172">
        <v>0.01</v>
      </c>
      <c r="P172" s="1">
        <v>0.13824157063593701</v>
      </c>
      <c r="Q172">
        <v>0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25</v>
      </c>
      <c r="AB172">
        <v>2</v>
      </c>
      <c r="AC172" s="1">
        <v>1.335211267605634</v>
      </c>
      <c r="AD172" s="1">
        <v>161.80000000000001</v>
      </c>
      <c r="AE172" s="1">
        <v>0</v>
      </c>
      <c r="AF172" s="1">
        <v>161.80000000000001</v>
      </c>
      <c r="AG172" s="1">
        <v>0.66823400000000011</v>
      </c>
      <c r="AH172" s="1">
        <v>0.79</v>
      </c>
      <c r="AI172" s="1">
        <v>1.2298785276073623</v>
      </c>
    </row>
    <row r="173" spans="1:35">
      <c r="A173">
        <v>91</v>
      </c>
      <c r="B173">
        <v>58</v>
      </c>
      <c r="C173">
        <v>551.79999999999995</v>
      </c>
      <c r="D173">
        <v>2.94</v>
      </c>
      <c r="E173">
        <v>554.74</v>
      </c>
      <c r="F173">
        <v>7</v>
      </c>
      <c r="G173">
        <v>2.94</v>
      </c>
      <c r="H173">
        <v>272</v>
      </c>
      <c r="I173">
        <v>271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30</v>
      </c>
      <c r="AB173">
        <v>1</v>
      </c>
      <c r="AC173" s="1">
        <v>1.6122448979591837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0.67714285714285716</v>
      </c>
      <c r="AI173" s="1">
        <v>1.4800571428571425</v>
      </c>
    </row>
    <row r="174" spans="1:35">
      <c r="A174">
        <v>92</v>
      </c>
      <c r="B174">
        <v>32</v>
      </c>
      <c r="C174">
        <v>555.20000000000005</v>
      </c>
      <c r="D174">
        <v>3.91</v>
      </c>
      <c r="E174">
        <v>559.11</v>
      </c>
      <c r="F174">
        <v>7</v>
      </c>
      <c r="G174">
        <v>3.31</v>
      </c>
      <c r="H174">
        <v>273</v>
      </c>
      <c r="I174">
        <v>272</v>
      </c>
      <c r="J174">
        <v>1</v>
      </c>
      <c r="K174">
        <v>0</v>
      </c>
      <c r="L174">
        <v>1</v>
      </c>
      <c r="M174">
        <v>0</v>
      </c>
      <c r="N174">
        <v>1</v>
      </c>
      <c r="O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25</v>
      </c>
      <c r="AB174">
        <v>1</v>
      </c>
      <c r="AC174" s="1">
        <v>1.2122762148337596</v>
      </c>
      <c r="AD174" s="1">
        <v>161.80000000000001</v>
      </c>
      <c r="AE174" s="1">
        <v>-10</v>
      </c>
      <c r="AF174" s="1">
        <v>151.80000000000001</v>
      </c>
      <c r="AG174" s="1">
        <v>0.6269340000000001</v>
      </c>
      <c r="AH174" s="1">
        <v>0.67714285714285716</v>
      </c>
      <c r="AI174" s="1">
        <v>1.1364362537764352</v>
      </c>
    </row>
    <row r="175" spans="1:35">
      <c r="A175">
        <v>92</v>
      </c>
      <c r="B175">
        <v>45</v>
      </c>
      <c r="C175">
        <v>556.5</v>
      </c>
      <c r="D175">
        <v>3.45</v>
      </c>
      <c r="E175">
        <v>559.95000000000005</v>
      </c>
      <c r="F175">
        <v>6</v>
      </c>
      <c r="G175">
        <v>3.24</v>
      </c>
      <c r="H175">
        <v>274</v>
      </c>
      <c r="I175">
        <v>272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25</v>
      </c>
      <c r="AB175">
        <v>1</v>
      </c>
      <c r="AC175" s="1">
        <v>1.3739130434782609</v>
      </c>
      <c r="AD175" s="1">
        <v>161.80000000000001</v>
      </c>
      <c r="AE175" s="1">
        <v>0</v>
      </c>
      <c r="AF175" s="1">
        <v>161.80000000000001</v>
      </c>
      <c r="AG175" s="1">
        <v>0.66823400000000011</v>
      </c>
      <c r="AH175" s="1">
        <v>0.79</v>
      </c>
      <c r="AI175" s="1">
        <v>1.2374703703703704</v>
      </c>
    </row>
    <row r="176" spans="1:35">
      <c r="A176">
        <v>92</v>
      </c>
      <c r="B176">
        <v>48</v>
      </c>
      <c r="C176">
        <v>556.79999999999995</v>
      </c>
      <c r="D176">
        <v>4.49</v>
      </c>
      <c r="E176">
        <v>561.29</v>
      </c>
      <c r="F176">
        <v>7</v>
      </c>
      <c r="G176">
        <v>3.47</v>
      </c>
      <c r="H176">
        <v>275</v>
      </c>
      <c r="I176">
        <v>272</v>
      </c>
      <c r="J176">
        <v>3</v>
      </c>
      <c r="K176">
        <v>0</v>
      </c>
      <c r="L176">
        <v>1</v>
      </c>
      <c r="M176">
        <v>1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25</v>
      </c>
      <c r="AB176">
        <v>3</v>
      </c>
      <c r="AC176" s="1">
        <v>1.0556792873051224</v>
      </c>
      <c r="AD176" s="1">
        <v>161.80000000000001</v>
      </c>
      <c r="AE176" s="1">
        <v>0</v>
      </c>
      <c r="AF176" s="1">
        <v>161.80000000000001</v>
      </c>
      <c r="AG176" s="1">
        <v>0.66823400000000011</v>
      </c>
      <c r="AH176" s="1">
        <v>0.67714285714285716</v>
      </c>
      <c r="AI176" s="1">
        <v>1.1554478386167149</v>
      </c>
    </row>
    <row r="177" spans="1:36">
      <c r="A177">
        <v>93</v>
      </c>
      <c r="B177">
        <v>50</v>
      </c>
      <c r="C177">
        <v>563</v>
      </c>
      <c r="D177">
        <v>2.7</v>
      </c>
      <c r="E177">
        <v>565.70000000000005</v>
      </c>
      <c r="F177">
        <v>6</v>
      </c>
      <c r="G177">
        <v>3.06</v>
      </c>
      <c r="H177">
        <v>276</v>
      </c>
      <c r="I177">
        <v>275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30</v>
      </c>
      <c r="AB177">
        <v>1</v>
      </c>
      <c r="AC177" s="1">
        <v>1.7555555555555555</v>
      </c>
      <c r="AD177" s="1">
        <v>161.80000000000001</v>
      </c>
      <c r="AE177" s="1">
        <v>0</v>
      </c>
      <c r="AF177" s="1">
        <v>161.80000000000001</v>
      </c>
      <c r="AG177" s="1">
        <v>0.66823400000000011</v>
      </c>
      <c r="AH177" s="1">
        <v>0.79</v>
      </c>
      <c r="AI177" s="1">
        <v>1.3102627450980395</v>
      </c>
    </row>
    <row r="178" spans="1:36">
      <c r="A178">
        <v>94</v>
      </c>
      <c r="B178">
        <v>10</v>
      </c>
      <c r="C178">
        <v>565</v>
      </c>
      <c r="D178">
        <v>3.71</v>
      </c>
      <c r="E178">
        <v>568.71</v>
      </c>
      <c r="F178">
        <v>7</v>
      </c>
      <c r="G178">
        <v>2.87</v>
      </c>
      <c r="H178">
        <v>277</v>
      </c>
      <c r="I178">
        <v>275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30</v>
      </c>
      <c r="AB178">
        <v>1</v>
      </c>
      <c r="AC178" s="1">
        <v>1.2776280323450135</v>
      </c>
      <c r="AD178" s="1">
        <v>161.80000000000001</v>
      </c>
      <c r="AE178" s="1">
        <v>-10</v>
      </c>
      <c r="AF178" s="1">
        <v>151.80000000000001</v>
      </c>
      <c r="AG178" s="1">
        <v>0.6269340000000001</v>
      </c>
      <c r="AH178" s="1">
        <v>0.67714285714285716</v>
      </c>
      <c r="AI178" s="1">
        <v>1.3106634146341465</v>
      </c>
    </row>
    <row r="179" spans="1:36">
      <c r="A179">
        <v>94</v>
      </c>
      <c r="B179">
        <v>17</v>
      </c>
      <c r="C179">
        <v>565.70000000000005</v>
      </c>
      <c r="D179">
        <v>2.59</v>
      </c>
      <c r="E179">
        <v>568.29000000000008</v>
      </c>
      <c r="F179">
        <v>6</v>
      </c>
      <c r="G179">
        <v>2.56</v>
      </c>
      <c r="H179">
        <v>278</v>
      </c>
      <c r="I179">
        <v>275</v>
      </c>
      <c r="J179">
        <v>3</v>
      </c>
      <c r="K179">
        <v>0</v>
      </c>
      <c r="L179">
        <v>0</v>
      </c>
      <c r="M179">
        <v>0</v>
      </c>
      <c r="N179">
        <v>1</v>
      </c>
      <c r="O179">
        <v>0</v>
      </c>
      <c r="Q179">
        <v>1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1</v>
      </c>
      <c r="Z179">
        <v>0</v>
      </c>
      <c r="AA179">
        <v>28</v>
      </c>
      <c r="AB179">
        <v>1</v>
      </c>
      <c r="AC179" s="1">
        <v>1.8301158301158302</v>
      </c>
      <c r="AD179" s="1">
        <v>175.6</v>
      </c>
      <c r="AE179" s="1">
        <v>10</v>
      </c>
      <c r="AF179" s="1">
        <v>185.6</v>
      </c>
      <c r="AG179" s="1">
        <v>0.76652799999999999</v>
      </c>
      <c r="AH179" s="1">
        <v>0.79</v>
      </c>
      <c r="AI179" s="1">
        <v>1.7965499999999999</v>
      </c>
    </row>
    <row r="180" spans="1:36">
      <c r="A180">
        <v>94</v>
      </c>
      <c r="B180">
        <v>21</v>
      </c>
      <c r="C180">
        <v>566.1</v>
      </c>
      <c r="D180">
        <v>2.77</v>
      </c>
      <c r="E180">
        <v>568.87</v>
      </c>
      <c r="F180">
        <v>6</v>
      </c>
      <c r="G180">
        <v>2.78</v>
      </c>
      <c r="H180">
        <v>279</v>
      </c>
      <c r="I180">
        <v>276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35</v>
      </c>
      <c r="AB180">
        <v>1</v>
      </c>
      <c r="AC180" s="1">
        <v>1.7111913357400723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0.79</v>
      </c>
      <c r="AI180" s="1">
        <v>1.4422316546762595</v>
      </c>
    </row>
    <row r="181" spans="1:36">
      <c r="A181">
        <v>94</v>
      </c>
      <c r="B181">
        <v>26</v>
      </c>
      <c r="C181">
        <v>566.6</v>
      </c>
      <c r="D181">
        <v>3.61</v>
      </c>
      <c r="E181">
        <v>570.21</v>
      </c>
      <c r="F181">
        <v>7</v>
      </c>
      <c r="G181">
        <v>3.25</v>
      </c>
      <c r="H181">
        <v>280</v>
      </c>
      <c r="I181">
        <v>276</v>
      </c>
      <c r="J181">
        <v>4</v>
      </c>
      <c r="K181">
        <v>0</v>
      </c>
      <c r="L181">
        <v>0</v>
      </c>
      <c r="M181">
        <v>1</v>
      </c>
      <c r="N181">
        <v>0</v>
      </c>
      <c r="O181">
        <v>0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28</v>
      </c>
      <c r="AB181">
        <v>3</v>
      </c>
      <c r="AC181" s="1">
        <v>1.3130193905817176</v>
      </c>
      <c r="AD181" s="1">
        <v>175.6</v>
      </c>
      <c r="AE181" s="1">
        <v>0</v>
      </c>
      <c r="AF181" s="1">
        <v>175.6</v>
      </c>
      <c r="AG181" s="1">
        <v>0.72522799999999987</v>
      </c>
      <c r="AH181" s="1">
        <v>0.67714285714285716</v>
      </c>
      <c r="AI181" s="1">
        <v>1.3388824615384611</v>
      </c>
    </row>
    <row r="182" spans="1:36">
      <c r="A182">
        <v>96</v>
      </c>
      <c r="B182">
        <v>1</v>
      </c>
      <c r="C182">
        <v>576.1</v>
      </c>
      <c r="D182">
        <v>3.74</v>
      </c>
      <c r="E182">
        <v>579.84</v>
      </c>
      <c r="F182">
        <v>7</v>
      </c>
      <c r="G182">
        <v>3.16</v>
      </c>
      <c r="H182">
        <v>283</v>
      </c>
      <c r="I182">
        <v>282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0</v>
      </c>
      <c r="Q182">
        <v>1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30</v>
      </c>
      <c r="AB182">
        <v>1</v>
      </c>
      <c r="AC182" s="1">
        <v>1.267379679144385</v>
      </c>
      <c r="AD182" s="1">
        <v>175.6</v>
      </c>
      <c r="AE182" s="1">
        <v>0</v>
      </c>
      <c r="AF182" s="1">
        <v>175.6</v>
      </c>
      <c r="AG182" s="1">
        <v>0.72522799999999987</v>
      </c>
      <c r="AH182" s="1">
        <v>0.67714285714285716</v>
      </c>
      <c r="AI182" s="1">
        <v>1.3770151898734173</v>
      </c>
    </row>
    <row r="183" spans="1:36">
      <c r="A183">
        <v>96</v>
      </c>
      <c r="B183">
        <v>8</v>
      </c>
      <c r="C183">
        <v>576.79999999999995</v>
      </c>
      <c r="D183">
        <v>3.61</v>
      </c>
      <c r="E183">
        <v>580.41</v>
      </c>
      <c r="F183">
        <v>7</v>
      </c>
      <c r="G183">
        <v>3.19</v>
      </c>
      <c r="H183">
        <v>284</v>
      </c>
      <c r="I183">
        <v>282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30</v>
      </c>
      <c r="AB183">
        <v>1</v>
      </c>
      <c r="AC183" s="1">
        <v>1.3130193905817176</v>
      </c>
      <c r="AD183" s="1">
        <v>161.80000000000001</v>
      </c>
      <c r="AE183" s="1">
        <v>0</v>
      </c>
      <c r="AF183" s="1">
        <v>161.80000000000001</v>
      </c>
      <c r="AG183" s="1">
        <v>0.66823400000000011</v>
      </c>
      <c r="AH183" s="1">
        <v>0.67714285714285716</v>
      </c>
      <c r="AI183" s="1">
        <v>1.2568664576802511</v>
      </c>
    </row>
    <row r="184" spans="1:36">
      <c r="A184">
        <v>96</v>
      </c>
      <c r="B184">
        <v>18</v>
      </c>
      <c r="C184">
        <v>577.79999999999995</v>
      </c>
      <c r="D184">
        <v>3.43</v>
      </c>
      <c r="E184">
        <v>581.2299999999999</v>
      </c>
      <c r="F184">
        <v>6</v>
      </c>
      <c r="G184">
        <v>3.06</v>
      </c>
      <c r="H184">
        <v>285</v>
      </c>
      <c r="I184">
        <v>282</v>
      </c>
      <c r="J184">
        <v>3</v>
      </c>
      <c r="K184">
        <v>0</v>
      </c>
      <c r="L184">
        <v>1</v>
      </c>
      <c r="M184">
        <v>0</v>
      </c>
      <c r="N184">
        <v>0</v>
      </c>
      <c r="O184">
        <v>0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30</v>
      </c>
      <c r="AB184">
        <v>1</v>
      </c>
      <c r="AC184" s="1">
        <v>1.3819241982507289</v>
      </c>
      <c r="AD184" s="1">
        <v>175.6</v>
      </c>
      <c r="AE184" s="1">
        <v>0</v>
      </c>
      <c r="AF184" s="1">
        <v>175.6</v>
      </c>
      <c r="AG184" s="1">
        <v>0.72522799999999987</v>
      </c>
      <c r="AH184" s="1">
        <v>0.79</v>
      </c>
      <c r="AI184" s="1">
        <v>1.4220156862745095</v>
      </c>
      <c r="AJ184" t="s">
        <v>55</v>
      </c>
    </row>
    <row r="185" spans="1:36">
      <c r="A185">
        <v>1</v>
      </c>
      <c r="B185">
        <v>40</v>
      </c>
      <c r="C185">
        <v>10</v>
      </c>
      <c r="D185">
        <v>3.3</v>
      </c>
      <c r="E185">
        <v>13.3</v>
      </c>
      <c r="F185">
        <v>6</v>
      </c>
      <c r="G185">
        <v>2.91</v>
      </c>
      <c r="H185">
        <v>2</v>
      </c>
      <c r="I185">
        <v>0</v>
      </c>
      <c r="J185">
        <v>2</v>
      </c>
      <c r="K185">
        <v>0</v>
      </c>
      <c r="L185">
        <v>1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25</v>
      </c>
      <c r="AB185">
        <v>1</v>
      </c>
      <c r="AC185" s="1">
        <v>1.4363636363636365</v>
      </c>
      <c r="AD185" s="1">
        <v>161.80000000000001</v>
      </c>
      <c r="AE185" s="1">
        <v>10</v>
      </c>
      <c r="AF185" s="1">
        <v>171.8</v>
      </c>
      <c r="AG185" s="1">
        <v>0.709534</v>
      </c>
      <c r="AH185" s="1">
        <v>0.79</v>
      </c>
      <c r="AI185" s="1">
        <v>1.4629567010309277</v>
      </c>
    </row>
    <row r="186" spans="1:36">
      <c r="A186">
        <v>2</v>
      </c>
      <c r="B186">
        <v>35</v>
      </c>
      <c r="C186">
        <v>15.5</v>
      </c>
      <c r="D186">
        <v>3.76</v>
      </c>
      <c r="E186">
        <v>19.259999999999998</v>
      </c>
      <c r="F186">
        <v>7</v>
      </c>
      <c r="G186">
        <v>3.21</v>
      </c>
      <c r="H186">
        <v>3</v>
      </c>
      <c r="I186">
        <v>1</v>
      </c>
      <c r="J186">
        <v>2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50</v>
      </c>
      <c r="AB186">
        <v>1</v>
      </c>
      <c r="AC186" s="1">
        <v>1.2606382978723405</v>
      </c>
      <c r="AD186" s="1">
        <v>161.80000000000001</v>
      </c>
      <c r="AE186" s="1">
        <v>0</v>
      </c>
      <c r="AF186" s="1">
        <v>161.80000000000001</v>
      </c>
      <c r="AG186" s="1">
        <v>0.66823400000000011</v>
      </c>
      <c r="AH186" s="1">
        <v>0.67714285714285716</v>
      </c>
      <c r="AI186" s="1">
        <v>1.249035514018692</v>
      </c>
    </row>
    <row r="187" spans="1:36">
      <c r="A187">
        <v>5</v>
      </c>
      <c r="B187">
        <v>4</v>
      </c>
      <c r="C187">
        <v>30.4</v>
      </c>
      <c r="D187">
        <v>3.4</v>
      </c>
      <c r="E187">
        <v>33.799999999999997</v>
      </c>
      <c r="F187">
        <v>7</v>
      </c>
      <c r="G187">
        <v>3.33</v>
      </c>
      <c r="H187">
        <v>4</v>
      </c>
      <c r="I187">
        <v>2</v>
      </c>
      <c r="J187">
        <v>2</v>
      </c>
      <c r="K187">
        <v>0</v>
      </c>
      <c r="L187">
        <v>1</v>
      </c>
      <c r="M187">
        <v>1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25</v>
      </c>
      <c r="AB187">
        <v>3</v>
      </c>
      <c r="AC187" s="1">
        <v>1.3941176470588237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0.67714285714285716</v>
      </c>
      <c r="AI187" s="1">
        <v>1.2040252252252255</v>
      </c>
    </row>
    <row r="188" spans="1:36">
      <c r="A188">
        <v>10</v>
      </c>
      <c r="B188">
        <v>39</v>
      </c>
      <c r="C188">
        <v>63.9</v>
      </c>
      <c r="D188">
        <v>2.59</v>
      </c>
      <c r="E188">
        <v>66.489999999999995</v>
      </c>
      <c r="F188">
        <v>5</v>
      </c>
      <c r="G188">
        <v>3.21</v>
      </c>
      <c r="H188">
        <v>7</v>
      </c>
      <c r="I188">
        <v>5</v>
      </c>
      <c r="J188">
        <v>2</v>
      </c>
      <c r="K188">
        <v>0</v>
      </c>
      <c r="L188">
        <v>1</v>
      </c>
      <c r="M188">
        <v>0</v>
      </c>
      <c r="N188">
        <v>0</v>
      </c>
      <c r="O188">
        <v>0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25</v>
      </c>
      <c r="AB188">
        <v>1</v>
      </c>
      <c r="AC188" s="1">
        <v>1.8301158301158302</v>
      </c>
      <c r="AD188" s="1">
        <v>175.6</v>
      </c>
      <c r="AE188" s="1">
        <v>10</v>
      </c>
      <c r="AF188" s="1">
        <v>185.6</v>
      </c>
      <c r="AG188" s="1">
        <v>0.76652799999999999</v>
      </c>
      <c r="AH188" s="1">
        <v>0.94800000000000006</v>
      </c>
      <c r="AI188" s="1">
        <v>1.4327626168224299</v>
      </c>
    </row>
    <row r="189" spans="1:36">
      <c r="A189">
        <v>11</v>
      </c>
      <c r="B189">
        <v>43</v>
      </c>
      <c r="C189">
        <v>70.3</v>
      </c>
      <c r="D189">
        <v>3.36</v>
      </c>
      <c r="E189">
        <v>73.66</v>
      </c>
      <c r="F189">
        <v>7</v>
      </c>
      <c r="G189">
        <v>3.01</v>
      </c>
      <c r="H189">
        <v>8</v>
      </c>
      <c r="I189">
        <v>6</v>
      </c>
      <c r="J189">
        <v>2</v>
      </c>
      <c r="K189">
        <v>0</v>
      </c>
      <c r="L189">
        <v>1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25</v>
      </c>
      <c r="AB189">
        <v>1</v>
      </c>
      <c r="AC189" s="1">
        <v>1.4107142857142858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0.67714285714285716</v>
      </c>
      <c r="AI189" s="1">
        <v>1.3320279069767447</v>
      </c>
    </row>
    <row r="190" spans="1:36">
      <c r="A190">
        <v>12</v>
      </c>
      <c r="B190">
        <v>1</v>
      </c>
      <c r="C190">
        <v>72.099999999999994</v>
      </c>
      <c r="D190">
        <v>3.57</v>
      </c>
      <c r="E190">
        <v>75.669999999999987</v>
      </c>
      <c r="F190">
        <v>7</v>
      </c>
      <c r="G190">
        <v>3.22</v>
      </c>
      <c r="H190">
        <v>9</v>
      </c>
      <c r="I190">
        <v>6</v>
      </c>
      <c r="J190">
        <v>3</v>
      </c>
      <c r="K190">
        <v>0</v>
      </c>
      <c r="L190">
        <v>1</v>
      </c>
      <c r="M190">
        <v>0</v>
      </c>
      <c r="N190">
        <v>0</v>
      </c>
      <c r="O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35</v>
      </c>
      <c r="AB190">
        <v>1</v>
      </c>
      <c r="AC190" s="1">
        <v>1.327731092436975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0.67714285714285716</v>
      </c>
      <c r="AI190" s="1">
        <v>1.2451565217391307</v>
      </c>
    </row>
    <row r="191" spans="1:36">
      <c r="A191">
        <v>13</v>
      </c>
      <c r="B191">
        <v>20</v>
      </c>
      <c r="C191">
        <v>80</v>
      </c>
      <c r="D191">
        <v>2.64</v>
      </c>
      <c r="E191">
        <v>82.64</v>
      </c>
      <c r="F191">
        <v>5</v>
      </c>
      <c r="G191">
        <v>3.09</v>
      </c>
      <c r="H191">
        <v>10</v>
      </c>
      <c r="I191">
        <v>8</v>
      </c>
      <c r="J191">
        <v>2</v>
      </c>
      <c r="K191">
        <v>0</v>
      </c>
      <c r="L191">
        <v>0</v>
      </c>
      <c r="M191">
        <v>1</v>
      </c>
      <c r="N191">
        <v>0</v>
      </c>
      <c r="O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30</v>
      </c>
      <c r="AB191">
        <v>3</v>
      </c>
      <c r="AC191" s="1">
        <v>1.7954545454545454</v>
      </c>
      <c r="AD191" s="1">
        <v>175.6</v>
      </c>
      <c r="AE191" s="1">
        <v>10</v>
      </c>
      <c r="AF191" s="1">
        <v>185.6</v>
      </c>
      <c r="AG191" s="1">
        <v>0.76652799999999999</v>
      </c>
      <c r="AH191" s="1">
        <v>0.94800000000000006</v>
      </c>
      <c r="AI191" s="1">
        <v>1.4884038834951456</v>
      </c>
    </row>
    <row r="192" spans="1:36">
      <c r="A192">
        <v>16</v>
      </c>
      <c r="B192">
        <v>28</v>
      </c>
      <c r="C192">
        <v>98.8</v>
      </c>
      <c r="D192">
        <v>4.0599999999999996</v>
      </c>
      <c r="E192">
        <v>102.86</v>
      </c>
      <c r="F192">
        <v>7</v>
      </c>
      <c r="G192">
        <v>3.51</v>
      </c>
      <c r="H192">
        <v>11</v>
      </c>
      <c r="I192">
        <v>9</v>
      </c>
      <c r="J192">
        <v>2</v>
      </c>
      <c r="K192">
        <v>0</v>
      </c>
      <c r="L192">
        <v>1</v>
      </c>
      <c r="M192">
        <v>0</v>
      </c>
      <c r="N192">
        <v>0</v>
      </c>
      <c r="O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30</v>
      </c>
      <c r="AB192">
        <v>1</v>
      </c>
      <c r="AC192" s="1">
        <v>1.1674876847290643</v>
      </c>
      <c r="AD192" s="1">
        <v>175.6</v>
      </c>
      <c r="AE192" s="1">
        <v>10</v>
      </c>
      <c r="AF192" s="1">
        <v>185.6</v>
      </c>
      <c r="AG192" s="1">
        <v>0.76652799999999999</v>
      </c>
      <c r="AH192" s="1">
        <v>0.67714285714285716</v>
      </c>
      <c r="AI192" s="1">
        <v>1.3103042735042736</v>
      </c>
    </row>
    <row r="193" spans="1:35">
      <c r="A193">
        <v>16</v>
      </c>
      <c r="B193">
        <v>51</v>
      </c>
      <c r="C193">
        <v>101.1</v>
      </c>
      <c r="D193">
        <v>5.38</v>
      </c>
      <c r="E193">
        <v>106.47999999999999</v>
      </c>
      <c r="F193">
        <v>8</v>
      </c>
      <c r="G193">
        <v>3.58</v>
      </c>
      <c r="H193">
        <v>12</v>
      </c>
      <c r="I193">
        <v>9</v>
      </c>
      <c r="J193">
        <v>3</v>
      </c>
      <c r="K193">
        <v>0</v>
      </c>
      <c r="L193">
        <v>1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60</v>
      </c>
      <c r="AB193">
        <v>1</v>
      </c>
      <c r="AC193" s="1">
        <v>0.88104089219330861</v>
      </c>
      <c r="AD193" s="1">
        <v>161.80000000000001</v>
      </c>
      <c r="AE193" s="1">
        <v>0</v>
      </c>
      <c r="AF193" s="1">
        <v>161.80000000000001</v>
      </c>
      <c r="AG193" s="1">
        <v>0.66823400000000011</v>
      </c>
      <c r="AH193" s="1">
        <v>0.59250000000000003</v>
      </c>
      <c r="AI193" s="1">
        <v>1.1199452513966484</v>
      </c>
    </row>
    <row r="194" spans="1:35">
      <c r="A194">
        <v>18</v>
      </c>
      <c r="B194">
        <v>26</v>
      </c>
      <c r="C194">
        <v>110.6</v>
      </c>
      <c r="D194">
        <v>3.72</v>
      </c>
      <c r="E194">
        <v>114.32</v>
      </c>
      <c r="F194">
        <v>7</v>
      </c>
      <c r="G194">
        <v>3.18</v>
      </c>
      <c r="H194">
        <v>13</v>
      </c>
      <c r="I194">
        <v>11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R194">
        <v>1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30</v>
      </c>
      <c r="AB194">
        <v>1</v>
      </c>
      <c r="AC194" s="1">
        <v>1.2741935483870968</v>
      </c>
      <c r="AD194" s="1">
        <v>161.80000000000001</v>
      </c>
      <c r="AE194" s="1">
        <v>0</v>
      </c>
      <c r="AF194" s="1">
        <v>161.80000000000001</v>
      </c>
      <c r="AG194" s="1">
        <v>0.66823400000000011</v>
      </c>
      <c r="AH194" s="1">
        <v>0.67714285714285716</v>
      </c>
      <c r="AI194" s="1">
        <v>1.2608188679245285</v>
      </c>
    </row>
    <row r="195" spans="1:35">
      <c r="A195">
        <v>18</v>
      </c>
      <c r="B195">
        <v>58</v>
      </c>
      <c r="C195">
        <v>113.8</v>
      </c>
      <c r="D195">
        <v>3.66</v>
      </c>
      <c r="E195">
        <v>117.46</v>
      </c>
      <c r="F195">
        <v>7</v>
      </c>
      <c r="G195">
        <v>3.07</v>
      </c>
      <c r="H195">
        <v>14</v>
      </c>
      <c r="I195">
        <v>11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30</v>
      </c>
      <c r="AB195">
        <v>1</v>
      </c>
      <c r="AC195" s="1">
        <v>1.2950819672131149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0.67714285714285716</v>
      </c>
      <c r="AI195" s="1">
        <v>1.4173837133550486</v>
      </c>
    </row>
    <row r="196" spans="1:35">
      <c r="A196">
        <v>23</v>
      </c>
      <c r="B196">
        <v>20</v>
      </c>
      <c r="C196">
        <v>140</v>
      </c>
      <c r="D196">
        <v>3.34</v>
      </c>
      <c r="E196">
        <v>143.34</v>
      </c>
      <c r="F196">
        <v>6</v>
      </c>
      <c r="G196">
        <v>3.34</v>
      </c>
      <c r="H196">
        <v>15</v>
      </c>
      <c r="I196">
        <v>13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30</v>
      </c>
      <c r="AB196">
        <v>1</v>
      </c>
      <c r="AC196" s="1">
        <v>1.4191616766467068</v>
      </c>
      <c r="AD196" s="1">
        <v>175.6</v>
      </c>
      <c r="AE196" s="1">
        <v>0</v>
      </c>
      <c r="AF196" s="1">
        <v>175.6</v>
      </c>
      <c r="AG196" s="1">
        <v>0.72522799999999987</v>
      </c>
      <c r="AH196" s="1">
        <v>0.79</v>
      </c>
      <c r="AI196" s="1">
        <v>1.3028047904191615</v>
      </c>
    </row>
    <row r="197" spans="1:35">
      <c r="A197">
        <v>23</v>
      </c>
      <c r="B197">
        <v>40</v>
      </c>
      <c r="C197">
        <v>142</v>
      </c>
      <c r="D197">
        <v>3.54</v>
      </c>
      <c r="E197">
        <v>145.54</v>
      </c>
      <c r="F197">
        <v>7</v>
      </c>
      <c r="G197">
        <v>3.37</v>
      </c>
      <c r="H197">
        <v>16</v>
      </c>
      <c r="I197">
        <v>13</v>
      </c>
      <c r="J197">
        <v>3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50</v>
      </c>
      <c r="AB197">
        <v>1</v>
      </c>
      <c r="AC197" s="1">
        <v>1.3389830508474576</v>
      </c>
      <c r="AD197" s="1">
        <v>175.6</v>
      </c>
      <c r="AE197" s="1">
        <v>0</v>
      </c>
      <c r="AF197" s="1">
        <v>175.6</v>
      </c>
      <c r="AG197" s="1">
        <v>0.72522799999999987</v>
      </c>
      <c r="AH197" s="1">
        <v>0.67714285714285716</v>
      </c>
      <c r="AI197" s="1">
        <v>1.2912071216617207</v>
      </c>
    </row>
    <row r="198" spans="1:35">
      <c r="A198">
        <v>24</v>
      </c>
      <c r="B198">
        <v>46</v>
      </c>
      <c r="C198">
        <v>148.6</v>
      </c>
      <c r="D198">
        <v>3.13</v>
      </c>
      <c r="E198">
        <v>151.72999999999999</v>
      </c>
      <c r="F198">
        <v>7</v>
      </c>
      <c r="G198">
        <v>3.04</v>
      </c>
      <c r="H198">
        <v>17</v>
      </c>
      <c r="I198">
        <v>15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25</v>
      </c>
      <c r="AB198">
        <v>1</v>
      </c>
      <c r="AC198" s="1">
        <v>1.514376996805112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0.67714285714285716</v>
      </c>
      <c r="AI198" s="1">
        <v>1.3188828947368423</v>
      </c>
    </row>
    <row r="199" spans="1:35">
      <c r="A199">
        <v>24</v>
      </c>
      <c r="B199">
        <v>55</v>
      </c>
      <c r="C199">
        <v>149.5</v>
      </c>
      <c r="D199">
        <v>3.22</v>
      </c>
      <c r="E199">
        <v>152.72</v>
      </c>
      <c r="F199">
        <v>6</v>
      </c>
      <c r="G199">
        <v>3.19</v>
      </c>
      <c r="H199">
        <v>18</v>
      </c>
      <c r="I199">
        <v>15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45</v>
      </c>
      <c r="AB199">
        <v>1</v>
      </c>
      <c r="AC199" s="1">
        <v>1.4720496894409938</v>
      </c>
      <c r="AD199" s="1">
        <v>175.6</v>
      </c>
      <c r="AE199" s="1">
        <v>0</v>
      </c>
      <c r="AF199" s="1">
        <v>175.6</v>
      </c>
      <c r="AG199" s="1">
        <v>0.72522799999999987</v>
      </c>
      <c r="AH199" s="1">
        <v>0.79</v>
      </c>
      <c r="AI199" s="1">
        <v>1.3640652037617551</v>
      </c>
    </row>
    <row r="200" spans="1:35">
      <c r="A200">
        <v>27</v>
      </c>
      <c r="B200">
        <v>40</v>
      </c>
      <c r="C200">
        <v>166</v>
      </c>
      <c r="D200">
        <v>3.78</v>
      </c>
      <c r="E200">
        <v>169.78</v>
      </c>
      <c r="F200">
        <v>7</v>
      </c>
      <c r="G200">
        <v>3.21</v>
      </c>
      <c r="H200">
        <v>19</v>
      </c>
      <c r="I200">
        <v>17</v>
      </c>
      <c r="J200">
        <v>2</v>
      </c>
      <c r="K200">
        <v>0</v>
      </c>
      <c r="L200">
        <v>0</v>
      </c>
      <c r="M200">
        <v>0</v>
      </c>
      <c r="N200">
        <v>1</v>
      </c>
      <c r="O200">
        <v>0</v>
      </c>
      <c r="Q200">
        <v>1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25</v>
      </c>
      <c r="AB200">
        <v>1</v>
      </c>
      <c r="AC200" s="1">
        <v>1.2539682539682542</v>
      </c>
      <c r="AD200" s="1">
        <v>175.6</v>
      </c>
      <c r="AE200" s="1">
        <v>0</v>
      </c>
      <c r="AF200" s="1">
        <v>175.6</v>
      </c>
      <c r="AG200" s="1">
        <v>0.72522799999999987</v>
      </c>
      <c r="AH200" s="1">
        <v>0.67714285714285716</v>
      </c>
      <c r="AI200" s="1">
        <v>1.3555663551401866</v>
      </c>
    </row>
    <row r="201" spans="1:35">
      <c r="A201">
        <v>27</v>
      </c>
      <c r="B201">
        <v>42</v>
      </c>
      <c r="C201">
        <v>166.2</v>
      </c>
      <c r="D201">
        <v>3.45</v>
      </c>
      <c r="E201">
        <v>169.64999999999998</v>
      </c>
      <c r="F201">
        <v>7</v>
      </c>
      <c r="G201">
        <v>3.01</v>
      </c>
      <c r="H201">
        <v>20</v>
      </c>
      <c r="I201">
        <v>17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25</v>
      </c>
      <c r="AB201">
        <v>1</v>
      </c>
      <c r="AC201" s="1">
        <v>1.3739130434782609</v>
      </c>
      <c r="AD201" s="1">
        <v>175.6</v>
      </c>
      <c r="AE201" s="1">
        <v>0</v>
      </c>
      <c r="AF201" s="1">
        <v>175.6</v>
      </c>
      <c r="AG201" s="1">
        <v>0.72522799999999987</v>
      </c>
      <c r="AH201" s="1">
        <v>0.67714285714285716</v>
      </c>
      <c r="AI201" s="1">
        <v>1.4456372093023253</v>
      </c>
    </row>
    <row r="202" spans="1:35">
      <c r="A202">
        <v>27</v>
      </c>
      <c r="B202">
        <v>55</v>
      </c>
      <c r="C202">
        <v>167.5</v>
      </c>
      <c r="D202">
        <v>2.94</v>
      </c>
      <c r="E202">
        <v>170.44</v>
      </c>
      <c r="F202">
        <v>6</v>
      </c>
      <c r="G202">
        <v>2.85</v>
      </c>
      <c r="H202">
        <v>21</v>
      </c>
      <c r="I202">
        <v>17</v>
      </c>
      <c r="J202">
        <v>4</v>
      </c>
      <c r="K202">
        <v>0</v>
      </c>
      <c r="L202">
        <v>1</v>
      </c>
      <c r="M202">
        <v>0</v>
      </c>
      <c r="N202">
        <v>0</v>
      </c>
      <c r="O202">
        <v>0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25</v>
      </c>
      <c r="AB202">
        <v>1</v>
      </c>
      <c r="AC202" s="1">
        <v>1.6122448979591837</v>
      </c>
      <c r="AD202" s="1">
        <v>175.6</v>
      </c>
      <c r="AE202" s="1">
        <v>0</v>
      </c>
      <c r="AF202" s="1">
        <v>175.6</v>
      </c>
      <c r="AG202" s="1">
        <v>0.72522799999999987</v>
      </c>
      <c r="AH202" s="1">
        <v>0.79</v>
      </c>
      <c r="AI202" s="1">
        <v>1.5267957894736839</v>
      </c>
    </row>
    <row r="203" spans="1:35">
      <c r="A203">
        <v>28</v>
      </c>
      <c r="B203">
        <v>35</v>
      </c>
      <c r="C203">
        <v>171.5</v>
      </c>
      <c r="D203">
        <v>5.01</v>
      </c>
      <c r="E203">
        <v>176.51</v>
      </c>
      <c r="F203">
        <v>8</v>
      </c>
      <c r="G203">
        <v>3.33</v>
      </c>
      <c r="H203">
        <v>22</v>
      </c>
      <c r="I203">
        <v>20</v>
      </c>
      <c r="J203">
        <v>2</v>
      </c>
      <c r="K203">
        <v>0</v>
      </c>
      <c r="L203">
        <v>1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28</v>
      </c>
      <c r="AB203">
        <v>1</v>
      </c>
      <c r="AC203" s="1">
        <v>0.94610778443113785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0.59250000000000003</v>
      </c>
      <c r="AI203" s="1">
        <v>1.2040252252252255</v>
      </c>
    </row>
    <row r="204" spans="1:35">
      <c r="A204">
        <v>28</v>
      </c>
      <c r="B204">
        <v>48</v>
      </c>
      <c r="C204">
        <v>172.8</v>
      </c>
      <c r="D204">
        <v>2.86</v>
      </c>
      <c r="E204">
        <v>175.66000000000003</v>
      </c>
      <c r="F204">
        <v>6</v>
      </c>
      <c r="G204">
        <v>3.19</v>
      </c>
      <c r="H204">
        <v>23</v>
      </c>
      <c r="I204">
        <v>20</v>
      </c>
      <c r="J204">
        <v>3</v>
      </c>
      <c r="K204">
        <v>0</v>
      </c>
      <c r="L204">
        <v>1</v>
      </c>
      <c r="M204">
        <v>0</v>
      </c>
      <c r="N204">
        <v>0</v>
      </c>
      <c r="O204">
        <v>0</v>
      </c>
      <c r="Q204">
        <v>1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30</v>
      </c>
      <c r="AB204">
        <v>1</v>
      </c>
      <c r="AC204" s="1">
        <v>1.6573426573426575</v>
      </c>
      <c r="AD204" s="1">
        <v>175.6</v>
      </c>
      <c r="AE204" s="1">
        <v>10</v>
      </c>
      <c r="AF204" s="1">
        <v>185.6</v>
      </c>
      <c r="AG204" s="1">
        <v>0.76652799999999999</v>
      </c>
      <c r="AH204" s="1">
        <v>0.79</v>
      </c>
      <c r="AI204" s="1">
        <v>1.4417454545454544</v>
      </c>
    </row>
    <row r="205" spans="1:35">
      <c r="A205">
        <v>29</v>
      </c>
      <c r="B205">
        <v>7</v>
      </c>
      <c r="C205">
        <v>174.7</v>
      </c>
      <c r="D205">
        <v>3.79</v>
      </c>
      <c r="E205">
        <v>178.48999999999998</v>
      </c>
      <c r="F205">
        <v>8</v>
      </c>
      <c r="G205">
        <v>3.13</v>
      </c>
      <c r="H205">
        <v>24</v>
      </c>
      <c r="I205">
        <v>20</v>
      </c>
      <c r="J205">
        <v>4</v>
      </c>
      <c r="K205">
        <v>0</v>
      </c>
      <c r="L205">
        <v>1</v>
      </c>
      <c r="M205">
        <v>1</v>
      </c>
      <c r="N205">
        <v>0</v>
      </c>
      <c r="O205">
        <v>0</v>
      </c>
      <c r="Q205">
        <v>1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50</v>
      </c>
      <c r="AB205">
        <v>3</v>
      </c>
      <c r="AC205" s="1">
        <v>1.2506596306068603</v>
      </c>
      <c r="AD205" s="1">
        <v>175.6</v>
      </c>
      <c r="AE205" s="1">
        <v>0</v>
      </c>
      <c r="AF205" s="1">
        <v>175.6</v>
      </c>
      <c r="AG205" s="1">
        <v>0.72522799999999987</v>
      </c>
      <c r="AH205" s="1">
        <v>0.59250000000000003</v>
      </c>
      <c r="AI205" s="1">
        <v>1.3902134185303512</v>
      </c>
    </row>
    <row r="206" spans="1:35">
      <c r="A206">
        <v>29</v>
      </c>
      <c r="B206">
        <v>13</v>
      </c>
      <c r="C206">
        <v>175.3</v>
      </c>
      <c r="D206">
        <v>3.52</v>
      </c>
      <c r="E206">
        <v>178.82000000000002</v>
      </c>
      <c r="F206">
        <v>6</v>
      </c>
      <c r="G206">
        <v>3.15</v>
      </c>
      <c r="H206">
        <v>25</v>
      </c>
      <c r="I206">
        <v>20</v>
      </c>
      <c r="J206">
        <v>5</v>
      </c>
      <c r="K206">
        <v>0</v>
      </c>
      <c r="L206">
        <v>0</v>
      </c>
      <c r="M206">
        <v>0</v>
      </c>
      <c r="N206">
        <v>0</v>
      </c>
      <c r="O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20</v>
      </c>
      <c r="AB206">
        <v>1</v>
      </c>
      <c r="AC206" s="1">
        <v>1.3465909090909092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0.79</v>
      </c>
      <c r="AI206" s="1">
        <v>1.272826666666667</v>
      </c>
    </row>
    <row r="207" spans="1:35">
      <c r="A207">
        <v>30</v>
      </c>
      <c r="B207">
        <v>4</v>
      </c>
      <c r="C207">
        <v>180.4</v>
      </c>
      <c r="D207">
        <v>4.6900000000000004</v>
      </c>
      <c r="E207">
        <v>185.09</v>
      </c>
      <c r="F207">
        <v>9</v>
      </c>
      <c r="G207">
        <v>3.19</v>
      </c>
      <c r="H207">
        <v>26</v>
      </c>
      <c r="I207">
        <v>24</v>
      </c>
      <c r="J207">
        <v>2</v>
      </c>
      <c r="K207">
        <v>0</v>
      </c>
      <c r="L207">
        <v>1</v>
      </c>
      <c r="M207">
        <v>1</v>
      </c>
      <c r="N207">
        <v>0</v>
      </c>
      <c r="O207">
        <v>5.7000000000000171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30</v>
      </c>
      <c r="AB207">
        <v>3</v>
      </c>
      <c r="AC207" s="1">
        <v>1.0106609808102345</v>
      </c>
      <c r="AD207" s="1">
        <v>161.80000000000001</v>
      </c>
      <c r="AE207" s="1">
        <v>0</v>
      </c>
      <c r="AF207" s="1">
        <v>161.80000000000001</v>
      </c>
      <c r="AG207" s="1">
        <v>0.66823400000000011</v>
      </c>
      <c r="AH207" s="1">
        <v>0.52666666666666673</v>
      </c>
      <c r="AI207" s="1">
        <v>1.2568664576802511</v>
      </c>
    </row>
    <row r="208" spans="1:35">
      <c r="A208">
        <v>31</v>
      </c>
      <c r="B208">
        <v>14</v>
      </c>
      <c r="C208">
        <v>187.4</v>
      </c>
      <c r="D208">
        <v>3.28</v>
      </c>
      <c r="E208">
        <v>190.68</v>
      </c>
      <c r="F208">
        <v>7</v>
      </c>
      <c r="G208">
        <v>3.15</v>
      </c>
      <c r="H208">
        <v>29</v>
      </c>
      <c r="I208">
        <v>27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7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25</v>
      </c>
      <c r="AB208">
        <v>1</v>
      </c>
      <c r="AC208" s="1">
        <v>1.4451219512195124</v>
      </c>
      <c r="AD208" s="1">
        <v>161.80000000000001</v>
      </c>
      <c r="AE208" s="1">
        <v>0</v>
      </c>
      <c r="AF208" s="1">
        <v>161.80000000000001</v>
      </c>
      <c r="AG208" s="1">
        <v>0.66823400000000011</v>
      </c>
      <c r="AH208" s="1">
        <v>0.67714285714285716</v>
      </c>
      <c r="AI208" s="1">
        <v>1.272826666666667</v>
      </c>
    </row>
    <row r="209" spans="1:36">
      <c r="A209">
        <v>31</v>
      </c>
      <c r="B209">
        <v>35</v>
      </c>
      <c r="C209">
        <v>189.5</v>
      </c>
      <c r="D209">
        <v>3.42</v>
      </c>
      <c r="E209">
        <v>192.92</v>
      </c>
      <c r="F209">
        <v>7</v>
      </c>
      <c r="G209">
        <v>2.91</v>
      </c>
      <c r="H209">
        <v>30</v>
      </c>
      <c r="I209">
        <v>27</v>
      </c>
      <c r="J209">
        <v>3</v>
      </c>
      <c r="K209">
        <v>0</v>
      </c>
      <c r="L209">
        <v>1</v>
      </c>
      <c r="M209">
        <v>0</v>
      </c>
      <c r="N209">
        <v>0</v>
      </c>
      <c r="O209">
        <v>9.0999999999999943</v>
      </c>
      <c r="Q209">
        <v>1</v>
      </c>
      <c r="R209">
        <v>0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40</v>
      </c>
      <c r="AB209">
        <v>1</v>
      </c>
      <c r="AC209" s="1">
        <v>1.3859649122807018</v>
      </c>
      <c r="AD209" s="1">
        <v>175.6</v>
      </c>
      <c r="AE209" s="1">
        <v>0</v>
      </c>
      <c r="AF209" s="1">
        <v>175.6</v>
      </c>
      <c r="AG209" s="1">
        <v>0.72522799999999987</v>
      </c>
      <c r="AH209" s="1">
        <v>0.67714285714285716</v>
      </c>
      <c r="AI209" s="1">
        <v>1.4953154639175255</v>
      </c>
    </row>
    <row r="210" spans="1:36">
      <c r="A210">
        <v>31</v>
      </c>
      <c r="B210">
        <v>36</v>
      </c>
      <c r="C210">
        <v>189.6</v>
      </c>
      <c r="D210">
        <v>4.92</v>
      </c>
      <c r="E210">
        <v>194.51999999999998</v>
      </c>
      <c r="F210">
        <v>9</v>
      </c>
      <c r="G210">
        <v>3.52</v>
      </c>
      <c r="H210">
        <v>31</v>
      </c>
      <c r="I210">
        <v>27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60</v>
      </c>
      <c r="AB210">
        <v>1</v>
      </c>
      <c r="AC210" s="1">
        <v>0.96341463414634154</v>
      </c>
      <c r="AD210" s="1">
        <v>161.80000000000001</v>
      </c>
      <c r="AE210" s="1">
        <v>0</v>
      </c>
      <c r="AF210" s="1">
        <v>161.80000000000001</v>
      </c>
      <c r="AG210" s="1">
        <v>0.66823400000000011</v>
      </c>
      <c r="AH210" s="1">
        <v>0.52666666666666673</v>
      </c>
      <c r="AI210" s="1">
        <v>1.1390352272727275</v>
      </c>
    </row>
    <row r="211" spans="1:36">
      <c r="A211">
        <v>31</v>
      </c>
      <c r="B211">
        <v>56</v>
      </c>
      <c r="C211">
        <v>191.6</v>
      </c>
      <c r="D211">
        <v>3.54</v>
      </c>
      <c r="E211">
        <v>195.14</v>
      </c>
      <c r="F211">
        <v>7</v>
      </c>
      <c r="G211">
        <v>3.09</v>
      </c>
      <c r="H211">
        <v>32</v>
      </c>
      <c r="I211">
        <v>28</v>
      </c>
      <c r="J211">
        <v>4</v>
      </c>
      <c r="K211">
        <v>0</v>
      </c>
      <c r="L211">
        <v>1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50</v>
      </c>
      <c r="AB211">
        <v>1</v>
      </c>
      <c r="AC211" s="1">
        <v>1.3389830508474576</v>
      </c>
      <c r="AD211" s="1">
        <v>161.80000000000001</v>
      </c>
      <c r="AE211" s="1">
        <v>0</v>
      </c>
      <c r="AF211" s="1">
        <v>161.80000000000001</v>
      </c>
      <c r="AG211" s="1">
        <v>0.66823400000000011</v>
      </c>
      <c r="AH211" s="1">
        <v>0.67714285714285716</v>
      </c>
      <c r="AI211" s="1">
        <v>1.2975417475728159</v>
      </c>
    </row>
    <row r="212" spans="1:36">
      <c r="A212">
        <v>35</v>
      </c>
      <c r="B212">
        <v>4</v>
      </c>
      <c r="C212">
        <v>210.4</v>
      </c>
      <c r="D212">
        <v>3.72</v>
      </c>
      <c r="E212">
        <v>214.12</v>
      </c>
      <c r="F212">
        <v>7</v>
      </c>
      <c r="G212">
        <v>3.19</v>
      </c>
      <c r="H212">
        <v>33</v>
      </c>
      <c r="I212">
        <v>31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35</v>
      </c>
      <c r="AB212">
        <v>1</v>
      </c>
      <c r="AC212" s="1">
        <v>1.2741935483870968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0.67714285714285716</v>
      </c>
      <c r="AI212" s="1">
        <v>1.2568664576802511</v>
      </c>
      <c r="AJ212" t="s">
        <v>57</v>
      </c>
    </row>
    <row r="213" spans="1:36">
      <c r="A213">
        <v>37</v>
      </c>
      <c r="B213">
        <v>7</v>
      </c>
      <c r="C213">
        <v>222.7</v>
      </c>
      <c r="D213">
        <v>4.17</v>
      </c>
      <c r="E213">
        <v>226.86999999999998</v>
      </c>
      <c r="F213">
        <v>7</v>
      </c>
      <c r="G213">
        <v>4.05</v>
      </c>
      <c r="H213">
        <v>34</v>
      </c>
      <c r="I213">
        <v>32</v>
      </c>
      <c r="J213">
        <v>2</v>
      </c>
      <c r="K213">
        <v>0</v>
      </c>
      <c r="L213">
        <v>0</v>
      </c>
      <c r="M213">
        <v>1</v>
      </c>
      <c r="N213">
        <v>0</v>
      </c>
      <c r="O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35</v>
      </c>
      <c r="AB213">
        <v>3</v>
      </c>
      <c r="AC213" s="1">
        <v>1.1366906474820144</v>
      </c>
      <c r="AD213" s="1">
        <v>175.6</v>
      </c>
      <c r="AE213" s="1">
        <v>0</v>
      </c>
      <c r="AF213" s="1">
        <v>175.6</v>
      </c>
      <c r="AG213" s="1">
        <v>0.72522799999999987</v>
      </c>
      <c r="AH213" s="1">
        <v>0.67714285714285716</v>
      </c>
      <c r="AI213" s="1">
        <v>1.0744118518518517</v>
      </c>
    </row>
    <row r="214" spans="1:36">
      <c r="A214">
        <v>37</v>
      </c>
      <c r="B214">
        <v>27</v>
      </c>
      <c r="C214">
        <v>224.7</v>
      </c>
      <c r="D214">
        <v>3.19</v>
      </c>
      <c r="E214">
        <v>227.89</v>
      </c>
      <c r="F214">
        <v>6</v>
      </c>
      <c r="G214">
        <v>2.86</v>
      </c>
      <c r="H214">
        <v>35</v>
      </c>
      <c r="I214">
        <v>32</v>
      </c>
      <c r="J214">
        <v>3</v>
      </c>
      <c r="K214">
        <v>0</v>
      </c>
      <c r="L214">
        <v>1</v>
      </c>
      <c r="M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35</v>
      </c>
      <c r="AB214">
        <v>1</v>
      </c>
      <c r="AC214" s="1">
        <v>1.4858934169278997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0.79</v>
      </c>
      <c r="AI214" s="1">
        <v>1.4018895104895108</v>
      </c>
    </row>
    <row r="215" spans="1:36">
      <c r="A215">
        <v>44</v>
      </c>
      <c r="B215">
        <v>22</v>
      </c>
      <c r="C215">
        <v>266.2</v>
      </c>
      <c r="D215">
        <v>3.15</v>
      </c>
      <c r="E215">
        <v>269.34999999999997</v>
      </c>
      <c r="F215">
        <v>7</v>
      </c>
      <c r="G215">
        <v>3.09</v>
      </c>
      <c r="H215">
        <v>36</v>
      </c>
      <c r="I215">
        <v>34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25</v>
      </c>
      <c r="AB215">
        <v>1</v>
      </c>
      <c r="AC215" s="1">
        <v>1.504761904761905</v>
      </c>
      <c r="AD215" s="1">
        <v>161.80000000000001</v>
      </c>
      <c r="AE215" s="1">
        <v>0</v>
      </c>
      <c r="AF215" s="1">
        <v>161.80000000000001</v>
      </c>
      <c r="AG215" s="1">
        <v>0.66823400000000011</v>
      </c>
      <c r="AH215" s="1">
        <v>0.67714285714285716</v>
      </c>
      <c r="AI215" s="1">
        <v>1.2975417475728159</v>
      </c>
    </row>
    <row r="216" spans="1:36">
      <c r="A216">
        <v>45</v>
      </c>
      <c r="B216">
        <v>38</v>
      </c>
      <c r="C216">
        <v>273.8</v>
      </c>
      <c r="D216">
        <v>4.08</v>
      </c>
      <c r="E216">
        <v>277.88</v>
      </c>
      <c r="F216">
        <v>7</v>
      </c>
      <c r="G216">
        <v>3.61</v>
      </c>
      <c r="H216">
        <v>38</v>
      </c>
      <c r="I216">
        <v>36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25</v>
      </c>
      <c r="AB216">
        <v>1</v>
      </c>
      <c r="AC216" s="1">
        <v>1.161764705882353</v>
      </c>
      <c r="AD216" s="1">
        <v>175.6</v>
      </c>
      <c r="AE216" s="1">
        <v>0</v>
      </c>
      <c r="AF216" s="1">
        <v>175.6</v>
      </c>
      <c r="AG216" s="1">
        <v>0.72522799999999987</v>
      </c>
      <c r="AH216" s="1">
        <v>0.67714285714285716</v>
      </c>
      <c r="AI216" s="1">
        <v>1.2053650969529084</v>
      </c>
    </row>
    <row r="217" spans="1:36">
      <c r="A217">
        <v>47</v>
      </c>
      <c r="B217">
        <v>0</v>
      </c>
      <c r="C217">
        <v>282</v>
      </c>
      <c r="D217">
        <v>3.22</v>
      </c>
      <c r="E217">
        <v>285.22000000000003</v>
      </c>
      <c r="F217">
        <v>6</v>
      </c>
      <c r="G217">
        <v>3.12</v>
      </c>
      <c r="H217">
        <v>39</v>
      </c>
      <c r="I217">
        <v>37</v>
      </c>
      <c r="J217">
        <v>2</v>
      </c>
      <c r="K217">
        <v>0</v>
      </c>
      <c r="L217">
        <v>1</v>
      </c>
      <c r="M217">
        <v>0</v>
      </c>
      <c r="N217">
        <v>0</v>
      </c>
      <c r="O217">
        <v>0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25</v>
      </c>
      <c r="AB217">
        <v>1</v>
      </c>
      <c r="AC217" s="1">
        <v>1.4720496894409938</v>
      </c>
      <c r="AD217" s="1">
        <v>175.6</v>
      </c>
      <c r="AE217" s="1">
        <v>0</v>
      </c>
      <c r="AF217" s="1">
        <v>175.6</v>
      </c>
      <c r="AG217" s="1">
        <v>0.72522799999999987</v>
      </c>
      <c r="AH217" s="1">
        <v>0.79</v>
      </c>
      <c r="AI217" s="1">
        <v>1.3946692307692303</v>
      </c>
    </row>
    <row r="218" spans="1:36">
      <c r="A218">
        <v>47</v>
      </c>
      <c r="B218">
        <v>28</v>
      </c>
      <c r="C218">
        <v>284.8</v>
      </c>
      <c r="D218">
        <v>3.18</v>
      </c>
      <c r="E218">
        <v>287.98</v>
      </c>
      <c r="F218">
        <v>6</v>
      </c>
      <c r="G218">
        <v>3.21</v>
      </c>
      <c r="H218">
        <v>42</v>
      </c>
      <c r="I218">
        <v>37</v>
      </c>
      <c r="J218">
        <v>5</v>
      </c>
      <c r="K218">
        <v>0</v>
      </c>
      <c r="L218">
        <v>1</v>
      </c>
      <c r="M218">
        <v>0</v>
      </c>
      <c r="N218">
        <v>0</v>
      </c>
      <c r="O218">
        <v>0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40</v>
      </c>
      <c r="AB218">
        <v>1</v>
      </c>
      <c r="AC218" s="1">
        <v>1.4905660377358489</v>
      </c>
      <c r="AD218" s="1">
        <v>175.6</v>
      </c>
      <c r="AE218" s="1">
        <v>0</v>
      </c>
      <c r="AF218" s="1">
        <v>175.6</v>
      </c>
      <c r="AG218" s="1">
        <v>0.72522799999999987</v>
      </c>
      <c r="AH218" s="1">
        <v>0.79</v>
      </c>
      <c r="AI218" s="1">
        <v>1.3555663551401866</v>
      </c>
    </row>
    <row r="219" spans="1:36">
      <c r="A219">
        <v>47</v>
      </c>
      <c r="B219">
        <v>37</v>
      </c>
      <c r="C219">
        <v>285.7</v>
      </c>
      <c r="D219">
        <v>3.34</v>
      </c>
      <c r="E219">
        <v>289.03999999999996</v>
      </c>
      <c r="F219">
        <v>7</v>
      </c>
      <c r="G219">
        <v>3.04</v>
      </c>
      <c r="H219">
        <v>43</v>
      </c>
      <c r="I219">
        <v>38</v>
      </c>
      <c r="J219">
        <v>5</v>
      </c>
      <c r="K219">
        <v>0</v>
      </c>
      <c r="L219">
        <v>0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40</v>
      </c>
      <c r="AB219">
        <v>1</v>
      </c>
      <c r="AC219" s="1">
        <v>1.4191616766467068</v>
      </c>
      <c r="AD219" s="1">
        <v>161.80000000000001</v>
      </c>
      <c r="AE219" s="1">
        <v>0</v>
      </c>
      <c r="AF219" s="1">
        <v>161.80000000000001</v>
      </c>
      <c r="AG219" s="1">
        <v>0.66823400000000011</v>
      </c>
      <c r="AH219" s="1">
        <v>0.67714285714285716</v>
      </c>
      <c r="AI219" s="1">
        <v>1.3188828947368423</v>
      </c>
    </row>
    <row r="220" spans="1:36">
      <c r="A220">
        <v>47</v>
      </c>
      <c r="B220">
        <v>40</v>
      </c>
      <c r="C220">
        <v>286</v>
      </c>
      <c r="D220">
        <v>2.95</v>
      </c>
      <c r="E220">
        <v>288.95</v>
      </c>
      <c r="F220">
        <v>6</v>
      </c>
      <c r="G220">
        <v>3.06</v>
      </c>
      <c r="H220">
        <v>44</v>
      </c>
      <c r="I220">
        <v>38</v>
      </c>
      <c r="J220">
        <v>6</v>
      </c>
      <c r="K220">
        <v>0</v>
      </c>
      <c r="L220">
        <v>1</v>
      </c>
      <c r="M220">
        <v>0</v>
      </c>
      <c r="N220">
        <v>0</v>
      </c>
      <c r="O220">
        <v>0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50</v>
      </c>
      <c r="AB220">
        <v>1</v>
      </c>
      <c r="AC220" s="1">
        <v>1.6067796610169491</v>
      </c>
      <c r="AD220" s="1">
        <v>175.6</v>
      </c>
      <c r="AE220" s="1">
        <v>0</v>
      </c>
      <c r="AF220" s="1">
        <v>175.6</v>
      </c>
      <c r="AG220" s="1">
        <v>0.72522799999999987</v>
      </c>
      <c r="AH220" s="1">
        <v>0.79</v>
      </c>
      <c r="AI220" s="1">
        <v>1.4220156862745095</v>
      </c>
    </row>
    <row r="221" spans="1:36">
      <c r="A221">
        <v>47</v>
      </c>
      <c r="B221">
        <v>49</v>
      </c>
      <c r="C221">
        <v>286.89999999999998</v>
      </c>
      <c r="D221">
        <v>3.09</v>
      </c>
      <c r="E221">
        <v>289.98999999999995</v>
      </c>
      <c r="F221">
        <v>7</v>
      </c>
      <c r="G221">
        <v>2.79</v>
      </c>
      <c r="H221">
        <v>45</v>
      </c>
      <c r="I221">
        <v>38</v>
      </c>
      <c r="J221">
        <v>7</v>
      </c>
      <c r="K221">
        <v>0</v>
      </c>
      <c r="L221">
        <v>1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25</v>
      </c>
      <c r="AB221">
        <v>1</v>
      </c>
      <c r="AC221" s="1">
        <v>1.5339805825242721</v>
      </c>
      <c r="AD221" s="1">
        <v>161.80000000000001</v>
      </c>
      <c r="AE221" s="1">
        <v>0</v>
      </c>
      <c r="AF221" s="1">
        <v>161.80000000000001</v>
      </c>
      <c r="AG221" s="1">
        <v>0.66823400000000011</v>
      </c>
      <c r="AH221" s="1">
        <v>0.67714285714285716</v>
      </c>
      <c r="AI221" s="1">
        <v>1.4370623655913981</v>
      </c>
    </row>
    <row r="222" spans="1:36">
      <c r="A222">
        <v>48</v>
      </c>
      <c r="B222">
        <v>23</v>
      </c>
      <c r="C222">
        <v>290.3</v>
      </c>
      <c r="D222">
        <v>3.31</v>
      </c>
      <c r="E222">
        <v>293.61</v>
      </c>
      <c r="F222">
        <v>7</v>
      </c>
      <c r="G222">
        <v>2.82</v>
      </c>
      <c r="H222">
        <v>46</v>
      </c>
      <c r="I222">
        <v>44</v>
      </c>
      <c r="J222">
        <v>2</v>
      </c>
      <c r="K222">
        <v>0</v>
      </c>
      <c r="L222">
        <v>1</v>
      </c>
      <c r="M222">
        <v>0</v>
      </c>
      <c r="N222">
        <v>1</v>
      </c>
      <c r="O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25</v>
      </c>
      <c r="AB222">
        <v>1</v>
      </c>
      <c r="AC222" s="1">
        <v>1.4320241691842901</v>
      </c>
      <c r="AD222" s="1">
        <v>161.80000000000001</v>
      </c>
      <c r="AE222" s="1">
        <v>0</v>
      </c>
      <c r="AF222" s="1">
        <v>161.80000000000001</v>
      </c>
      <c r="AG222" s="1">
        <v>0.66823400000000011</v>
      </c>
      <c r="AH222" s="1">
        <v>0.67714285714285716</v>
      </c>
      <c r="AI222" s="1">
        <v>1.4217744680851068</v>
      </c>
    </row>
    <row r="223" spans="1:36">
      <c r="A223">
        <v>48</v>
      </c>
      <c r="B223">
        <v>50</v>
      </c>
      <c r="C223">
        <v>293</v>
      </c>
      <c r="D223">
        <v>4.29</v>
      </c>
      <c r="E223">
        <v>297.29000000000002</v>
      </c>
      <c r="F223">
        <v>9</v>
      </c>
      <c r="G223">
        <v>2.83</v>
      </c>
      <c r="H223">
        <v>47</v>
      </c>
      <c r="I223">
        <v>44</v>
      </c>
      <c r="J223">
        <v>3</v>
      </c>
      <c r="K223">
        <v>0</v>
      </c>
      <c r="L223">
        <v>1</v>
      </c>
      <c r="M223">
        <v>0</v>
      </c>
      <c r="N223">
        <v>0</v>
      </c>
      <c r="O223">
        <v>0</v>
      </c>
      <c r="Q223">
        <v>0</v>
      </c>
      <c r="R223">
        <v>1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50</v>
      </c>
      <c r="AB223">
        <v>1</v>
      </c>
      <c r="AC223" s="1">
        <v>1.104895104895105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0.52666666666666673</v>
      </c>
      <c r="AI223" s="1">
        <v>1.416750530035336</v>
      </c>
    </row>
    <row r="224" spans="1:36">
      <c r="A224">
        <v>49</v>
      </c>
      <c r="B224">
        <v>10</v>
      </c>
      <c r="C224">
        <v>295</v>
      </c>
      <c r="D224">
        <v>4.1500000000000004</v>
      </c>
      <c r="E224">
        <v>299.14999999999998</v>
      </c>
      <c r="F224">
        <v>8</v>
      </c>
      <c r="G224">
        <v>3.28</v>
      </c>
      <c r="H224">
        <v>50</v>
      </c>
      <c r="I224">
        <v>45</v>
      </c>
      <c r="J224">
        <v>5</v>
      </c>
      <c r="K224">
        <v>0</v>
      </c>
      <c r="L224">
        <v>1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30</v>
      </c>
      <c r="AB224">
        <v>1</v>
      </c>
      <c r="AC224" s="1">
        <v>1.1421686746987951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0.59250000000000003</v>
      </c>
      <c r="AI224" s="1">
        <v>1.2223792682926833</v>
      </c>
    </row>
    <row r="225" spans="1:36">
      <c r="A225">
        <v>50</v>
      </c>
      <c r="B225">
        <v>44</v>
      </c>
      <c r="C225">
        <v>304.39999999999998</v>
      </c>
      <c r="D225">
        <v>3.01</v>
      </c>
      <c r="E225">
        <v>307.40999999999997</v>
      </c>
      <c r="F225">
        <v>6</v>
      </c>
      <c r="G225">
        <v>3.09</v>
      </c>
      <c r="H225">
        <v>55</v>
      </c>
      <c r="I225">
        <v>53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1</v>
      </c>
      <c r="R225">
        <v>0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30</v>
      </c>
      <c r="AB225">
        <v>1</v>
      </c>
      <c r="AC225" s="1">
        <v>1.5747508305647842</v>
      </c>
      <c r="AD225" s="1">
        <v>175.6</v>
      </c>
      <c r="AE225" s="1">
        <v>10</v>
      </c>
      <c r="AF225" s="1">
        <v>185.6</v>
      </c>
      <c r="AG225" s="1">
        <v>0.76652799999999999</v>
      </c>
      <c r="AH225" s="1">
        <v>0.79</v>
      </c>
      <c r="AI225" s="1">
        <v>1.4884038834951456</v>
      </c>
    </row>
    <row r="226" spans="1:36">
      <c r="A226">
        <v>51</v>
      </c>
      <c r="B226">
        <v>24</v>
      </c>
      <c r="C226">
        <v>308.39999999999998</v>
      </c>
      <c r="D226">
        <v>3.11</v>
      </c>
      <c r="E226">
        <v>311.51</v>
      </c>
      <c r="F226">
        <v>5</v>
      </c>
      <c r="G226">
        <v>3.15</v>
      </c>
      <c r="H226">
        <v>56</v>
      </c>
      <c r="I226">
        <v>54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1</v>
      </c>
      <c r="R226">
        <v>0</v>
      </c>
      <c r="S226">
        <v>0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30</v>
      </c>
      <c r="AB226">
        <v>1</v>
      </c>
      <c r="AC226" s="1">
        <v>1.5241157556270097</v>
      </c>
      <c r="AD226" s="1">
        <v>175.6</v>
      </c>
      <c r="AE226" s="1">
        <v>0</v>
      </c>
      <c r="AF226" s="1">
        <v>175.6</v>
      </c>
      <c r="AG226" s="1">
        <v>0.72522799999999987</v>
      </c>
      <c r="AH226" s="1">
        <v>0.94800000000000006</v>
      </c>
      <c r="AI226" s="1">
        <v>1.3813866666666663</v>
      </c>
    </row>
    <row r="227" spans="1:36">
      <c r="A227">
        <v>52</v>
      </c>
      <c r="B227">
        <v>25</v>
      </c>
      <c r="C227">
        <v>314.5</v>
      </c>
      <c r="D227">
        <v>2.71</v>
      </c>
      <c r="E227">
        <v>317.20999999999998</v>
      </c>
      <c r="F227">
        <v>6</v>
      </c>
      <c r="G227">
        <v>3.15</v>
      </c>
      <c r="H227">
        <v>57</v>
      </c>
      <c r="I227">
        <v>55</v>
      </c>
      <c r="J227">
        <v>2</v>
      </c>
      <c r="K227">
        <v>0</v>
      </c>
      <c r="L227">
        <v>1</v>
      </c>
      <c r="M227">
        <v>0</v>
      </c>
      <c r="N227">
        <v>0</v>
      </c>
      <c r="O227">
        <v>0</v>
      </c>
      <c r="Q227">
        <v>1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30</v>
      </c>
      <c r="AB227">
        <v>1</v>
      </c>
      <c r="AC227" s="1">
        <v>1.7490774907749078</v>
      </c>
      <c r="AD227" s="1">
        <v>175.6</v>
      </c>
      <c r="AE227" s="1">
        <v>0</v>
      </c>
      <c r="AF227" s="1">
        <v>175.6</v>
      </c>
      <c r="AG227" s="1">
        <v>0.72522799999999987</v>
      </c>
      <c r="AH227" s="1">
        <v>0.79</v>
      </c>
      <c r="AI227" s="1">
        <v>1.3813866666666663</v>
      </c>
    </row>
    <row r="228" spans="1:36">
      <c r="A228">
        <v>53</v>
      </c>
      <c r="B228">
        <v>7</v>
      </c>
      <c r="C228">
        <v>318.7</v>
      </c>
      <c r="D228">
        <v>3</v>
      </c>
      <c r="E228">
        <v>321.7</v>
      </c>
      <c r="F228">
        <v>6</v>
      </c>
      <c r="G228">
        <v>2.83</v>
      </c>
      <c r="H228">
        <v>58</v>
      </c>
      <c r="I228">
        <v>56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30</v>
      </c>
      <c r="AB228">
        <v>1</v>
      </c>
      <c r="AC228" s="1">
        <v>1.58</v>
      </c>
      <c r="AD228" s="1">
        <v>175.6</v>
      </c>
      <c r="AE228" s="1">
        <v>0</v>
      </c>
      <c r="AF228" s="1">
        <v>175.6</v>
      </c>
      <c r="AG228" s="1">
        <v>0.72522799999999987</v>
      </c>
      <c r="AH228" s="1">
        <v>0.79</v>
      </c>
      <c r="AI228" s="1">
        <v>1.5375858657243813</v>
      </c>
    </row>
    <row r="229" spans="1:36">
      <c r="A229">
        <v>54</v>
      </c>
      <c r="B229">
        <v>45</v>
      </c>
      <c r="C229">
        <v>328.5</v>
      </c>
      <c r="D229">
        <v>3.2</v>
      </c>
      <c r="E229">
        <v>331.7</v>
      </c>
      <c r="F229">
        <v>6</v>
      </c>
      <c r="G229">
        <v>3.27</v>
      </c>
      <c r="H229">
        <v>59</v>
      </c>
      <c r="I229">
        <v>57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30</v>
      </c>
      <c r="AB229">
        <v>1</v>
      </c>
      <c r="AC229" s="1">
        <v>1.48125</v>
      </c>
      <c r="AD229" s="1">
        <v>175.6</v>
      </c>
      <c r="AE229" s="1">
        <v>0</v>
      </c>
      <c r="AF229" s="1">
        <v>175.6</v>
      </c>
      <c r="AG229" s="1">
        <v>0.72522799999999987</v>
      </c>
      <c r="AH229" s="1">
        <v>0.79</v>
      </c>
      <c r="AI229" s="1">
        <v>1.3306935779816511</v>
      </c>
    </row>
    <row r="230" spans="1:36">
      <c r="A230">
        <v>56</v>
      </c>
      <c r="B230">
        <v>36</v>
      </c>
      <c r="C230">
        <v>339.6</v>
      </c>
      <c r="D230">
        <v>4.05</v>
      </c>
      <c r="E230">
        <v>343.65000000000003</v>
      </c>
      <c r="F230">
        <v>8</v>
      </c>
      <c r="G230">
        <v>3.45</v>
      </c>
      <c r="H230">
        <v>60</v>
      </c>
      <c r="I230">
        <v>58</v>
      </c>
      <c r="J230">
        <v>2</v>
      </c>
      <c r="K230">
        <v>0</v>
      </c>
      <c r="L230">
        <v>1</v>
      </c>
      <c r="M230">
        <v>0</v>
      </c>
      <c r="N230">
        <v>0</v>
      </c>
      <c r="O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30</v>
      </c>
      <c r="AB230">
        <v>1</v>
      </c>
      <c r="AC230" s="1">
        <v>1.1703703703703705</v>
      </c>
      <c r="AD230" s="1">
        <v>175.6</v>
      </c>
      <c r="AE230" s="1">
        <v>0</v>
      </c>
      <c r="AF230" s="1">
        <v>175.6</v>
      </c>
      <c r="AG230" s="1">
        <v>0.72522799999999987</v>
      </c>
      <c r="AH230" s="1">
        <v>0.59250000000000003</v>
      </c>
      <c r="AI230" s="1">
        <v>1.2612660869565213</v>
      </c>
    </row>
    <row r="231" spans="1:36">
      <c r="A231">
        <v>56</v>
      </c>
      <c r="B231">
        <v>49</v>
      </c>
      <c r="C231">
        <v>340.9</v>
      </c>
      <c r="D231">
        <v>3.94</v>
      </c>
      <c r="E231">
        <v>344.84</v>
      </c>
      <c r="F231">
        <v>7</v>
      </c>
      <c r="G231">
        <v>3.31</v>
      </c>
      <c r="H231">
        <v>61</v>
      </c>
      <c r="I231">
        <v>58</v>
      </c>
      <c r="J231">
        <v>3</v>
      </c>
      <c r="K231">
        <v>0</v>
      </c>
      <c r="L231">
        <v>1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25</v>
      </c>
      <c r="AB231">
        <v>1</v>
      </c>
      <c r="AC231" s="1">
        <v>1.203045685279188</v>
      </c>
      <c r="AD231" s="1">
        <v>161.80000000000001</v>
      </c>
      <c r="AE231" s="1">
        <v>0</v>
      </c>
      <c r="AF231" s="1">
        <v>161.80000000000001</v>
      </c>
      <c r="AG231" s="1">
        <v>0.66823400000000011</v>
      </c>
      <c r="AH231" s="1">
        <v>0.67714285714285716</v>
      </c>
      <c r="AI231" s="1">
        <v>1.2113003021148039</v>
      </c>
    </row>
    <row r="232" spans="1:36">
      <c r="A232">
        <v>58</v>
      </c>
      <c r="B232">
        <v>30</v>
      </c>
      <c r="C232">
        <v>351</v>
      </c>
      <c r="D232">
        <v>1.88</v>
      </c>
      <c r="E232">
        <v>352.88</v>
      </c>
      <c r="F232">
        <v>6</v>
      </c>
      <c r="G232">
        <v>2.94</v>
      </c>
      <c r="H232">
        <v>64</v>
      </c>
      <c r="I232">
        <v>62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</v>
      </c>
      <c r="AB232">
        <v>1</v>
      </c>
      <c r="AC232" s="1">
        <v>2.521276595744681</v>
      </c>
      <c r="AD232" s="1">
        <v>175.6</v>
      </c>
      <c r="AE232" s="1">
        <v>0</v>
      </c>
      <c r="AF232" s="1">
        <v>175.6</v>
      </c>
      <c r="AG232" s="1">
        <v>0.72522799999999987</v>
      </c>
      <c r="AH232" s="1">
        <v>0.79</v>
      </c>
      <c r="AI232" s="1">
        <v>1.4800571428571425</v>
      </c>
      <c r="AJ232" t="s">
        <v>60</v>
      </c>
    </row>
    <row r="233" spans="1:36">
      <c r="A233">
        <v>60</v>
      </c>
      <c r="B233">
        <v>0</v>
      </c>
      <c r="C233">
        <v>360</v>
      </c>
      <c r="D233">
        <v>3.04</v>
      </c>
      <c r="E233">
        <v>363.04</v>
      </c>
      <c r="F233">
        <v>6</v>
      </c>
      <c r="G233">
        <v>2.95</v>
      </c>
      <c r="H233">
        <v>65</v>
      </c>
      <c r="I233">
        <v>63</v>
      </c>
      <c r="J233">
        <v>2</v>
      </c>
      <c r="K233">
        <v>0</v>
      </c>
      <c r="L233">
        <v>1</v>
      </c>
      <c r="M233">
        <v>0</v>
      </c>
      <c r="N233">
        <v>0</v>
      </c>
      <c r="O233">
        <v>0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40</v>
      </c>
      <c r="AB233">
        <v>1</v>
      </c>
      <c r="AC233" s="1">
        <v>1.5592105263157896</v>
      </c>
      <c r="AD233" s="1">
        <v>175.6</v>
      </c>
      <c r="AE233" s="1">
        <v>0</v>
      </c>
      <c r="AF233" s="1">
        <v>175.6</v>
      </c>
      <c r="AG233" s="1">
        <v>0.72522799999999987</v>
      </c>
      <c r="AH233" s="1">
        <v>0.79</v>
      </c>
      <c r="AI233" s="1">
        <v>1.4750399999999997</v>
      </c>
    </row>
    <row r="234" spans="1:36">
      <c r="A234">
        <v>60</v>
      </c>
      <c r="B234">
        <v>49</v>
      </c>
      <c r="C234">
        <v>364.9</v>
      </c>
      <c r="D234">
        <v>3.22</v>
      </c>
      <c r="E234">
        <v>368.12</v>
      </c>
      <c r="F234">
        <v>7</v>
      </c>
      <c r="G234">
        <v>2.88</v>
      </c>
      <c r="H234">
        <v>66</v>
      </c>
      <c r="I234">
        <v>64</v>
      </c>
      <c r="J234">
        <v>2</v>
      </c>
      <c r="K234">
        <v>0</v>
      </c>
      <c r="L234">
        <v>1</v>
      </c>
      <c r="M234">
        <v>0</v>
      </c>
      <c r="N234">
        <v>0</v>
      </c>
      <c r="O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40</v>
      </c>
      <c r="AB234">
        <v>1</v>
      </c>
      <c r="AC234" s="1">
        <v>1.4720496894409938</v>
      </c>
      <c r="AD234" s="1">
        <v>175.6</v>
      </c>
      <c r="AE234" s="1">
        <v>0</v>
      </c>
      <c r="AF234" s="1">
        <v>175.6</v>
      </c>
      <c r="AG234" s="1">
        <v>0.72522799999999987</v>
      </c>
      <c r="AH234" s="1">
        <v>0.67714285714285716</v>
      </c>
      <c r="AI234" s="1">
        <v>1.5108916666666663</v>
      </c>
    </row>
    <row r="235" spans="1:36">
      <c r="A235">
        <v>62</v>
      </c>
      <c r="B235">
        <v>5</v>
      </c>
      <c r="C235">
        <v>372.5</v>
      </c>
      <c r="D235">
        <v>3.33</v>
      </c>
      <c r="E235">
        <v>375.83</v>
      </c>
      <c r="F235">
        <v>7</v>
      </c>
      <c r="G235">
        <v>3.31</v>
      </c>
      <c r="H235">
        <v>67</v>
      </c>
      <c r="I235">
        <v>65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40</v>
      </c>
      <c r="AB235">
        <v>1</v>
      </c>
      <c r="AC235" s="1">
        <v>1.4234234234234235</v>
      </c>
      <c r="AD235" s="1">
        <v>175.6</v>
      </c>
      <c r="AE235" s="1">
        <v>0</v>
      </c>
      <c r="AF235" s="1">
        <v>175.6</v>
      </c>
      <c r="AG235" s="1">
        <v>0.72522799999999987</v>
      </c>
      <c r="AH235" s="1">
        <v>0.67714285714285716</v>
      </c>
      <c r="AI235" s="1">
        <v>1.314612688821752</v>
      </c>
    </row>
    <row r="236" spans="1:36">
      <c r="A236">
        <v>64</v>
      </c>
      <c r="B236">
        <v>33</v>
      </c>
      <c r="C236">
        <v>387.3</v>
      </c>
      <c r="D236">
        <v>2.71</v>
      </c>
      <c r="E236">
        <v>390.01</v>
      </c>
      <c r="F236">
        <v>6</v>
      </c>
      <c r="G236">
        <v>3.09</v>
      </c>
      <c r="H236">
        <v>72</v>
      </c>
      <c r="I236">
        <v>70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50</v>
      </c>
      <c r="AB236">
        <v>1</v>
      </c>
      <c r="AC236" s="1">
        <v>1.7490774907749078</v>
      </c>
      <c r="AD236" s="1">
        <v>175.6</v>
      </c>
      <c r="AE236" s="1">
        <v>0</v>
      </c>
      <c r="AF236" s="1">
        <v>175.6</v>
      </c>
      <c r="AG236" s="1">
        <v>0.72522799999999987</v>
      </c>
      <c r="AH236" s="1">
        <v>0.79</v>
      </c>
      <c r="AI236" s="1">
        <v>1.4082097087378638</v>
      </c>
    </row>
    <row r="237" spans="1:36">
      <c r="A237">
        <v>64</v>
      </c>
      <c r="B237">
        <v>45</v>
      </c>
      <c r="C237">
        <v>388.5</v>
      </c>
      <c r="D237">
        <v>3.6</v>
      </c>
      <c r="E237">
        <v>392.1</v>
      </c>
      <c r="F237">
        <v>6</v>
      </c>
      <c r="G237">
        <v>3.31</v>
      </c>
      <c r="H237">
        <v>73</v>
      </c>
      <c r="I237">
        <v>70</v>
      </c>
      <c r="J237">
        <v>3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1</v>
      </c>
      <c r="R237">
        <v>0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25</v>
      </c>
      <c r="AB237">
        <v>1</v>
      </c>
      <c r="AC237" s="1">
        <v>1.3166666666666667</v>
      </c>
      <c r="AD237" s="1">
        <v>175.6</v>
      </c>
      <c r="AE237" s="1">
        <v>10</v>
      </c>
      <c r="AF237" s="1">
        <v>185.6</v>
      </c>
      <c r="AG237" s="1">
        <v>0.76652799999999999</v>
      </c>
      <c r="AH237" s="1">
        <v>0.79</v>
      </c>
      <c r="AI237" s="1">
        <v>1.3894767371601207</v>
      </c>
    </row>
    <row r="238" spans="1:36">
      <c r="A238">
        <v>68</v>
      </c>
      <c r="B238">
        <v>2</v>
      </c>
      <c r="C238">
        <v>408.2</v>
      </c>
      <c r="D238">
        <v>2.91</v>
      </c>
      <c r="E238">
        <v>411.11</v>
      </c>
      <c r="F238">
        <v>6</v>
      </c>
      <c r="G238">
        <v>3.34</v>
      </c>
      <c r="H238">
        <v>76</v>
      </c>
      <c r="I238">
        <v>74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30</v>
      </c>
      <c r="AB238">
        <v>1</v>
      </c>
      <c r="AC238" s="1">
        <v>1.6288659793814433</v>
      </c>
      <c r="AD238" s="1">
        <v>175.6</v>
      </c>
      <c r="AE238" s="1">
        <v>0</v>
      </c>
      <c r="AF238" s="1">
        <v>175.6</v>
      </c>
      <c r="AG238" s="1">
        <v>0.72522799999999987</v>
      </c>
      <c r="AH238" s="1">
        <v>0.79</v>
      </c>
      <c r="AI238" s="1">
        <v>1.3028047904191615</v>
      </c>
    </row>
    <row r="239" spans="1:36">
      <c r="A239">
        <v>69</v>
      </c>
      <c r="B239">
        <v>19</v>
      </c>
      <c r="C239">
        <v>415.9</v>
      </c>
      <c r="D239">
        <v>3.99</v>
      </c>
      <c r="E239">
        <v>419.89</v>
      </c>
      <c r="F239">
        <v>8</v>
      </c>
      <c r="G239">
        <v>2.92</v>
      </c>
      <c r="H239">
        <v>79</v>
      </c>
      <c r="I239">
        <v>77</v>
      </c>
      <c r="J239">
        <v>2</v>
      </c>
      <c r="K239">
        <v>0</v>
      </c>
      <c r="L239">
        <v>1</v>
      </c>
      <c r="M239">
        <v>1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40</v>
      </c>
      <c r="AB239">
        <v>3</v>
      </c>
      <c r="AC239" s="1">
        <v>1.1879699248120301</v>
      </c>
      <c r="AD239" s="1">
        <v>161.80000000000001</v>
      </c>
      <c r="AE239" s="1">
        <v>0</v>
      </c>
      <c r="AF239" s="1">
        <v>161.80000000000001</v>
      </c>
      <c r="AG239" s="1">
        <v>0.66823400000000011</v>
      </c>
      <c r="AH239" s="1">
        <v>0.59250000000000003</v>
      </c>
      <c r="AI239" s="1">
        <v>1.3730835616438359</v>
      </c>
    </row>
    <row r="240" spans="1:36">
      <c r="A240">
        <v>69</v>
      </c>
      <c r="B240">
        <v>24</v>
      </c>
      <c r="C240">
        <v>416.4</v>
      </c>
      <c r="D240">
        <v>3.51</v>
      </c>
      <c r="E240">
        <v>419.90999999999997</v>
      </c>
      <c r="F240">
        <v>7</v>
      </c>
      <c r="G240">
        <v>3.06</v>
      </c>
      <c r="H240">
        <v>80</v>
      </c>
      <c r="I240">
        <v>77</v>
      </c>
      <c r="J240">
        <v>3</v>
      </c>
      <c r="K240">
        <v>0</v>
      </c>
      <c r="L240">
        <v>1</v>
      </c>
      <c r="M240">
        <v>0</v>
      </c>
      <c r="N240">
        <v>0</v>
      </c>
      <c r="O240">
        <v>0.5</v>
      </c>
      <c r="P240" s="1">
        <v>0.16245742561532039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40</v>
      </c>
      <c r="AB240">
        <v>2</v>
      </c>
      <c r="AC240" s="1">
        <v>1.3504273504273505</v>
      </c>
      <c r="AD240" s="1">
        <v>175.6</v>
      </c>
      <c r="AE240" s="1">
        <v>0</v>
      </c>
      <c r="AF240" s="1">
        <v>175.6</v>
      </c>
      <c r="AG240" s="1">
        <v>0.72522799999999987</v>
      </c>
      <c r="AH240" s="1">
        <v>0.67714285714285716</v>
      </c>
      <c r="AI240" s="1">
        <v>1.4220156862745095</v>
      </c>
    </row>
    <row r="241" spans="1:35">
      <c r="A241">
        <v>69</v>
      </c>
      <c r="B241">
        <v>36</v>
      </c>
      <c r="C241">
        <v>417.6</v>
      </c>
      <c r="D241">
        <v>3.82</v>
      </c>
      <c r="E241">
        <v>421.42</v>
      </c>
      <c r="F241">
        <v>6</v>
      </c>
      <c r="G241">
        <v>3.55</v>
      </c>
      <c r="H241">
        <v>81</v>
      </c>
      <c r="I241">
        <v>77</v>
      </c>
      <c r="J241">
        <v>4</v>
      </c>
      <c r="K241">
        <v>0</v>
      </c>
      <c r="L241">
        <v>1</v>
      </c>
      <c r="M241">
        <v>0</v>
      </c>
      <c r="N241">
        <v>0</v>
      </c>
      <c r="O241">
        <v>1.7000000000000455</v>
      </c>
      <c r="P241" s="1">
        <v>5.2867771523048557E-2</v>
      </c>
      <c r="Q241">
        <v>1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40</v>
      </c>
      <c r="AB241">
        <v>2</v>
      </c>
      <c r="AC241" s="1">
        <v>1.2408376963350787</v>
      </c>
      <c r="AD241" s="1">
        <v>175.6</v>
      </c>
      <c r="AE241" s="1">
        <v>0</v>
      </c>
      <c r="AF241" s="1">
        <v>175.6</v>
      </c>
      <c r="AG241" s="1">
        <v>0.72522799999999987</v>
      </c>
      <c r="AH241" s="1">
        <v>0.79</v>
      </c>
      <c r="AI241" s="1">
        <v>1.2257374647887322</v>
      </c>
    </row>
    <row r="242" spans="1:35">
      <c r="A242">
        <v>69</v>
      </c>
      <c r="B242">
        <v>52</v>
      </c>
      <c r="C242">
        <v>419.2</v>
      </c>
      <c r="D242">
        <v>3.51</v>
      </c>
      <c r="E242">
        <v>422.71</v>
      </c>
      <c r="F242">
        <v>7</v>
      </c>
      <c r="G242">
        <v>3.4</v>
      </c>
      <c r="H242">
        <v>82</v>
      </c>
      <c r="I242">
        <v>77</v>
      </c>
      <c r="J242">
        <v>5</v>
      </c>
      <c r="K242">
        <v>0</v>
      </c>
      <c r="L242">
        <v>0</v>
      </c>
      <c r="M242">
        <v>1</v>
      </c>
      <c r="N242">
        <v>0</v>
      </c>
      <c r="O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30</v>
      </c>
      <c r="AB242">
        <v>3</v>
      </c>
      <c r="AC242" s="1">
        <v>1.3504273504273505</v>
      </c>
      <c r="AD242" s="1">
        <v>161.80000000000001</v>
      </c>
      <c r="AE242" s="1">
        <v>0</v>
      </c>
      <c r="AF242" s="1">
        <v>161.80000000000001</v>
      </c>
      <c r="AG242" s="1">
        <v>0.66823400000000011</v>
      </c>
      <c r="AH242" s="1">
        <v>0.67714285714285716</v>
      </c>
      <c r="AI242" s="1">
        <v>1.1792364705882357</v>
      </c>
    </row>
    <row r="243" spans="1:35">
      <c r="A243">
        <v>70</v>
      </c>
      <c r="B243">
        <v>10</v>
      </c>
      <c r="C243">
        <v>421</v>
      </c>
      <c r="D243">
        <v>3.78</v>
      </c>
      <c r="E243">
        <v>424.78</v>
      </c>
      <c r="F243">
        <v>7</v>
      </c>
      <c r="G243">
        <v>3.24</v>
      </c>
      <c r="H243">
        <v>83</v>
      </c>
      <c r="I243">
        <v>79</v>
      </c>
      <c r="J243">
        <v>4</v>
      </c>
      <c r="K243">
        <v>0</v>
      </c>
      <c r="L243">
        <v>0</v>
      </c>
      <c r="M243">
        <v>0</v>
      </c>
      <c r="N243">
        <v>0</v>
      </c>
      <c r="O243">
        <v>1.8000000000000114</v>
      </c>
      <c r="P243" s="1">
        <v>-9.6459096459096338E-2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25</v>
      </c>
      <c r="AB243">
        <v>2</v>
      </c>
      <c r="AC243" s="1">
        <v>1.2539682539682542</v>
      </c>
      <c r="AD243" s="1">
        <v>161.80000000000001</v>
      </c>
      <c r="AE243" s="1">
        <v>0</v>
      </c>
      <c r="AF243" s="1">
        <v>161.80000000000001</v>
      </c>
      <c r="AG243" s="1">
        <v>0.66823400000000011</v>
      </c>
      <c r="AH243" s="1">
        <v>0.67714285714285716</v>
      </c>
      <c r="AI243" s="1">
        <v>1.2374703703703704</v>
      </c>
    </row>
    <row r="244" spans="1:35">
      <c r="A244">
        <v>73</v>
      </c>
      <c r="B244">
        <v>54</v>
      </c>
      <c r="C244">
        <v>443.4</v>
      </c>
      <c r="D244">
        <v>2.73</v>
      </c>
      <c r="E244">
        <v>446.13</v>
      </c>
      <c r="F244">
        <v>5</v>
      </c>
      <c r="G244">
        <v>3.33</v>
      </c>
      <c r="H244">
        <v>88</v>
      </c>
      <c r="I244">
        <v>86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25</v>
      </c>
      <c r="AB244">
        <v>1</v>
      </c>
      <c r="AC244" s="1">
        <v>1.7362637362637363</v>
      </c>
      <c r="AD244" s="1">
        <v>175.6</v>
      </c>
      <c r="AE244" s="1">
        <v>10</v>
      </c>
      <c r="AF244" s="1">
        <v>185.6</v>
      </c>
      <c r="AG244" s="1">
        <v>0.76652799999999999</v>
      </c>
      <c r="AH244" s="1">
        <v>0.94800000000000006</v>
      </c>
      <c r="AI244" s="1">
        <v>1.3811315315315313</v>
      </c>
    </row>
    <row r="245" spans="1:35">
      <c r="A245">
        <v>74</v>
      </c>
      <c r="B245">
        <v>2</v>
      </c>
      <c r="C245">
        <v>444.2</v>
      </c>
      <c r="D245">
        <v>5.8</v>
      </c>
      <c r="E245">
        <v>450</v>
      </c>
      <c r="F245">
        <v>9</v>
      </c>
      <c r="G245">
        <v>3.37</v>
      </c>
      <c r="H245">
        <v>89</v>
      </c>
      <c r="I245">
        <v>86</v>
      </c>
      <c r="J245">
        <v>3</v>
      </c>
      <c r="K245">
        <v>0</v>
      </c>
      <c r="L245">
        <v>0</v>
      </c>
      <c r="M245">
        <v>1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25</v>
      </c>
      <c r="AB245">
        <v>3</v>
      </c>
      <c r="AC245" s="1">
        <v>0.81724137931034491</v>
      </c>
      <c r="AD245" s="1">
        <v>161.80000000000001</v>
      </c>
      <c r="AE245" s="1">
        <v>0</v>
      </c>
      <c r="AF245" s="1">
        <v>161.80000000000001</v>
      </c>
      <c r="AG245" s="1">
        <v>0.66823400000000011</v>
      </c>
      <c r="AH245" s="1">
        <v>0.52666666666666673</v>
      </c>
      <c r="AI245" s="1">
        <v>1.1897341246290802</v>
      </c>
    </row>
    <row r="246" spans="1:35">
      <c r="A246">
        <v>76</v>
      </c>
      <c r="B246">
        <v>35</v>
      </c>
      <c r="C246">
        <v>459.5</v>
      </c>
      <c r="D246">
        <v>3.51</v>
      </c>
      <c r="E246">
        <v>463.01</v>
      </c>
      <c r="F246">
        <v>8</v>
      </c>
      <c r="G246">
        <v>2.76</v>
      </c>
      <c r="H246">
        <v>90</v>
      </c>
      <c r="I246">
        <v>88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25</v>
      </c>
      <c r="AB246">
        <v>1</v>
      </c>
      <c r="AC246" s="1">
        <v>1.3504273504273505</v>
      </c>
      <c r="AD246" s="1">
        <v>161.80000000000001</v>
      </c>
      <c r="AE246" s="1">
        <v>0</v>
      </c>
      <c r="AF246" s="1">
        <v>161.80000000000001</v>
      </c>
      <c r="AG246" s="1">
        <v>0.66823400000000011</v>
      </c>
      <c r="AH246" s="1">
        <v>0.59250000000000003</v>
      </c>
      <c r="AI246" s="1">
        <v>1.4526826086956526</v>
      </c>
    </row>
    <row r="247" spans="1:35">
      <c r="A247">
        <v>78</v>
      </c>
      <c r="B247">
        <v>33</v>
      </c>
      <c r="C247">
        <v>471.3</v>
      </c>
      <c r="D247">
        <v>3.09</v>
      </c>
      <c r="E247">
        <v>474.39</v>
      </c>
      <c r="F247">
        <v>6</v>
      </c>
      <c r="G247">
        <v>3.57</v>
      </c>
      <c r="H247">
        <v>93</v>
      </c>
      <c r="I247">
        <v>91</v>
      </c>
      <c r="J247">
        <v>2</v>
      </c>
      <c r="K247">
        <v>0</v>
      </c>
      <c r="L247">
        <v>0</v>
      </c>
      <c r="M247">
        <v>1</v>
      </c>
      <c r="N247">
        <v>1</v>
      </c>
      <c r="O247">
        <v>0</v>
      </c>
      <c r="Q247">
        <v>1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40</v>
      </c>
      <c r="AB247">
        <v>3</v>
      </c>
      <c r="AC247" s="1">
        <v>1.5339805825242721</v>
      </c>
      <c r="AD247" s="1">
        <v>175.6</v>
      </c>
      <c r="AE247" s="1">
        <v>10</v>
      </c>
      <c r="AF247" s="1">
        <v>185.6</v>
      </c>
      <c r="AG247" s="1">
        <v>0.76652799999999999</v>
      </c>
      <c r="AH247" s="1">
        <v>0.79</v>
      </c>
      <c r="AI247" s="1">
        <v>1.2882823529411764</v>
      </c>
    </row>
    <row r="248" spans="1:35">
      <c r="A248">
        <v>82</v>
      </c>
      <c r="B248">
        <v>28</v>
      </c>
      <c r="C248">
        <v>494.8</v>
      </c>
      <c r="D248">
        <v>3.37</v>
      </c>
      <c r="E248">
        <v>498.17</v>
      </c>
      <c r="F248">
        <v>6</v>
      </c>
      <c r="G248">
        <v>2.94</v>
      </c>
      <c r="H248">
        <v>94</v>
      </c>
      <c r="I248">
        <v>92</v>
      </c>
      <c r="J248">
        <v>2</v>
      </c>
      <c r="K248">
        <v>0</v>
      </c>
      <c r="L248">
        <v>0</v>
      </c>
      <c r="M248">
        <v>1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40</v>
      </c>
      <c r="AB248">
        <v>3</v>
      </c>
      <c r="AC248" s="1">
        <v>1.4065281899109792</v>
      </c>
      <c r="AD248" s="1">
        <v>175.6</v>
      </c>
      <c r="AE248" s="1">
        <v>0</v>
      </c>
      <c r="AF248" s="1">
        <v>175.6</v>
      </c>
      <c r="AG248" s="1">
        <v>0.72522799999999987</v>
      </c>
      <c r="AH248" s="1">
        <v>0.79</v>
      </c>
      <c r="AI248" s="1">
        <v>1.4800571428571425</v>
      </c>
    </row>
    <row r="249" spans="1:35">
      <c r="A249">
        <v>84</v>
      </c>
      <c r="B249">
        <v>8</v>
      </c>
      <c r="C249">
        <v>504.8</v>
      </c>
      <c r="D249">
        <v>3.21</v>
      </c>
      <c r="E249">
        <v>508.01</v>
      </c>
      <c r="F249">
        <v>7</v>
      </c>
      <c r="G249">
        <v>2.79</v>
      </c>
      <c r="H249">
        <v>95</v>
      </c>
      <c r="I249">
        <v>93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30</v>
      </c>
      <c r="AB249">
        <v>1</v>
      </c>
      <c r="AC249" s="1">
        <v>1.4766355140186918</v>
      </c>
      <c r="AD249" s="1">
        <v>161.80000000000001</v>
      </c>
      <c r="AE249" s="1">
        <v>0</v>
      </c>
      <c r="AF249" s="1">
        <v>161.80000000000001</v>
      </c>
      <c r="AG249" s="1">
        <v>0.66823400000000011</v>
      </c>
      <c r="AH249" s="1">
        <v>0.67714285714285716</v>
      </c>
      <c r="AI249" s="1">
        <v>1.4370623655913981</v>
      </c>
    </row>
    <row r="250" spans="1:35">
      <c r="A250">
        <v>85</v>
      </c>
      <c r="B250">
        <v>42</v>
      </c>
      <c r="C250">
        <v>514.20000000000005</v>
      </c>
      <c r="D250">
        <v>3.07</v>
      </c>
      <c r="E250">
        <v>517.2700000000001</v>
      </c>
      <c r="F250">
        <v>6</v>
      </c>
      <c r="G250">
        <v>3.19</v>
      </c>
      <c r="H250">
        <v>97</v>
      </c>
      <c r="I250">
        <v>95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1</v>
      </c>
      <c r="R250">
        <v>0</v>
      </c>
      <c r="S250">
        <v>0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30</v>
      </c>
      <c r="AB250">
        <v>1</v>
      </c>
      <c r="AC250" s="1">
        <v>1.5439739413680784</v>
      </c>
      <c r="AD250" s="1">
        <v>175.6</v>
      </c>
      <c r="AE250" s="1">
        <v>10</v>
      </c>
      <c r="AF250" s="1">
        <v>185.6</v>
      </c>
      <c r="AG250" s="1">
        <v>0.76652799999999999</v>
      </c>
      <c r="AH250" s="1">
        <v>0.79</v>
      </c>
      <c r="AI250" s="1">
        <v>1.4417454545454544</v>
      </c>
    </row>
    <row r="251" spans="1:35">
      <c r="A251">
        <v>87</v>
      </c>
      <c r="B251">
        <v>31</v>
      </c>
      <c r="C251">
        <v>525.1</v>
      </c>
      <c r="D251">
        <v>3</v>
      </c>
      <c r="E251">
        <v>528.1</v>
      </c>
      <c r="F251">
        <v>7</v>
      </c>
      <c r="G251">
        <v>2.7</v>
      </c>
      <c r="H251">
        <v>98</v>
      </c>
      <c r="I251">
        <v>96</v>
      </c>
      <c r="J251">
        <v>2</v>
      </c>
      <c r="K251">
        <v>0</v>
      </c>
      <c r="L251">
        <v>1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30</v>
      </c>
      <c r="AB251">
        <v>1</v>
      </c>
      <c r="AC251" s="1">
        <v>1.58</v>
      </c>
      <c r="AD251" s="1">
        <v>161.80000000000001</v>
      </c>
      <c r="AE251" s="1">
        <v>0</v>
      </c>
      <c r="AF251" s="1">
        <v>161.80000000000001</v>
      </c>
      <c r="AG251" s="1">
        <v>0.66823400000000011</v>
      </c>
      <c r="AH251" s="1">
        <v>0.67714285714285716</v>
      </c>
      <c r="AI251" s="1">
        <v>1.4849644444444448</v>
      </c>
    </row>
    <row r="252" spans="1:35">
      <c r="A252">
        <v>89</v>
      </c>
      <c r="B252">
        <v>28</v>
      </c>
      <c r="C252">
        <v>536.79999999999995</v>
      </c>
      <c r="D252">
        <v>3.16</v>
      </c>
      <c r="E252">
        <v>539.95999999999992</v>
      </c>
      <c r="F252">
        <v>6</v>
      </c>
      <c r="G252">
        <v>3.12</v>
      </c>
      <c r="H252">
        <v>101</v>
      </c>
      <c r="I252">
        <v>98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30</v>
      </c>
      <c r="AB252">
        <v>1</v>
      </c>
      <c r="AC252" s="1">
        <v>1.5</v>
      </c>
      <c r="AD252" s="1">
        <v>161.80000000000001</v>
      </c>
      <c r="AE252" s="1">
        <v>0</v>
      </c>
      <c r="AF252" s="1">
        <v>161.80000000000001</v>
      </c>
      <c r="AG252" s="1">
        <v>0.66823400000000011</v>
      </c>
      <c r="AH252" s="1">
        <v>0.79</v>
      </c>
      <c r="AI252" s="1">
        <v>1.2850653846153848</v>
      </c>
    </row>
    <row r="253" spans="1:35">
      <c r="A253">
        <v>90</v>
      </c>
      <c r="B253">
        <v>7</v>
      </c>
      <c r="C253">
        <v>540.70000000000005</v>
      </c>
      <c r="D253">
        <v>3.63</v>
      </c>
      <c r="E253">
        <v>544.33000000000004</v>
      </c>
      <c r="F253">
        <v>7</v>
      </c>
      <c r="G253">
        <v>3.18</v>
      </c>
      <c r="H253">
        <v>102</v>
      </c>
      <c r="I253">
        <v>100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0</v>
      </c>
      <c r="Q253">
        <v>1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50</v>
      </c>
      <c r="AB253">
        <v>1</v>
      </c>
      <c r="AC253" s="1">
        <v>1.3057851239669422</v>
      </c>
      <c r="AD253" s="1">
        <v>175.6</v>
      </c>
      <c r="AE253" s="1">
        <v>0</v>
      </c>
      <c r="AF253" s="1">
        <v>175.6</v>
      </c>
      <c r="AG253" s="1">
        <v>0.72522799999999987</v>
      </c>
      <c r="AH253" s="1">
        <v>0.67714285714285716</v>
      </c>
      <c r="AI253" s="1">
        <v>1.3683547169811316</v>
      </c>
    </row>
    <row r="254" spans="1:35">
      <c r="A254">
        <v>91</v>
      </c>
      <c r="B254">
        <v>12</v>
      </c>
      <c r="C254">
        <v>547.20000000000005</v>
      </c>
      <c r="D254">
        <v>3.4</v>
      </c>
      <c r="E254">
        <v>550.6</v>
      </c>
      <c r="F254">
        <v>7</v>
      </c>
      <c r="G254">
        <v>2.89</v>
      </c>
      <c r="H254">
        <v>103</v>
      </c>
      <c r="I254">
        <v>101</v>
      </c>
      <c r="J254">
        <v>2</v>
      </c>
      <c r="K254">
        <v>0</v>
      </c>
      <c r="L254">
        <v>1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50</v>
      </c>
      <c r="AB254">
        <v>1</v>
      </c>
      <c r="AC254" s="1">
        <v>1.3941176470588237</v>
      </c>
      <c r="AD254" s="1">
        <v>161.80000000000001</v>
      </c>
      <c r="AE254" s="1">
        <v>0</v>
      </c>
      <c r="AF254" s="1">
        <v>161.80000000000001</v>
      </c>
      <c r="AG254" s="1">
        <v>0.66823400000000011</v>
      </c>
      <c r="AH254" s="1">
        <v>0.67714285714285716</v>
      </c>
      <c r="AI254" s="1">
        <v>1.3873370242214536</v>
      </c>
    </row>
    <row r="255" spans="1:35">
      <c r="A255">
        <v>91</v>
      </c>
      <c r="B255">
        <v>12</v>
      </c>
      <c r="C255">
        <v>547.20000000000005</v>
      </c>
      <c r="D255">
        <v>3.58</v>
      </c>
      <c r="E255">
        <v>550.78000000000009</v>
      </c>
      <c r="F255">
        <v>7</v>
      </c>
      <c r="G255">
        <v>3.27</v>
      </c>
      <c r="H255">
        <v>104</v>
      </c>
      <c r="I255">
        <v>101</v>
      </c>
      <c r="J255">
        <v>3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50</v>
      </c>
      <c r="AB255">
        <v>1</v>
      </c>
      <c r="AC255" s="1">
        <v>1.3240223463687151</v>
      </c>
      <c r="AD255" s="1">
        <v>161.80000000000001</v>
      </c>
      <c r="AE255" s="1">
        <v>0</v>
      </c>
      <c r="AF255" s="1">
        <v>161.80000000000001</v>
      </c>
      <c r="AG255" s="1">
        <v>0.66823400000000011</v>
      </c>
      <c r="AH255" s="1">
        <v>0.67714285714285716</v>
      </c>
      <c r="AI255" s="1">
        <v>1.2261174311926608</v>
      </c>
    </row>
    <row r="256" spans="1:35">
      <c r="A256">
        <v>92</v>
      </c>
      <c r="B256">
        <v>8</v>
      </c>
      <c r="C256">
        <v>552.79999999999995</v>
      </c>
      <c r="D256">
        <v>3.75</v>
      </c>
      <c r="E256">
        <v>556.54999999999995</v>
      </c>
      <c r="F256">
        <v>6</v>
      </c>
      <c r="G256">
        <v>3.6</v>
      </c>
      <c r="H256">
        <v>107</v>
      </c>
      <c r="I256">
        <v>105</v>
      </c>
      <c r="J256">
        <v>2</v>
      </c>
      <c r="K256">
        <v>0</v>
      </c>
      <c r="L256">
        <v>0</v>
      </c>
      <c r="M256">
        <v>1</v>
      </c>
      <c r="N256">
        <v>0</v>
      </c>
      <c r="O256">
        <v>0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35</v>
      </c>
      <c r="AB256">
        <v>3</v>
      </c>
      <c r="AC256" s="1">
        <v>1.264</v>
      </c>
      <c r="AD256" s="1">
        <v>175.6</v>
      </c>
      <c r="AE256" s="1">
        <v>0</v>
      </c>
      <c r="AF256" s="1">
        <v>175.6</v>
      </c>
      <c r="AG256" s="1">
        <v>0.72522799999999987</v>
      </c>
      <c r="AH256" s="1">
        <v>0.79</v>
      </c>
      <c r="AI256" s="1">
        <v>1.2087133333333331</v>
      </c>
    </row>
    <row r="257" spans="1:36">
      <c r="A257">
        <v>94</v>
      </c>
      <c r="B257">
        <v>52</v>
      </c>
      <c r="C257">
        <v>569.20000000000005</v>
      </c>
      <c r="D257">
        <v>3.33</v>
      </c>
      <c r="E257">
        <v>572.53000000000009</v>
      </c>
      <c r="F257">
        <v>7</v>
      </c>
      <c r="G257">
        <v>2.88</v>
      </c>
      <c r="H257">
        <v>108</v>
      </c>
      <c r="I257">
        <v>106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30</v>
      </c>
      <c r="AB257">
        <v>1</v>
      </c>
      <c r="AC257" s="1">
        <v>1.4234234234234235</v>
      </c>
      <c r="AD257" s="1">
        <v>161.80000000000001</v>
      </c>
      <c r="AE257" s="1">
        <v>0</v>
      </c>
      <c r="AF257" s="1">
        <v>161.80000000000001</v>
      </c>
      <c r="AG257" s="1">
        <v>0.66823400000000011</v>
      </c>
      <c r="AH257" s="1">
        <v>0.67714285714285716</v>
      </c>
      <c r="AI257" s="1">
        <v>1.392154166666667</v>
      </c>
    </row>
    <row r="258" spans="1:36">
      <c r="A258">
        <v>95</v>
      </c>
      <c r="B258">
        <v>41</v>
      </c>
      <c r="C258">
        <v>574.1</v>
      </c>
      <c r="D258">
        <v>3.76</v>
      </c>
      <c r="E258">
        <v>577.86</v>
      </c>
      <c r="F258">
        <v>7</v>
      </c>
      <c r="G258">
        <v>3.01</v>
      </c>
      <c r="H258">
        <v>109</v>
      </c>
      <c r="I258">
        <v>107</v>
      </c>
      <c r="J258">
        <v>2</v>
      </c>
      <c r="K258">
        <v>0</v>
      </c>
      <c r="L258">
        <v>1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30</v>
      </c>
      <c r="AB258">
        <v>1</v>
      </c>
      <c r="AC258" s="1">
        <v>1.2606382978723405</v>
      </c>
      <c r="AD258" s="1">
        <v>161.80000000000001</v>
      </c>
      <c r="AE258" s="1">
        <v>0</v>
      </c>
      <c r="AF258" s="1">
        <v>161.80000000000001</v>
      </c>
      <c r="AG258" s="1">
        <v>0.66823400000000011</v>
      </c>
      <c r="AH258" s="1">
        <v>0.67714285714285716</v>
      </c>
      <c r="AI258" s="1">
        <v>1.3320279069767447</v>
      </c>
    </row>
    <row r="259" spans="1:36">
      <c r="A259">
        <v>96</v>
      </c>
      <c r="B259">
        <v>57</v>
      </c>
      <c r="C259">
        <v>581.70000000000005</v>
      </c>
      <c r="D259">
        <v>3.39</v>
      </c>
      <c r="E259">
        <v>585.09</v>
      </c>
      <c r="F259">
        <v>7</v>
      </c>
      <c r="G259">
        <v>3.19</v>
      </c>
      <c r="H259">
        <v>110</v>
      </c>
      <c r="I259">
        <v>108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35</v>
      </c>
      <c r="AB259">
        <v>1</v>
      </c>
      <c r="AC259" s="1">
        <v>1.3982300884955752</v>
      </c>
      <c r="AD259" s="1">
        <v>161.80000000000001</v>
      </c>
      <c r="AE259" s="1">
        <v>0</v>
      </c>
      <c r="AF259" s="1">
        <v>161.80000000000001</v>
      </c>
      <c r="AG259" s="1">
        <v>0.66823400000000011</v>
      </c>
      <c r="AH259" s="1">
        <v>0.67714285714285716</v>
      </c>
      <c r="AI259" s="1">
        <v>1.2568664576802511</v>
      </c>
    </row>
    <row r="260" spans="1:36">
      <c r="A260">
        <v>98</v>
      </c>
      <c r="B260">
        <v>0</v>
      </c>
      <c r="C260">
        <v>588</v>
      </c>
      <c r="D260">
        <v>3.25</v>
      </c>
      <c r="E260">
        <v>591.25</v>
      </c>
      <c r="F260">
        <v>7</v>
      </c>
      <c r="G260">
        <v>2.82</v>
      </c>
      <c r="H260">
        <v>111</v>
      </c>
      <c r="I260">
        <v>109</v>
      </c>
      <c r="J260">
        <v>2</v>
      </c>
      <c r="K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30</v>
      </c>
      <c r="AB260">
        <v>1</v>
      </c>
      <c r="AC260" s="1">
        <v>1.4584615384615385</v>
      </c>
      <c r="AD260" s="1">
        <v>161.80000000000001</v>
      </c>
      <c r="AE260" s="1">
        <v>0</v>
      </c>
      <c r="AF260" s="1">
        <v>161.80000000000001</v>
      </c>
      <c r="AG260" s="1">
        <v>0.66823400000000011</v>
      </c>
      <c r="AH260" s="1">
        <v>0.67714285714285716</v>
      </c>
      <c r="AI260" s="1">
        <v>1.4217744680851068</v>
      </c>
    </row>
    <row r="261" spans="1:36">
      <c r="A261">
        <v>99</v>
      </c>
      <c r="B261">
        <v>27</v>
      </c>
      <c r="C261">
        <v>596.70000000000005</v>
      </c>
      <c r="D261">
        <v>3.44</v>
      </c>
      <c r="E261">
        <v>600.1400000000001</v>
      </c>
      <c r="F261">
        <v>7</v>
      </c>
      <c r="G261">
        <v>2.92</v>
      </c>
      <c r="H261">
        <v>112</v>
      </c>
      <c r="I261">
        <v>110</v>
      </c>
      <c r="J261">
        <v>2</v>
      </c>
      <c r="K261">
        <v>0</v>
      </c>
      <c r="L261">
        <v>1</v>
      </c>
      <c r="M261">
        <v>0</v>
      </c>
      <c r="N261">
        <v>0</v>
      </c>
      <c r="O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30</v>
      </c>
      <c r="AB261">
        <v>1</v>
      </c>
      <c r="AC261" s="1">
        <v>1.3779069767441861</v>
      </c>
      <c r="AD261" s="1">
        <v>161.80000000000001</v>
      </c>
      <c r="AE261" s="1">
        <v>0</v>
      </c>
      <c r="AF261" s="1">
        <v>161.80000000000001</v>
      </c>
      <c r="AG261" s="1">
        <v>0.66823400000000011</v>
      </c>
      <c r="AH261" s="1">
        <v>0.67714285714285716</v>
      </c>
      <c r="AI261" s="1">
        <v>1.3730835616438359</v>
      </c>
    </row>
    <row r="262" spans="1:36">
      <c r="A262">
        <v>100</v>
      </c>
      <c r="B262">
        <v>30</v>
      </c>
      <c r="C262">
        <v>603</v>
      </c>
      <c r="D262">
        <v>3.39</v>
      </c>
      <c r="E262">
        <v>606.39</v>
      </c>
      <c r="F262">
        <v>8</v>
      </c>
      <c r="G262">
        <v>2.59</v>
      </c>
      <c r="H262">
        <v>113</v>
      </c>
      <c r="I262">
        <v>111</v>
      </c>
      <c r="J262">
        <v>2</v>
      </c>
      <c r="K262">
        <v>0</v>
      </c>
      <c r="L262">
        <v>1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30</v>
      </c>
      <c r="AB262">
        <v>1</v>
      </c>
      <c r="AC262" s="1">
        <v>1.3982300884955752</v>
      </c>
      <c r="AD262" s="1">
        <v>161.80000000000001</v>
      </c>
      <c r="AE262" s="1">
        <v>0</v>
      </c>
      <c r="AF262" s="1">
        <v>161.80000000000001</v>
      </c>
      <c r="AG262" s="1">
        <v>0.66823400000000011</v>
      </c>
      <c r="AH262" s="1">
        <v>0.59250000000000003</v>
      </c>
      <c r="AI262" s="1">
        <v>1.5480324324324328</v>
      </c>
    </row>
    <row r="263" spans="1:36">
      <c r="A263">
        <v>100</v>
      </c>
      <c r="B263">
        <v>56</v>
      </c>
      <c r="C263">
        <v>605.6</v>
      </c>
      <c r="D263">
        <v>3.48</v>
      </c>
      <c r="E263">
        <v>609.08000000000004</v>
      </c>
      <c r="F263">
        <v>7</v>
      </c>
      <c r="G263">
        <v>2.98</v>
      </c>
      <c r="H263">
        <v>114</v>
      </c>
      <c r="I263">
        <v>111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40</v>
      </c>
      <c r="AB263">
        <v>1</v>
      </c>
      <c r="AC263" s="1">
        <v>1.3620689655172415</v>
      </c>
      <c r="AD263" s="1">
        <v>161.80000000000001</v>
      </c>
      <c r="AE263" s="1">
        <v>0</v>
      </c>
      <c r="AF263" s="1">
        <v>161.80000000000001</v>
      </c>
      <c r="AG263" s="1">
        <v>0.66823400000000011</v>
      </c>
      <c r="AH263" s="1">
        <v>0.67714285714285716</v>
      </c>
      <c r="AI263" s="1">
        <v>1.3454375838926178</v>
      </c>
    </row>
    <row r="264" spans="1:36">
      <c r="A264">
        <v>101</v>
      </c>
      <c r="B264">
        <v>9</v>
      </c>
      <c r="C264">
        <v>606.9</v>
      </c>
      <c r="D264">
        <v>3.57</v>
      </c>
      <c r="E264">
        <v>610.47</v>
      </c>
      <c r="F264">
        <v>7</v>
      </c>
      <c r="G264">
        <v>3.06</v>
      </c>
      <c r="H264">
        <v>115</v>
      </c>
      <c r="I264">
        <v>112</v>
      </c>
      <c r="J264">
        <v>3</v>
      </c>
      <c r="K264">
        <v>0</v>
      </c>
      <c r="L264">
        <v>1</v>
      </c>
      <c r="M264">
        <v>0</v>
      </c>
      <c r="N264">
        <v>0</v>
      </c>
      <c r="O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50</v>
      </c>
      <c r="AB264">
        <v>1</v>
      <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>0.72522799999999987</v>
      </c>
      <c r="AH264" s="1">
        <v>0.67714285714285716</v>
      </c>
      <c r="AI264" s="1">
        <v>1.4220156862745095</v>
      </c>
    </row>
    <row r="265" spans="1:36">
      <c r="A265">
        <v>103</v>
      </c>
      <c r="B265">
        <v>8</v>
      </c>
      <c r="C265">
        <v>618.79999999999995</v>
      </c>
      <c r="D265">
        <v>2.95</v>
      </c>
      <c r="E265">
        <v>621.75</v>
      </c>
      <c r="F265">
        <v>7</v>
      </c>
      <c r="G265">
        <v>2.59</v>
      </c>
      <c r="H265">
        <v>119</v>
      </c>
      <c r="I265">
        <v>116</v>
      </c>
      <c r="J265">
        <v>3</v>
      </c>
      <c r="K265">
        <v>0</v>
      </c>
      <c r="L265">
        <v>1</v>
      </c>
      <c r="M265">
        <v>0</v>
      </c>
      <c r="N265">
        <v>0</v>
      </c>
      <c r="O265">
        <v>0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35</v>
      </c>
      <c r="AB265">
        <v>1</v>
      </c>
      <c r="AC265" s="1">
        <v>1.6067796610169491</v>
      </c>
      <c r="AD265" s="1">
        <v>161.80000000000001</v>
      </c>
      <c r="AE265" s="1">
        <v>0</v>
      </c>
      <c r="AF265" s="1">
        <v>161.80000000000001</v>
      </c>
      <c r="AG265" s="1">
        <v>0.66823400000000011</v>
      </c>
      <c r="AH265" s="1">
        <v>0.67714285714285716</v>
      </c>
      <c r="AI265" s="1">
        <v>1.5480324324324328</v>
      </c>
    </row>
    <row r="266" spans="1:36">
      <c r="A266">
        <v>105</v>
      </c>
      <c r="B266">
        <v>19</v>
      </c>
      <c r="C266">
        <v>631.9</v>
      </c>
      <c r="D266">
        <v>2.8</v>
      </c>
      <c r="E266">
        <v>634.69999999999993</v>
      </c>
      <c r="F266">
        <v>6</v>
      </c>
      <c r="G266">
        <v>3</v>
      </c>
      <c r="H266">
        <v>120</v>
      </c>
      <c r="I266">
        <v>117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35</v>
      </c>
      <c r="AB266">
        <v>1</v>
      </c>
      <c r="AC266" s="1">
        <v>1.6928571428571431</v>
      </c>
      <c r="AD266" s="1">
        <v>161.80000000000001</v>
      </c>
      <c r="AE266" s="1">
        <v>0</v>
      </c>
      <c r="AF266" s="1">
        <v>161.80000000000001</v>
      </c>
      <c r="AG266" s="1">
        <v>0.66823400000000011</v>
      </c>
      <c r="AH266" s="1">
        <v>0.79</v>
      </c>
      <c r="AI266" s="1">
        <v>1.3364680000000002</v>
      </c>
      <c r="AJ266" t="s">
        <v>55</v>
      </c>
    </row>
    <row r="267" spans="1:36">
      <c r="A267">
        <v>0</v>
      </c>
      <c r="B267">
        <v>0</v>
      </c>
      <c r="C267">
        <v>0</v>
      </c>
      <c r="D267">
        <v>3.78</v>
      </c>
      <c r="E267">
        <v>3.78</v>
      </c>
      <c r="F267">
        <v>7</v>
      </c>
      <c r="G267">
        <v>3.04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Q267">
        <v>1</v>
      </c>
      <c r="R267">
        <v>0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30</v>
      </c>
      <c r="AB267">
        <v>1</v>
      </c>
      <c r="AC267" s="1">
        <v>1.2539682539682542</v>
      </c>
      <c r="AD267" s="1">
        <v>175.6</v>
      </c>
      <c r="AE267" s="1">
        <v>0</v>
      </c>
      <c r="AF267" s="1">
        <v>175.6</v>
      </c>
      <c r="AG267" s="1">
        <v>0.72522799999999987</v>
      </c>
      <c r="AH267" s="1">
        <v>0.67714285714285716</v>
      </c>
      <c r="AI267" s="1">
        <v>1.4313710526315786</v>
      </c>
    </row>
    <row r="268" spans="1:36">
      <c r="A268">
        <v>0</v>
      </c>
      <c r="B268">
        <v>5</v>
      </c>
      <c r="C268">
        <v>0.5</v>
      </c>
      <c r="D268">
        <v>5.36</v>
      </c>
      <c r="E268">
        <v>5.86</v>
      </c>
      <c r="F268">
        <v>8</v>
      </c>
      <c r="G268">
        <v>4.03</v>
      </c>
      <c r="H268">
        <v>2</v>
      </c>
      <c r="I268">
        <v>0</v>
      </c>
      <c r="J268">
        <v>2</v>
      </c>
      <c r="K268">
        <v>0</v>
      </c>
      <c r="L268">
        <v>0</v>
      </c>
      <c r="M268">
        <v>1</v>
      </c>
      <c r="N268">
        <v>0</v>
      </c>
      <c r="O268">
        <v>0</v>
      </c>
      <c r="Q268">
        <v>1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30</v>
      </c>
      <c r="AB268">
        <v>3</v>
      </c>
      <c r="AC268" s="1">
        <v>0.88432835820895517</v>
      </c>
      <c r="AD268" s="1">
        <v>175.6</v>
      </c>
      <c r="AE268" s="1">
        <v>0</v>
      </c>
      <c r="AF268" s="1">
        <v>175.6</v>
      </c>
      <c r="AG268" s="1">
        <v>0.72522799999999987</v>
      </c>
      <c r="AH268" s="1">
        <v>0.59250000000000003</v>
      </c>
      <c r="AI268" s="1">
        <v>1.0797439205955333</v>
      </c>
    </row>
    <row r="269" spans="1:36">
      <c r="A269">
        <v>1</v>
      </c>
      <c r="B269">
        <v>41</v>
      </c>
      <c r="C269">
        <v>10.1</v>
      </c>
      <c r="D269">
        <v>3.82</v>
      </c>
      <c r="E269">
        <v>13.92</v>
      </c>
      <c r="F269">
        <v>7</v>
      </c>
      <c r="G269">
        <v>3.19</v>
      </c>
      <c r="H269">
        <v>8</v>
      </c>
      <c r="I269">
        <v>7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30</v>
      </c>
      <c r="AB269">
        <v>1</v>
      </c>
      <c r="AC269" s="1">
        <v>1.2408376963350787</v>
      </c>
      <c r="AD269" s="1">
        <v>161.80000000000001</v>
      </c>
      <c r="AE269" s="1">
        <v>0</v>
      </c>
      <c r="AF269" s="1">
        <v>161.80000000000001</v>
      </c>
      <c r="AG269" s="1">
        <v>0.66823400000000011</v>
      </c>
      <c r="AH269" s="1">
        <v>0.67714285714285716</v>
      </c>
      <c r="AI269" s="1">
        <v>1.2568664576802511</v>
      </c>
    </row>
    <row r="270" spans="1:36">
      <c r="A270">
        <v>1</v>
      </c>
      <c r="B270">
        <v>59</v>
      </c>
      <c r="C270">
        <v>11.9</v>
      </c>
      <c r="D270">
        <v>3.37</v>
      </c>
      <c r="E270">
        <v>15.27</v>
      </c>
      <c r="F270">
        <v>6</v>
      </c>
      <c r="G270">
        <v>3.27</v>
      </c>
      <c r="H270">
        <v>9</v>
      </c>
      <c r="I270">
        <v>7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1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30</v>
      </c>
      <c r="AB270">
        <v>1</v>
      </c>
      <c r="AC270" s="1">
        <v>1.4065281899109792</v>
      </c>
      <c r="AD270" s="1">
        <v>175.6</v>
      </c>
      <c r="AE270" s="1">
        <v>0</v>
      </c>
      <c r="AF270" s="1">
        <v>175.6</v>
      </c>
      <c r="AG270" s="1">
        <v>0.72522799999999987</v>
      </c>
      <c r="AH270" s="1">
        <v>0.79</v>
      </c>
      <c r="AI270" s="1">
        <v>1.3306935779816511</v>
      </c>
    </row>
    <row r="271" spans="1:36">
      <c r="A271">
        <v>3</v>
      </c>
      <c r="B271">
        <v>14</v>
      </c>
      <c r="C271">
        <v>19.399999999999999</v>
      </c>
      <c r="D271">
        <v>3.73</v>
      </c>
      <c r="E271">
        <v>23.13</v>
      </c>
      <c r="F271">
        <v>7</v>
      </c>
      <c r="G271">
        <v>3.24</v>
      </c>
      <c r="H271">
        <v>14</v>
      </c>
      <c r="I271">
        <v>11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5.0999999999999979</v>
      </c>
      <c r="Q271">
        <v>0</v>
      </c>
      <c r="R271">
        <v>1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35</v>
      </c>
      <c r="AB271">
        <v>1</v>
      </c>
      <c r="AC271" s="1">
        <v>1.2707774798927614</v>
      </c>
      <c r="AD271" s="1">
        <v>161.80000000000001</v>
      </c>
      <c r="AE271" s="1">
        <v>0</v>
      </c>
      <c r="AF271" s="1">
        <v>161.80000000000001</v>
      </c>
      <c r="AG271" s="1">
        <v>0.66823400000000011</v>
      </c>
      <c r="AH271" s="1">
        <v>0.67714285714285716</v>
      </c>
      <c r="AI271" s="1">
        <v>1.2374703703703704</v>
      </c>
    </row>
    <row r="272" spans="1:36">
      <c r="A272">
        <v>3</v>
      </c>
      <c r="B272">
        <v>17</v>
      </c>
      <c r="C272">
        <v>19.7</v>
      </c>
      <c r="D272">
        <v>3.49</v>
      </c>
      <c r="E272">
        <v>23.189999999999998</v>
      </c>
      <c r="F272">
        <v>6</v>
      </c>
      <c r="G272">
        <v>3.45</v>
      </c>
      <c r="H272">
        <v>15</v>
      </c>
      <c r="I272">
        <v>11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5.3999999999999986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35</v>
      </c>
      <c r="AB272">
        <v>1</v>
      </c>
      <c r="AC272" s="1">
        <v>1.3581661891117478</v>
      </c>
      <c r="AD272" s="1">
        <v>161.80000000000001</v>
      </c>
      <c r="AE272" s="1">
        <v>0</v>
      </c>
      <c r="AF272" s="1">
        <v>161.80000000000001</v>
      </c>
      <c r="AG272" s="1">
        <v>0.66823400000000011</v>
      </c>
      <c r="AH272" s="1">
        <v>0.79</v>
      </c>
      <c r="AI272" s="1">
        <v>1.1621460869565219</v>
      </c>
    </row>
    <row r="273" spans="1:35">
      <c r="A273">
        <v>3</v>
      </c>
      <c r="B273">
        <v>22</v>
      </c>
      <c r="C273">
        <v>20.2</v>
      </c>
      <c r="D273">
        <v>3.49</v>
      </c>
      <c r="E273">
        <v>23.689999999999998</v>
      </c>
      <c r="F273">
        <v>6</v>
      </c>
      <c r="G273">
        <v>3.4</v>
      </c>
      <c r="H273">
        <v>16</v>
      </c>
      <c r="I273">
        <v>11</v>
      </c>
      <c r="J273">
        <v>5</v>
      </c>
      <c r="K273">
        <v>0</v>
      </c>
      <c r="L273">
        <v>0</v>
      </c>
      <c r="M273">
        <v>0</v>
      </c>
      <c r="N273">
        <v>0</v>
      </c>
      <c r="O273">
        <v>5.8999999999999986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35</v>
      </c>
      <c r="AB273">
        <v>1</v>
      </c>
      <c r="AC273" s="1">
        <v>1.3581661891117478</v>
      </c>
      <c r="AD273" s="1">
        <v>175.6</v>
      </c>
      <c r="AE273" s="1">
        <v>0</v>
      </c>
      <c r="AF273" s="1">
        <v>175.6</v>
      </c>
      <c r="AG273" s="1">
        <v>0.72522799999999987</v>
      </c>
      <c r="AH273" s="1">
        <v>0.79</v>
      </c>
      <c r="AI273" s="1">
        <v>1.2798141176470585</v>
      </c>
    </row>
    <row r="274" spans="1:35">
      <c r="A274">
        <v>9</v>
      </c>
      <c r="B274">
        <v>37</v>
      </c>
      <c r="C274">
        <v>57.7</v>
      </c>
      <c r="D274">
        <v>3.67</v>
      </c>
      <c r="E274">
        <v>61.370000000000005</v>
      </c>
      <c r="F274">
        <v>8</v>
      </c>
      <c r="G274">
        <v>2.8</v>
      </c>
      <c r="H274">
        <v>19</v>
      </c>
      <c r="I274">
        <v>18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25</v>
      </c>
      <c r="AB274">
        <v>3</v>
      </c>
      <c r="AC274" s="1">
        <v>1.2915531335149864</v>
      </c>
      <c r="AD274" s="1">
        <v>161.80000000000001</v>
      </c>
      <c r="AE274" s="1">
        <v>0</v>
      </c>
      <c r="AF274" s="1">
        <v>161.80000000000001</v>
      </c>
      <c r="AG274" s="1">
        <v>0.66823400000000011</v>
      </c>
      <c r="AH274" s="1">
        <v>0.59250000000000003</v>
      </c>
      <c r="AI274" s="1">
        <v>1.4319300000000004</v>
      </c>
    </row>
    <row r="275" spans="1:35">
      <c r="A275">
        <v>9</v>
      </c>
      <c r="B275">
        <v>58</v>
      </c>
      <c r="C275">
        <v>59.8</v>
      </c>
      <c r="D275">
        <v>4.32</v>
      </c>
      <c r="E275">
        <v>64.12</v>
      </c>
      <c r="F275">
        <v>7</v>
      </c>
      <c r="G275">
        <v>3.66</v>
      </c>
      <c r="H275">
        <v>20</v>
      </c>
      <c r="I275">
        <v>18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2.0999999999999943</v>
      </c>
      <c r="P275" s="1">
        <v>-0.19433091129276425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35</v>
      </c>
      <c r="AB275">
        <v>2</v>
      </c>
      <c r="AC275" s="1">
        <v>1.0972222222222221</v>
      </c>
      <c r="AD275" s="1">
        <v>175.6</v>
      </c>
      <c r="AE275" s="1">
        <v>0</v>
      </c>
      <c r="AF275" s="1">
        <v>175.6</v>
      </c>
      <c r="AG275" s="1">
        <v>0.72522799999999987</v>
      </c>
      <c r="AH275" s="1">
        <v>0.67714285714285716</v>
      </c>
      <c r="AI275" s="1">
        <v>1.1888983606557373</v>
      </c>
    </row>
    <row r="276" spans="1:35">
      <c r="A276">
        <v>10</v>
      </c>
      <c r="B276">
        <v>34</v>
      </c>
      <c r="C276">
        <v>63.4</v>
      </c>
      <c r="D276">
        <v>2.5</v>
      </c>
      <c r="E276">
        <v>65.900000000000006</v>
      </c>
      <c r="F276">
        <v>6</v>
      </c>
      <c r="G276">
        <v>2.89</v>
      </c>
      <c r="H276">
        <v>21</v>
      </c>
      <c r="I276">
        <v>19</v>
      </c>
      <c r="J276">
        <v>2</v>
      </c>
      <c r="K276">
        <v>0</v>
      </c>
      <c r="L276">
        <v>1</v>
      </c>
      <c r="M276">
        <v>0</v>
      </c>
      <c r="N276">
        <v>0</v>
      </c>
      <c r="O276">
        <v>0</v>
      </c>
      <c r="Q276">
        <v>1</v>
      </c>
      <c r="R276">
        <v>0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30</v>
      </c>
      <c r="AB276">
        <v>1</v>
      </c>
      <c r="AC276" s="1">
        <v>1.8960000000000001</v>
      </c>
      <c r="AD276" s="1">
        <v>175.6</v>
      </c>
      <c r="AE276" s="1">
        <v>0</v>
      </c>
      <c r="AF276" s="1">
        <v>175.6</v>
      </c>
      <c r="AG276" s="1">
        <v>0.72522799999999987</v>
      </c>
      <c r="AH276" s="1">
        <v>0.79</v>
      </c>
      <c r="AI276" s="1">
        <v>1.5056636678200688</v>
      </c>
    </row>
    <row r="277" spans="1:35">
      <c r="A277">
        <v>12</v>
      </c>
      <c r="B277">
        <v>22</v>
      </c>
      <c r="C277">
        <v>74.2</v>
      </c>
      <c r="D277">
        <v>2.82</v>
      </c>
      <c r="E277">
        <v>77.02</v>
      </c>
      <c r="F277">
        <v>6</v>
      </c>
      <c r="G277">
        <v>2.93</v>
      </c>
      <c r="H277">
        <v>22</v>
      </c>
      <c r="I277">
        <v>21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Q277">
        <v>1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30</v>
      </c>
      <c r="AB277">
        <v>1</v>
      </c>
      <c r="AC277" s="1">
        <v>1.6808510638297873</v>
      </c>
      <c r="AD277" s="1">
        <v>175.6</v>
      </c>
      <c r="AE277" s="1">
        <v>0</v>
      </c>
      <c r="AF277" s="1">
        <v>175.6</v>
      </c>
      <c r="AG277" s="1">
        <v>0.72522799999999987</v>
      </c>
      <c r="AH277" s="1">
        <v>0.79</v>
      </c>
      <c r="AI277" s="1">
        <v>1.4851085324232078</v>
      </c>
    </row>
    <row r="278" spans="1:35">
      <c r="A278">
        <v>12</v>
      </c>
      <c r="B278">
        <v>27</v>
      </c>
      <c r="C278">
        <v>74.7</v>
      </c>
      <c r="D278">
        <v>3.35</v>
      </c>
      <c r="E278">
        <v>78.05</v>
      </c>
      <c r="F278">
        <v>6</v>
      </c>
      <c r="G278">
        <v>3.4</v>
      </c>
      <c r="H278">
        <v>23</v>
      </c>
      <c r="I278">
        <v>21</v>
      </c>
      <c r="J278">
        <v>2</v>
      </c>
      <c r="K278">
        <v>0</v>
      </c>
      <c r="L278">
        <v>1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30</v>
      </c>
      <c r="AB278">
        <v>1</v>
      </c>
      <c r="AC278" s="1">
        <v>1.4149253731343283</v>
      </c>
      <c r="AD278" s="1">
        <v>161.80000000000001</v>
      </c>
      <c r="AE278" s="1">
        <v>0</v>
      </c>
      <c r="AF278" s="1">
        <v>161.80000000000001</v>
      </c>
      <c r="AG278" s="1">
        <v>0.66823400000000011</v>
      </c>
      <c r="AH278" s="1">
        <v>0.79</v>
      </c>
      <c r="AI278" s="1">
        <v>1.1792364705882357</v>
      </c>
    </row>
    <row r="279" spans="1:35">
      <c r="A279">
        <v>12</v>
      </c>
      <c r="B279">
        <v>54</v>
      </c>
      <c r="C279">
        <v>77.400000000000006</v>
      </c>
      <c r="D279">
        <v>3.77</v>
      </c>
      <c r="E279">
        <v>81.17</v>
      </c>
      <c r="F279">
        <v>8</v>
      </c>
      <c r="G279">
        <v>3.16</v>
      </c>
      <c r="H279">
        <v>24</v>
      </c>
      <c r="I279">
        <v>22</v>
      </c>
      <c r="J279">
        <v>2</v>
      </c>
      <c r="K279">
        <v>0</v>
      </c>
      <c r="L279">
        <v>1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25</v>
      </c>
      <c r="AB279">
        <v>1</v>
      </c>
      <c r="AC279" s="1">
        <v>1.2572944297082229</v>
      </c>
      <c r="AD279" s="1">
        <v>161.80000000000001</v>
      </c>
      <c r="AE279" s="1">
        <v>0</v>
      </c>
      <c r="AF279" s="1">
        <v>161.80000000000001</v>
      </c>
      <c r="AG279" s="1">
        <v>0.66823400000000011</v>
      </c>
      <c r="AH279" s="1">
        <v>0.59250000000000003</v>
      </c>
      <c r="AI279" s="1">
        <v>1.2687987341772153</v>
      </c>
    </row>
    <row r="280" spans="1:35">
      <c r="A280">
        <v>13</v>
      </c>
      <c r="B280">
        <v>36</v>
      </c>
      <c r="C280">
        <v>81.599999999999994</v>
      </c>
      <c r="D280">
        <v>3.85</v>
      </c>
      <c r="E280">
        <v>85.449999999999989</v>
      </c>
      <c r="F280">
        <v>7</v>
      </c>
      <c r="G280">
        <v>3.12</v>
      </c>
      <c r="H280">
        <v>25</v>
      </c>
      <c r="I280">
        <v>24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1</v>
      </c>
      <c r="R280">
        <v>0</v>
      </c>
      <c r="S280">
        <v>0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40</v>
      </c>
      <c r="AB280">
        <v>1</v>
      </c>
      <c r="AC280" s="1">
        <v>1.2311688311688311</v>
      </c>
      <c r="AD280" s="1">
        <v>175.6</v>
      </c>
      <c r="AE280" s="1">
        <v>0</v>
      </c>
      <c r="AF280" s="1">
        <v>175.6</v>
      </c>
      <c r="AG280" s="1">
        <v>0.72522799999999987</v>
      </c>
      <c r="AH280" s="1">
        <v>0.67714285714285716</v>
      </c>
      <c r="AI280" s="1">
        <v>1.3946692307692303</v>
      </c>
    </row>
    <row r="281" spans="1:35">
      <c r="A281">
        <v>14</v>
      </c>
      <c r="B281">
        <v>6</v>
      </c>
      <c r="C281">
        <v>84.6</v>
      </c>
      <c r="D281">
        <v>3.5</v>
      </c>
      <c r="E281">
        <v>88.1</v>
      </c>
      <c r="F281">
        <v>6</v>
      </c>
      <c r="G281">
        <v>3.18</v>
      </c>
      <c r="H281">
        <v>26</v>
      </c>
      <c r="I281">
        <v>24</v>
      </c>
      <c r="J281">
        <v>2</v>
      </c>
      <c r="K281">
        <v>0</v>
      </c>
      <c r="L281">
        <v>1</v>
      </c>
      <c r="M281">
        <v>1</v>
      </c>
      <c r="N281">
        <v>0</v>
      </c>
      <c r="O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30</v>
      </c>
      <c r="AB281">
        <v>3</v>
      </c>
      <c r="AC281" s="1">
        <v>1.3542857142857143</v>
      </c>
      <c r="AD281" s="1">
        <v>175.6</v>
      </c>
      <c r="AE281" s="1">
        <v>0</v>
      </c>
      <c r="AF281" s="1">
        <v>175.6</v>
      </c>
      <c r="AG281" s="1">
        <v>0.72522799999999987</v>
      </c>
      <c r="AH281" s="1">
        <v>0.79</v>
      </c>
      <c r="AI281" s="1">
        <v>1.3683547169811316</v>
      </c>
    </row>
    <row r="282" spans="1:35">
      <c r="A282">
        <v>14</v>
      </c>
      <c r="B282">
        <v>58</v>
      </c>
      <c r="C282">
        <v>89.8</v>
      </c>
      <c r="D282">
        <v>3.47</v>
      </c>
      <c r="E282">
        <v>93.27</v>
      </c>
      <c r="F282">
        <v>7</v>
      </c>
      <c r="G282">
        <v>3.46</v>
      </c>
      <c r="H282">
        <v>27</v>
      </c>
      <c r="I282">
        <v>26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50</v>
      </c>
      <c r="AB282">
        <v>1</v>
      </c>
      <c r="AC282" s="1">
        <v>1.3659942363112392</v>
      </c>
      <c r="AD282" s="1">
        <v>161.80000000000001</v>
      </c>
      <c r="AE282" s="1">
        <v>0</v>
      </c>
      <c r="AF282" s="1">
        <v>161.80000000000001</v>
      </c>
      <c r="AG282" s="1">
        <v>0.66823400000000011</v>
      </c>
      <c r="AH282" s="1">
        <v>0.67714285714285716</v>
      </c>
      <c r="AI282" s="1">
        <v>1.1587872832369945</v>
      </c>
    </row>
    <row r="283" spans="1:35">
      <c r="A283">
        <v>15</v>
      </c>
      <c r="B283">
        <v>4</v>
      </c>
      <c r="C283">
        <v>90.4</v>
      </c>
      <c r="D283">
        <v>3.37</v>
      </c>
      <c r="E283">
        <v>93.77000000000001</v>
      </c>
      <c r="F283">
        <v>6</v>
      </c>
      <c r="G283">
        <v>3.37</v>
      </c>
      <c r="H283">
        <v>28</v>
      </c>
      <c r="I283">
        <v>26</v>
      </c>
      <c r="J283">
        <v>2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1</v>
      </c>
      <c r="R283">
        <v>0</v>
      </c>
      <c r="S283">
        <v>0</v>
      </c>
      <c r="T283">
        <v>1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25</v>
      </c>
      <c r="AB283">
        <v>1</v>
      </c>
      <c r="AC283" s="1">
        <v>1.4065281899109792</v>
      </c>
      <c r="AD283" s="1">
        <v>175.6</v>
      </c>
      <c r="AE283" s="1">
        <v>0</v>
      </c>
      <c r="AF283" s="1">
        <v>175.6</v>
      </c>
      <c r="AG283" s="1">
        <v>0.72522799999999987</v>
      </c>
      <c r="AH283" s="1">
        <v>0.79</v>
      </c>
      <c r="AI283" s="1">
        <v>1.2912071216617207</v>
      </c>
    </row>
    <row r="284" spans="1:35">
      <c r="A284">
        <v>15</v>
      </c>
      <c r="B284">
        <v>33</v>
      </c>
      <c r="C284">
        <v>93.3</v>
      </c>
      <c r="D284">
        <v>3.93</v>
      </c>
      <c r="E284">
        <v>97.23</v>
      </c>
      <c r="F284">
        <v>7</v>
      </c>
      <c r="G284">
        <v>3.37</v>
      </c>
      <c r="H284">
        <v>29</v>
      </c>
      <c r="I284">
        <v>27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20</v>
      </c>
      <c r="AB284">
        <v>1</v>
      </c>
      <c r="AC284" s="1">
        <v>1.2061068702290076</v>
      </c>
      <c r="AD284" s="1">
        <v>161.80000000000001</v>
      </c>
      <c r="AE284" s="1">
        <v>0</v>
      </c>
      <c r="AF284" s="1">
        <v>161.80000000000001</v>
      </c>
      <c r="AG284" s="1">
        <v>0.66823400000000011</v>
      </c>
      <c r="AH284" s="1">
        <v>0.67714285714285716</v>
      </c>
      <c r="AI284" s="1">
        <v>1.1897341246290802</v>
      </c>
    </row>
    <row r="285" spans="1:35">
      <c r="A285">
        <v>16</v>
      </c>
      <c r="B285">
        <v>18</v>
      </c>
      <c r="C285">
        <v>97.8</v>
      </c>
      <c r="D285">
        <v>3.34</v>
      </c>
      <c r="E285">
        <v>101.14</v>
      </c>
      <c r="F285">
        <v>7</v>
      </c>
      <c r="G285">
        <v>3.14</v>
      </c>
      <c r="H285">
        <v>30</v>
      </c>
      <c r="I285">
        <v>29</v>
      </c>
      <c r="J285">
        <v>1</v>
      </c>
      <c r="K285">
        <v>0</v>
      </c>
      <c r="L285">
        <v>1</v>
      </c>
      <c r="M285">
        <v>1</v>
      </c>
      <c r="N285">
        <v>0</v>
      </c>
      <c r="O285">
        <v>0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25</v>
      </c>
      <c r="AB285">
        <v>3</v>
      </c>
      <c r="AC285" s="1">
        <v>1.4191616766467068</v>
      </c>
      <c r="AD285" s="1">
        <v>175.6</v>
      </c>
      <c r="AE285" s="1">
        <v>0</v>
      </c>
      <c r="AF285" s="1">
        <v>175.6</v>
      </c>
      <c r="AG285" s="1">
        <v>0.72522799999999987</v>
      </c>
      <c r="AH285" s="1">
        <v>0.67714285714285716</v>
      </c>
      <c r="AI285" s="1">
        <v>1.3857859872611462</v>
      </c>
    </row>
    <row r="286" spans="1:35">
      <c r="A286">
        <v>16</v>
      </c>
      <c r="B286">
        <v>36</v>
      </c>
      <c r="C286">
        <v>99.6</v>
      </c>
      <c r="D286">
        <v>3.3</v>
      </c>
      <c r="E286">
        <v>102.89999999999999</v>
      </c>
      <c r="F286">
        <v>8</v>
      </c>
      <c r="G286">
        <v>2.73</v>
      </c>
      <c r="H286">
        <v>31</v>
      </c>
      <c r="I286">
        <v>29</v>
      </c>
      <c r="J286">
        <v>2</v>
      </c>
      <c r="K286">
        <v>0</v>
      </c>
      <c r="L286">
        <v>1</v>
      </c>
      <c r="M286">
        <v>0</v>
      </c>
      <c r="N286">
        <v>0</v>
      </c>
      <c r="O286">
        <v>1.7999999999999972</v>
      </c>
      <c r="P286" s="1">
        <v>1.7201959716929727E-2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25</v>
      </c>
      <c r="AB286">
        <v>2</v>
      </c>
      <c r="AC286" s="1">
        <v>1.4363636363636365</v>
      </c>
      <c r="AD286" s="1">
        <v>175.6</v>
      </c>
      <c r="AE286" s="1">
        <v>0</v>
      </c>
      <c r="AF286" s="1">
        <v>175.6</v>
      </c>
      <c r="AG286" s="1">
        <v>0.72522799999999987</v>
      </c>
      <c r="AH286" s="1">
        <v>0.59250000000000003</v>
      </c>
      <c r="AI286" s="1">
        <v>1.593907692307692</v>
      </c>
    </row>
    <row r="287" spans="1:35">
      <c r="A287">
        <v>17</v>
      </c>
      <c r="B287">
        <v>40</v>
      </c>
      <c r="C287">
        <v>106</v>
      </c>
      <c r="D287">
        <v>3.58</v>
      </c>
      <c r="E287">
        <v>109.58</v>
      </c>
      <c r="F287">
        <v>7</v>
      </c>
      <c r="G287">
        <v>3.13</v>
      </c>
      <c r="H287">
        <v>32</v>
      </c>
      <c r="I287">
        <v>31</v>
      </c>
      <c r="J287">
        <v>1</v>
      </c>
      <c r="K287">
        <v>0</v>
      </c>
      <c r="L287">
        <v>1</v>
      </c>
      <c r="M287">
        <v>1</v>
      </c>
      <c r="N287">
        <v>0</v>
      </c>
      <c r="O287">
        <v>8.2000000000000028</v>
      </c>
      <c r="Q287">
        <v>1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25</v>
      </c>
      <c r="AB287">
        <v>3</v>
      </c>
      <c r="AC287" s="1">
        <v>1.3240223463687151</v>
      </c>
      <c r="AD287" s="1">
        <v>175.6</v>
      </c>
      <c r="AE287" s="1">
        <v>0</v>
      </c>
      <c r="AF287" s="1">
        <v>175.6</v>
      </c>
      <c r="AG287" s="1">
        <v>0.72522799999999987</v>
      </c>
      <c r="AH287" s="1">
        <v>0.67714285714285716</v>
      </c>
      <c r="AI287" s="1">
        <v>1.3902134185303512</v>
      </c>
    </row>
    <row r="288" spans="1:35">
      <c r="A288">
        <v>17</v>
      </c>
      <c r="B288">
        <v>51</v>
      </c>
      <c r="C288">
        <v>107.1</v>
      </c>
      <c r="D288">
        <v>3.64</v>
      </c>
      <c r="E288">
        <v>110.74</v>
      </c>
      <c r="F288">
        <v>6</v>
      </c>
      <c r="G288">
        <v>3.45</v>
      </c>
      <c r="H288">
        <v>33</v>
      </c>
      <c r="I288">
        <v>31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Q288">
        <v>1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45</v>
      </c>
      <c r="AB288">
        <v>1</v>
      </c>
      <c r="AC288" s="1">
        <v>1.3021978021978022</v>
      </c>
      <c r="AD288" s="1">
        <v>175.6</v>
      </c>
      <c r="AE288" s="1">
        <v>0</v>
      </c>
      <c r="AF288" s="1">
        <v>175.6</v>
      </c>
      <c r="AG288" s="1">
        <v>0.72522799999999987</v>
      </c>
      <c r="AH288" s="1">
        <v>0.79</v>
      </c>
      <c r="AI288" s="1">
        <v>1.2612660869565213</v>
      </c>
    </row>
    <row r="289" spans="1:35">
      <c r="A289">
        <v>18</v>
      </c>
      <c r="B289">
        <v>44</v>
      </c>
      <c r="C289">
        <v>112.4</v>
      </c>
      <c r="D289">
        <v>4.32</v>
      </c>
      <c r="E289">
        <v>116.72</v>
      </c>
      <c r="F289">
        <v>8</v>
      </c>
      <c r="G289">
        <v>3.67</v>
      </c>
      <c r="H289">
        <v>37</v>
      </c>
      <c r="I289">
        <v>33</v>
      </c>
      <c r="J289">
        <v>4</v>
      </c>
      <c r="K289">
        <v>0</v>
      </c>
      <c r="L289">
        <v>1</v>
      </c>
      <c r="M289">
        <v>0</v>
      </c>
      <c r="N289">
        <v>0</v>
      </c>
      <c r="O289">
        <v>6.4000000000000057</v>
      </c>
      <c r="Q289">
        <v>0</v>
      </c>
      <c r="R289">
        <v>0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40</v>
      </c>
      <c r="AB289">
        <v>1</v>
      </c>
      <c r="AC289" s="1">
        <v>1.0972222222222221</v>
      </c>
      <c r="AD289" s="1">
        <v>161.80000000000001</v>
      </c>
      <c r="AE289" s="1">
        <v>0</v>
      </c>
      <c r="AF289" s="1">
        <v>161.80000000000001</v>
      </c>
      <c r="AG289" s="1">
        <v>0.66823400000000011</v>
      </c>
      <c r="AH289" s="1">
        <v>0.59250000000000003</v>
      </c>
      <c r="AI289" s="1">
        <v>1.092480653950954</v>
      </c>
    </row>
    <row r="290" spans="1:35">
      <c r="A290">
        <v>18</v>
      </c>
      <c r="B290">
        <v>46</v>
      </c>
      <c r="C290">
        <v>112.6</v>
      </c>
      <c r="D290">
        <v>3.45</v>
      </c>
      <c r="E290">
        <v>116.05</v>
      </c>
      <c r="F290">
        <v>6</v>
      </c>
      <c r="G290">
        <v>3.14</v>
      </c>
      <c r="H290">
        <v>38</v>
      </c>
      <c r="I290">
        <v>33</v>
      </c>
      <c r="J290">
        <v>5</v>
      </c>
      <c r="K290">
        <v>0</v>
      </c>
      <c r="L290">
        <v>1</v>
      </c>
      <c r="M290">
        <v>0</v>
      </c>
      <c r="N290">
        <v>1</v>
      </c>
      <c r="O290">
        <v>6.5999999999999943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30</v>
      </c>
      <c r="AB290">
        <v>1</v>
      </c>
      <c r="AC290" s="1">
        <v>1.3739130434782609</v>
      </c>
      <c r="AD290" s="1">
        <v>175.6</v>
      </c>
      <c r="AE290" s="1">
        <v>0</v>
      </c>
      <c r="AF290" s="1">
        <v>175.6</v>
      </c>
      <c r="AG290" s="1">
        <v>0.72522799999999987</v>
      </c>
      <c r="AH290" s="1">
        <v>0.79</v>
      </c>
      <c r="AI290" s="1">
        <v>1.3857859872611462</v>
      </c>
    </row>
    <row r="291" spans="1:35">
      <c r="A291">
        <v>18</v>
      </c>
      <c r="B291">
        <v>47</v>
      </c>
      <c r="C291">
        <v>112.7</v>
      </c>
      <c r="D291">
        <v>3.43</v>
      </c>
      <c r="E291">
        <v>116.13000000000001</v>
      </c>
      <c r="F291">
        <v>7</v>
      </c>
      <c r="G291">
        <v>3.12</v>
      </c>
      <c r="H291">
        <v>39</v>
      </c>
      <c r="I291">
        <v>33</v>
      </c>
      <c r="J291">
        <v>6</v>
      </c>
      <c r="K291">
        <v>0</v>
      </c>
      <c r="L291">
        <v>1</v>
      </c>
      <c r="M291">
        <v>0</v>
      </c>
      <c r="N291">
        <v>0</v>
      </c>
      <c r="O291">
        <v>0.10000000000000853</v>
      </c>
      <c r="P291" s="1">
        <v>8.0111547724679433E-3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25</v>
      </c>
      <c r="AB291">
        <v>2</v>
      </c>
      <c r="AC291" s="1">
        <v>1.3819241982507289</v>
      </c>
      <c r="AD291" s="1">
        <v>175.6</v>
      </c>
      <c r="AE291" s="1">
        <v>0</v>
      </c>
      <c r="AF291" s="1">
        <v>175.6</v>
      </c>
      <c r="AG291" s="1">
        <v>0.72522799999999987</v>
      </c>
      <c r="AH291" s="1">
        <v>0.67714285714285716</v>
      </c>
      <c r="AI291" s="1">
        <v>1.3946692307692303</v>
      </c>
    </row>
    <row r="292" spans="1:35">
      <c r="A292">
        <v>19</v>
      </c>
      <c r="B292">
        <v>10</v>
      </c>
      <c r="C292">
        <v>115</v>
      </c>
      <c r="D292">
        <v>7</v>
      </c>
      <c r="E292">
        <v>122</v>
      </c>
      <c r="F292">
        <v>10</v>
      </c>
      <c r="G292">
        <v>3.24</v>
      </c>
      <c r="H292">
        <v>40</v>
      </c>
      <c r="I292">
        <v>33</v>
      </c>
      <c r="J292">
        <v>7</v>
      </c>
      <c r="K292">
        <v>0</v>
      </c>
      <c r="L292">
        <v>1</v>
      </c>
      <c r="M292">
        <v>0</v>
      </c>
      <c r="N292">
        <v>0</v>
      </c>
      <c r="O292">
        <v>2.4000000000000057</v>
      </c>
      <c r="P292" s="1">
        <v>-0.69677018633540377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40</v>
      </c>
      <c r="AB292">
        <v>2</v>
      </c>
      <c r="AC292" s="1">
        <v>0.67714285714285716</v>
      </c>
      <c r="AD292" s="1">
        <v>161.80000000000001</v>
      </c>
      <c r="AE292" s="1">
        <v>0</v>
      </c>
      <c r="AF292" s="1">
        <v>161.80000000000001</v>
      </c>
      <c r="AG292" s="1">
        <v>0.66823400000000011</v>
      </c>
      <c r="AH292" s="1">
        <v>0.47400000000000003</v>
      </c>
      <c r="AI292" s="1">
        <v>1.2374703703703704</v>
      </c>
    </row>
    <row r="293" spans="1:35">
      <c r="A293">
        <v>19</v>
      </c>
      <c r="B293">
        <v>26</v>
      </c>
      <c r="C293">
        <v>116.6</v>
      </c>
      <c r="D293">
        <v>2.92</v>
      </c>
      <c r="E293">
        <v>119.52</v>
      </c>
      <c r="F293">
        <v>6</v>
      </c>
      <c r="G293">
        <v>3.18</v>
      </c>
      <c r="H293">
        <v>41</v>
      </c>
      <c r="I293">
        <v>38</v>
      </c>
      <c r="J293">
        <v>3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30</v>
      </c>
      <c r="AB293">
        <v>1</v>
      </c>
      <c r="AC293" s="1">
        <v>1.6232876712328768</v>
      </c>
      <c r="AD293" s="1">
        <v>161.80000000000001</v>
      </c>
      <c r="AE293" s="1">
        <v>0</v>
      </c>
      <c r="AF293" s="1">
        <v>161.80000000000001</v>
      </c>
      <c r="AG293" s="1">
        <v>0.66823400000000011</v>
      </c>
      <c r="AH293" s="1">
        <v>0.79</v>
      </c>
      <c r="AI293" s="1">
        <v>1.2608188679245285</v>
      </c>
    </row>
    <row r="294" spans="1:35">
      <c r="A294">
        <v>26</v>
      </c>
      <c r="B294">
        <v>1</v>
      </c>
      <c r="C294">
        <v>156.1</v>
      </c>
      <c r="D294">
        <v>3.03</v>
      </c>
      <c r="E294">
        <v>159.13</v>
      </c>
      <c r="F294">
        <v>6</v>
      </c>
      <c r="G294">
        <v>2.67</v>
      </c>
      <c r="H294">
        <v>44</v>
      </c>
      <c r="I294">
        <v>43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25</v>
      </c>
      <c r="AB294">
        <v>1</v>
      </c>
      <c r="AC294" s="1">
        <v>1.5643564356435646</v>
      </c>
      <c r="AD294" s="1">
        <v>161.80000000000001</v>
      </c>
      <c r="AE294" s="1">
        <v>0</v>
      </c>
      <c r="AF294" s="1">
        <v>161.80000000000001</v>
      </c>
      <c r="AG294" s="1">
        <v>0.66823400000000011</v>
      </c>
      <c r="AH294" s="1">
        <v>0.79</v>
      </c>
      <c r="AI294" s="1">
        <v>1.5016494382022476</v>
      </c>
    </row>
    <row r="295" spans="1:35">
      <c r="A295">
        <v>27</v>
      </c>
      <c r="B295">
        <v>6</v>
      </c>
      <c r="C295">
        <v>162.6</v>
      </c>
      <c r="D295">
        <v>3.57</v>
      </c>
      <c r="E295">
        <v>166.17</v>
      </c>
      <c r="F295">
        <v>7</v>
      </c>
      <c r="G295">
        <v>3.02</v>
      </c>
      <c r="H295">
        <v>45</v>
      </c>
      <c r="I295">
        <v>44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20</v>
      </c>
      <c r="AB295">
        <v>1</v>
      </c>
      <c r="AC295" s="1">
        <v>1.327731092436975</v>
      </c>
      <c r="AD295" s="1">
        <v>161.80000000000001</v>
      </c>
      <c r="AE295" s="1">
        <v>0</v>
      </c>
      <c r="AF295" s="1">
        <v>161.80000000000001</v>
      </c>
      <c r="AG295" s="1">
        <v>0.66823400000000011</v>
      </c>
      <c r="AH295" s="1">
        <v>0.67714285714285716</v>
      </c>
      <c r="AI295" s="1">
        <v>1.3276172185430466</v>
      </c>
    </row>
    <row r="296" spans="1:35">
      <c r="A296">
        <v>27</v>
      </c>
      <c r="B296">
        <v>8</v>
      </c>
      <c r="C296">
        <v>162.80000000000001</v>
      </c>
      <c r="D296">
        <v>3.09</v>
      </c>
      <c r="E296">
        <v>165.89000000000001</v>
      </c>
      <c r="F296">
        <v>6</v>
      </c>
      <c r="G296">
        <v>3.12</v>
      </c>
      <c r="H296">
        <v>46</v>
      </c>
      <c r="I296">
        <v>44</v>
      </c>
      <c r="J296">
        <v>2</v>
      </c>
      <c r="K296">
        <v>0</v>
      </c>
      <c r="L296">
        <v>0</v>
      </c>
      <c r="M296">
        <v>1</v>
      </c>
      <c r="N296">
        <v>0</v>
      </c>
      <c r="O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25</v>
      </c>
      <c r="AB296">
        <v>3</v>
      </c>
      <c r="AC296" s="1">
        <v>1.5339805825242721</v>
      </c>
      <c r="AD296" s="1">
        <v>175.6</v>
      </c>
      <c r="AE296" s="1">
        <v>0</v>
      </c>
      <c r="AF296" s="1">
        <v>175.6</v>
      </c>
      <c r="AG296" s="1">
        <v>0.72522799999999987</v>
      </c>
      <c r="AH296" s="1">
        <v>0.79</v>
      </c>
      <c r="AI296" s="1">
        <v>1.3946692307692303</v>
      </c>
    </row>
    <row r="297" spans="1:35">
      <c r="A297">
        <v>28</v>
      </c>
      <c r="B297">
        <v>54</v>
      </c>
      <c r="C297">
        <v>173.4</v>
      </c>
      <c r="D297">
        <v>3.39</v>
      </c>
      <c r="E297">
        <v>176.79</v>
      </c>
      <c r="F297">
        <v>7</v>
      </c>
      <c r="G297">
        <v>2.98</v>
      </c>
      <c r="H297">
        <v>59</v>
      </c>
      <c r="I297">
        <v>56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25</v>
      </c>
      <c r="AB297">
        <v>1</v>
      </c>
      <c r="AC297" s="1">
        <v>1.3982300884955752</v>
      </c>
      <c r="AD297" s="1">
        <v>161.80000000000001</v>
      </c>
      <c r="AE297" s="1">
        <v>0</v>
      </c>
      <c r="AF297" s="1">
        <v>161.80000000000001</v>
      </c>
      <c r="AG297" s="1">
        <v>0.66823400000000011</v>
      </c>
      <c r="AH297" s="1">
        <v>0.67714285714285716</v>
      </c>
      <c r="AI297" s="1">
        <v>1.3454375838926178</v>
      </c>
    </row>
    <row r="298" spans="1:35">
      <c r="A298">
        <v>30</v>
      </c>
      <c r="B298">
        <v>58</v>
      </c>
      <c r="C298">
        <v>185.8</v>
      </c>
      <c r="D298">
        <v>3.64</v>
      </c>
      <c r="E298">
        <v>189.44</v>
      </c>
      <c r="F298">
        <v>6</v>
      </c>
      <c r="G298">
        <v>3.16</v>
      </c>
      <c r="H298">
        <v>62</v>
      </c>
      <c r="I298">
        <v>61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30</v>
      </c>
      <c r="AB298">
        <v>1</v>
      </c>
      <c r="AC298" s="1">
        <v>1.3021978021978022</v>
      </c>
      <c r="AD298" s="1">
        <v>175.6</v>
      </c>
      <c r="AE298" s="1">
        <v>0</v>
      </c>
      <c r="AF298" s="1">
        <v>175.6</v>
      </c>
      <c r="AG298" s="1">
        <v>0.72522799999999987</v>
      </c>
      <c r="AH298" s="1">
        <v>0.79</v>
      </c>
      <c r="AI298" s="1">
        <v>1.3770151898734173</v>
      </c>
    </row>
    <row r="299" spans="1:35">
      <c r="A299">
        <v>31</v>
      </c>
      <c r="B299">
        <v>6</v>
      </c>
      <c r="C299">
        <v>186.6</v>
      </c>
      <c r="D299">
        <v>2.97</v>
      </c>
      <c r="E299">
        <v>189.57</v>
      </c>
      <c r="F299">
        <v>6</v>
      </c>
      <c r="G299">
        <v>3.28</v>
      </c>
      <c r="H299">
        <v>63</v>
      </c>
      <c r="I299">
        <v>61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Q299">
        <v>1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30</v>
      </c>
      <c r="AB299">
        <v>1</v>
      </c>
      <c r="AC299" s="1">
        <v>1.595959595959596</v>
      </c>
      <c r="AD299" s="1">
        <v>175.6</v>
      </c>
      <c r="AE299" s="1">
        <v>0</v>
      </c>
      <c r="AF299" s="1">
        <v>175.6</v>
      </c>
      <c r="AG299" s="1">
        <v>0.72522799999999987</v>
      </c>
      <c r="AH299" s="1">
        <v>0.79</v>
      </c>
      <c r="AI299" s="1">
        <v>1.3266365853658535</v>
      </c>
    </row>
    <row r="300" spans="1:35">
      <c r="A300">
        <v>31</v>
      </c>
      <c r="B300">
        <v>38</v>
      </c>
      <c r="C300">
        <v>189.8</v>
      </c>
      <c r="D300">
        <v>3.47</v>
      </c>
      <c r="E300">
        <v>193.27</v>
      </c>
      <c r="F300">
        <v>7</v>
      </c>
      <c r="G300">
        <v>2.92</v>
      </c>
      <c r="H300">
        <v>64</v>
      </c>
      <c r="I300">
        <v>63</v>
      </c>
      <c r="J300">
        <v>1</v>
      </c>
      <c r="K300">
        <v>0</v>
      </c>
      <c r="L300">
        <v>1</v>
      </c>
      <c r="M300">
        <v>1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15</v>
      </c>
      <c r="AB300">
        <v>3</v>
      </c>
      <c r="AC300" s="1">
        <v>1.3659942363112392</v>
      </c>
      <c r="AD300" s="1">
        <v>161.80000000000001</v>
      </c>
      <c r="AE300" s="1">
        <v>0</v>
      </c>
      <c r="AF300" s="1">
        <v>161.80000000000001</v>
      </c>
      <c r="AG300" s="1">
        <v>0.66823400000000011</v>
      </c>
      <c r="AH300" s="1">
        <v>0.67714285714285716</v>
      </c>
      <c r="AI300" s="1">
        <v>1.3730835616438359</v>
      </c>
    </row>
    <row r="301" spans="1:35">
      <c r="A301">
        <v>31</v>
      </c>
      <c r="B301">
        <v>57</v>
      </c>
      <c r="C301">
        <v>191.7</v>
      </c>
      <c r="D301">
        <v>2.56</v>
      </c>
      <c r="E301">
        <v>194.26</v>
      </c>
      <c r="F301">
        <v>6</v>
      </c>
      <c r="G301">
        <v>3.25</v>
      </c>
      <c r="H301">
        <v>65</v>
      </c>
      <c r="I301">
        <v>63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35</v>
      </c>
      <c r="AB301">
        <v>1</v>
      </c>
      <c r="AC301" s="1">
        <v>1.8515625</v>
      </c>
      <c r="AD301" s="1">
        <v>161.80000000000001</v>
      </c>
      <c r="AE301" s="1">
        <v>0</v>
      </c>
      <c r="AF301" s="1">
        <v>161.80000000000001</v>
      </c>
      <c r="AG301" s="1">
        <v>0.66823400000000011</v>
      </c>
      <c r="AH301" s="1">
        <v>0.79</v>
      </c>
      <c r="AI301" s="1">
        <v>1.2336627692307696</v>
      </c>
    </row>
    <row r="302" spans="1:35">
      <c r="A302">
        <v>36</v>
      </c>
      <c r="B302">
        <v>19</v>
      </c>
      <c r="C302">
        <v>217.9</v>
      </c>
      <c r="D302">
        <v>4</v>
      </c>
      <c r="E302">
        <v>221.9</v>
      </c>
      <c r="F302">
        <v>7</v>
      </c>
      <c r="G302">
        <v>3.41</v>
      </c>
      <c r="H302">
        <v>68</v>
      </c>
      <c r="I302">
        <v>67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25</v>
      </c>
      <c r="AB302">
        <v>1</v>
      </c>
      <c r="AC302" s="1">
        <v>1.1850000000000001</v>
      </c>
      <c r="AD302" s="1">
        <v>161.80000000000001</v>
      </c>
      <c r="AE302" s="1">
        <v>0</v>
      </c>
      <c r="AF302" s="1">
        <v>161.80000000000001</v>
      </c>
      <c r="AG302" s="1">
        <v>0.66823400000000011</v>
      </c>
      <c r="AH302" s="1">
        <v>0.67714285714285716</v>
      </c>
      <c r="AI302" s="1">
        <v>1.1757782991202348</v>
      </c>
    </row>
    <row r="303" spans="1:35">
      <c r="A303">
        <v>36</v>
      </c>
      <c r="B303">
        <v>29</v>
      </c>
      <c r="C303">
        <v>218.9</v>
      </c>
      <c r="D303">
        <v>3.24</v>
      </c>
      <c r="E303">
        <v>222.14000000000001</v>
      </c>
      <c r="F303">
        <v>6</v>
      </c>
      <c r="G303">
        <v>3.23</v>
      </c>
      <c r="H303">
        <v>69</v>
      </c>
      <c r="I303">
        <v>67</v>
      </c>
      <c r="J303">
        <v>2</v>
      </c>
      <c r="K303">
        <v>0</v>
      </c>
      <c r="L303">
        <v>1</v>
      </c>
      <c r="M303">
        <v>0</v>
      </c>
      <c r="N303">
        <v>0</v>
      </c>
      <c r="O303">
        <v>0</v>
      </c>
      <c r="Q303">
        <v>1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25</v>
      </c>
      <c r="AB303">
        <v>1</v>
      </c>
      <c r="AC303" s="1">
        <v>1.462962962962963</v>
      </c>
      <c r="AD303" s="1">
        <v>175.6</v>
      </c>
      <c r="AE303" s="1">
        <v>0</v>
      </c>
      <c r="AF303" s="1">
        <v>175.6</v>
      </c>
      <c r="AG303" s="1">
        <v>0.72522799999999987</v>
      </c>
      <c r="AH303" s="1">
        <v>0.79</v>
      </c>
      <c r="AI303" s="1">
        <v>1.3471727554179564</v>
      </c>
    </row>
    <row r="304" spans="1:35">
      <c r="A304">
        <v>36</v>
      </c>
      <c r="B304">
        <v>34</v>
      </c>
      <c r="C304">
        <v>219.4</v>
      </c>
      <c r="D304">
        <v>4.0599999999999996</v>
      </c>
      <c r="E304">
        <v>223.46</v>
      </c>
      <c r="F304">
        <v>7</v>
      </c>
      <c r="G304">
        <v>3.57</v>
      </c>
      <c r="H304">
        <v>70</v>
      </c>
      <c r="I304">
        <v>67</v>
      </c>
      <c r="J304">
        <v>3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1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30</v>
      </c>
      <c r="AB304">
        <v>1</v>
      </c>
      <c r="AC304" s="1">
        <v>1.1674876847290643</v>
      </c>
      <c r="AD304" s="1">
        <v>175.6</v>
      </c>
      <c r="AE304" s="1">
        <v>0</v>
      </c>
      <c r="AF304" s="1">
        <v>175.6</v>
      </c>
      <c r="AG304" s="1">
        <v>0.72522799999999987</v>
      </c>
      <c r="AH304" s="1">
        <v>0.67714285714285716</v>
      </c>
      <c r="AI304" s="1">
        <v>1.2188705882352939</v>
      </c>
    </row>
    <row r="305" spans="1:35">
      <c r="A305">
        <v>36</v>
      </c>
      <c r="B305">
        <v>40</v>
      </c>
      <c r="C305">
        <v>220</v>
      </c>
      <c r="D305">
        <v>3.67</v>
      </c>
      <c r="E305">
        <v>223.67</v>
      </c>
      <c r="F305">
        <v>7</v>
      </c>
      <c r="G305">
        <v>3.15</v>
      </c>
      <c r="H305">
        <v>71</v>
      </c>
      <c r="I305">
        <v>67</v>
      </c>
      <c r="J305">
        <v>4</v>
      </c>
      <c r="K305">
        <v>0</v>
      </c>
      <c r="L305">
        <v>1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30</v>
      </c>
      <c r="AB305">
        <v>1</v>
      </c>
      <c r="AC305" s="1">
        <v>1.2915531335149864</v>
      </c>
      <c r="AD305" s="1">
        <v>161.80000000000001</v>
      </c>
      <c r="AE305" s="1">
        <v>0</v>
      </c>
      <c r="AF305" s="1">
        <v>161.80000000000001</v>
      </c>
      <c r="AG305" s="1">
        <v>0.66823400000000011</v>
      </c>
      <c r="AH305" s="1">
        <v>0.67714285714285716</v>
      </c>
      <c r="AI305" s="1">
        <v>1.272826666666667</v>
      </c>
    </row>
    <row r="306" spans="1:35">
      <c r="A306">
        <v>36</v>
      </c>
      <c r="B306">
        <v>49</v>
      </c>
      <c r="C306">
        <v>220.9</v>
      </c>
      <c r="D306">
        <v>3.31</v>
      </c>
      <c r="E306">
        <v>224.21</v>
      </c>
      <c r="F306">
        <v>7</v>
      </c>
      <c r="G306">
        <v>3</v>
      </c>
      <c r="H306">
        <v>72</v>
      </c>
      <c r="I306">
        <v>67</v>
      </c>
      <c r="J306">
        <v>5</v>
      </c>
      <c r="K306">
        <v>0</v>
      </c>
      <c r="L306">
        <v>1</v>
      </c>
      <c r="M306">
        <v>0</v>
      </c>
      <c r="N306">
        <v>0</v>
      </c>
      <c r="O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25</v>
      </c>
      <c r="AB306">
        <v>1</v>
      </c>
      <c r="AC306" s="1">
        <v>1.4320241691842901</v>
      </c>
      <c r="AD306" s="1">
        <v>161.80000000000001</v>
      </c>
      <c r="AE306" s="1">
        <v>0</v>
      </c>
      <c r="AF306" s="1">
        <v>161.80000000000001</v>
      </c>
      <c r="AG306" s="1">
        <v>0.66823400000000011</v>
      </c>
      <c r="AH306" s="1">
        <v>0.67714285714285716</v>
      </c>
      <c r="AI306" s="1">
        <v>1.3364680000000002</v>
      </c>
    </row>
    <row r="307" spans="1:35">
      <c r="A307">
        <v>36</v>
      </c>
      <c r="B307">
        <v>57</v>
      </c>
      <c r="C307">
        <v>221.7</v>
      </c>
      <c r="D307">
        <v>3.1</v>
      </c>
      <c r="E307">
        <v>224.79999999999998</v>
      </c>
      <c r="F307">
        <v>6</v>
      </c>
      <c r="G307">
        <v>3.07</v>
      </c>
      <c r="H307">
        <v>73</v>
      </c>
      <c r="I307">
        <v>67</v>
      </c>
      <c r="J307">
        <v>6</v>
      </c>
      <c r="K307">
        <v>0</v>
      </c>
      <c r="L307">
        <v>0</v>
      </c>
      <c r="M307">
        <v>0</v>
      </c>
      <c r="N307">
        <v>0</v>
      </c>
      <c r="O307">
        <v>0</v>
      </c>
      <c r="Q307">
        <v>1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30</v>
      </c>
      <c r="AB307">
        <v>1</v>
      </c>
      <c r="AC307" s="1">
        <v>1.5290322580645161</v>
      </c>
      <c r="AD307" s="1">
        <v>175.6</v>
      </c>
      <c r="AE307" s="1">
        <v>0</v>
      </c>
      <c r="AF307" s="1">
        <v>175.6</v>
      </c>
      <c r="AG307" s="1">
        <v>0.72522799999999987</v>
      </c>
      <c r="AH307" s="1">
        <v>0.79</v>
      </c>
      <c r="AI307" s="1">
        <v>1.4173837133550486</v>
      </c>
    </row>
    <row r="308" spans="1:35">
      <c r="A308">
        <v>37</v>
      </c>
      <c r="B308">
        <v>1</v>
      </c>
      <c r="C308">
        <v>222.1</v>
      </c>
      <c r="D308">
        <v>3.82</v>
      </c>
      <c r="E308">
        <v>225.92</v>
      </c>
      <c r="F308">
        <v>8</v>
      </c>
      <c r="G308">
        <v>3.13</v>
      </c>
      <c r="H308">
        <v>74</v>
      </c>
      <c r="I308">
        <v>68</v>
      </c>
      <c r="J308">
        <v>6</v>
      </c>
      <c r="K308">
        <v>0</v>
      </c>
      <c r="L308">
        <v>0</v>
      </c>
      <c r="M308">
        <v>0</v>
      </c>
      <c r="N308">
        <v>0</v>
      </c>
      <c r="O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30</v>
      </c>
      <c r="AB308">
        <v>1</v>
      </c>
      <c r="AC308" s="1">
        <v>1.2408376963350787</v>
      </c>
      <c r="AD308" s="1">
        <v>161.80000000000001</v>
      </c>
      <c r="AE308" s="1">
        <v>0</v>
      </c>
      <c r="AF308" s="1">
        <v>161.80000000000001</v>
      </c>
      <c r="AG308" s="1">
        <v>0.66823400000000011</v>
      </c>
      <c r="AH308" s="1">
        <v>0.59250000000000003</v>
      </c>
      <c r="AI308" s="1">
        <v>1.280959744408946</v>
      </c>
    </row>
    <row r="309" spans="1:35">
      <c r="A309">
        <v>37</v>
      </c>
      <c r="B309">
        <v>9</v>
      </c>
      <c r="C309">
        <v>222.9</v>
      </c>
      <c r="D309">
        <v>4.45</v>
      </c>
      <c r="E309">
        <v>227.35</v>
      </c>
      <c r="F309">
        <v>8</v>
      </c>
      <c r="G309">
        <v>3.77</v>
      </c>
      <c r="H309">
        <v>75</v>
      </c>
      <c r="I309">
        <v>69</v>
      </c>
      <c r="J309">
        <v>6</v>
      </c>
      <c r="K309">
        <v>0</v>
      </c>
      <c r="L309">
        <v>0</v>
      </c>
      <c r="M309">
        <v>1</v>
      </c>
      <c r="N309">
        <v>0</v>
      </c>
      <c r="O309">
        <v>0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30</v>
      </c>
      <c r="AB309">
        <v>3</v>
      </c>
      <c r="AC309" s="1">
        <v>1.0651685393258428</v>
      </c>
      <c r="AD309" s="1">
        <v>175.6</v>
      </c>
      <c r="AE309" s="1">
        <v>0</v>
      </c>
      <c r="AF309" s="1">
        <v>175.6</v>
      </c>
      <c r="AG309" s="1">
        <v>0.72522799999999987</v>
      </c>
      <c r="AH309" s="1">
        <v>0.59250000000000003</v>
      </c>
      <c r="AI309" s="1">
        <v>1.154209018567639</v>
      </c>
    </row>
    <row r="310" spans="1:35">
      <c r="A310">
        <v>37</v>
      </c>
      <c r="B310">
        <v>10</v>
      </c>
      <c r="C310">
        <v>223</v>
      </c>
      <c r="D310">
        <v>3.9</v>
      </c>
      <c r="E310">
        <v>226.9</v>
      </c>
      <c r="F310">
        <v>7</v>
      </c>
      <c r="G310">
        <v>2.98</v>
      </c>
      <c r="H310">
        <v>76</v>
      </c>
      <c r="I310">
        <v>69</v>
      </c>
      <c r="J310">
        <v>7</v>
      </c>
      <c r="K310">
        <v>0</v>
      </c>
      <c r="L310">
        <v>1</v>
      </c>
      <c r="M310">
        <v>0</v>
      </c>
      <c r="N310">
        <v>0</v>
      </c>
      <c r="O310">
        <v>0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25</v>
      </c>
      <c r="AB310">
        <v>1</v>
      </c>
      <c r="AC310" s="1">
        <v>1.2153846153846155</v>
      </c>
      <c r="AD310" s="1">
        <v>175.6</v>
      </c>
      <c r="AE310" s="1">
        <v>0</v>
      </c>
      <c r="AF310" s="1">
        <v>175.6</v>
      </c>
      <c r="AG310" s="1">
        <v>0.72522799999999987</v>
      </c>
      <c r="AH310" s="1">
        <v>0.67714285714285716</v>
      </c>
      <c r="AI310" s="1">
        <v>1.4601906040268453</v>
      </c>
    </row>
    <row r="311" spans="1:35">
      <c r="A311">
        <v>37</v>
      </c>
      <c r="B311">
        <v>20</v>
      </c>
      <c r="C311">
        <v>224</v>
      </c>
      <c r="D311">
        <v>3.52</v>
      </c>
      <c r="E311">
        <v>227.52</v>
      </c>
      <c r="F311">
        <v>7</v>
      </c>
      <c r="G311">
        <v>2.97</v>
      </c>
      <c r="H311">
        <v>77</v>
      </c>
      <c r="I311">
        <v>71</v>
      </c>
      <c r="J311">
        <v>6</v>
      </c>
      <c r="K311">
        <v>0</v>
      </c>
      <c r="L311">
        <v>1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25</v>
      </c>
      <c r="AB311">
        <v>1</v>
      </c>
      <c r="AC311" s="1">
        <v>1.3465909090909092</v>
      </c>
      <c r="AD311" s="1">
        <v>161.80000000000001</v>
      </c>
      <c r="AE311" s="1">
        <v>0</v>
      </c>
      <c r="AF311" s="1">
        <v>161.80000000000001</v>
      </c>
      <c r="AG311" s="1">
        <v>0.66823400000000011</v>
      </c>
      <c r="AH311" s="1">
        <v>0.67714285714285716</v>
      </c>
      <c r="AI311" s="1">
        <v>1.3499676767676769</v>
      </c>
    </row>
    <row r="312" spans="1:35">
      <c r="A312">
        <v>37</v>
      </c>
      <c r="B312">
        <v>21</v>
      </c>
      <c r="C312">
        <v>224.1</v>
      </c>
      <c r="D312">
        <v>4</v>
      </c>
      <c r="E312">
        <v>228.1</v>
      </c>
      <c r="F312">
        <v>8</v>
      </c>
      <c r="G312">
        <v>2.95</v>
      </c>
      <c r="H312">
        <v>78</v>
      </c>
      <c r="I312">
        <v>71</v>
      </c>
      <c r="J312">
        <v>7</v>
      </c>
      <c r="K312">
        <v>0</v>
      </c>
      <c r="L312">
        <v>1</v>
      </c>
      <c r="M312">
        <v>1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25</v>
      </c>
      <c r="AB312">
        <v>3</v>
      </c>
      <c r="AC312" s="1">
        <v>1.1850000000000001</v>
      </c>
      <c r="AD312" s="1">
        <v>161.80000000000001</v>
      </c>
      <c r="AE312" s="1">
        <v>0</v>
      </c>
      <c r="AF312" s="1">
        <v>161.80000000000001</v>
      </c>
      <c r="AG312" s="1">
        <v>0.66823400000000011</v>
      </c>
      <c r="AH312" s="1">
        <v>0.59250000000000003</v>
      </c>
      <c r="AI312" s="1">
        <v>1.3591200000000001</v>
      </c>
    </row>
    <row r="313" spans="1:35">
      <c r="A313">
        <v>37</v>
      </c>
      <c r="B313">
        <v>49</v>
      </c>
      <c r="C313">
        <v>226.9</v>
      </c>
      <c r="D313">
        <v>3.71</v>
      </c>
      <c r="E313">
        <v>230.61</v>
      </c>
      <c r="F313">
        <v>7</v>
      </c>
      <c r="G313">
        <v>3.04</v>
      </c>
      <c r="H313">
        <v>79</v>
      </c>
      <c r="I313">
        <v>74</v>
      </c>
      <c r="J313">
        <v>5</v>
      </c>
      <c r="K313">
        <v>0</v>
      </c>
      <c r="L313">
        <v>1</v>
      </c>
      <c r="M313">
        <v>0</v>
      </c>
      <c r="N313">
        <v>0</v>
      </c>
      <c r="O313">
        <v>2.8000000000000114</v>
      </c>
      <c r="P313" s="1">
        <v>9.2628032345013489E-2</v>
      </c>
      <c r="Q313">
        <v>1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40</v>
      </c>
      <c r="AB313">
        <v>2</v>
      </c>
      <c r="AC313" s="1">
        <v>1.2776280323450135</v>
      </c>
      <c r="AD313" s="1">
        <v>175.6</v>
      </c>
      <c r="AE313" s="1">
        <v>0</v>
      </c>
      <c r="AF313" s="1">
        <v>175.6</v>
      </c>
      <c r="AG313" s="1">
        <v>0.72522799999999987</v>
      </c>
      <c r="AH313" s="1">
        <v>0.67714285714285716</v>
      </c>
      <c r="AI313" s="1">
        <v>1.4313710526315786</v>
      </c>
    </row>
    <row r="314" spans="1:35">
      <c r="A314">
        <v>38</v>
      </c>
      <c r="B314">
        <v>7</v>
      </c>
      <c r="C314">
        <v>228.7</v>
      </c>
      <c r="D314">
        <v>3.57</v>
      </c>
      <c r="E314">
        <v>232.26999999999998</v>
      </c>
      <c r="F314">
        <v>7</v>
      </c>
      <c r="G314">
        <v>2.86</v>
      </c>
      <c r="H314">
        <v>82</v>
      </c>
      <c r="I314">
        <v>78</v>
      </c>
      <c r="J314">
        <v>4</v>
      </c>
      <c r="K314">
        <v>0</v>
      </c>
      <c r="L314">
        <v>0</v>
      </c>
      <c r="M314">
        <v>1</v>
      </c>
      <c r="N314">
        <v>0</v>
      </c>
      <c r="O314">
        <v>5.7999999999999829</v>
      </c>
      <c r="Q314">
        <v>0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30</v>
      </c>
      <c r="AB314">
        <v>3</v>
      </c>
      <c r="AC314" s="1">
        <v>1.327731092436975</v>
      </c>
      <c r="AD314" s="1">
        <v>161.80000000000001</v>
      </c>
      <c r="AE314" s="1">
        <v>0</v>
      </c>
      <c r="AF314" s="1">
        <v>161.80000000000001</v>
      </c>
      <c r="AG314" s="1">
        <v>0.66823400000000011</v>
      </c>
      <c r="AH314" s="1">
        <v>0.67714285714285716</v>
      </c>
      <c r="AI314" s="1">
        <v>1.4018895104895108</v>
      </c>
    </row>
    <row r="315" spans="1:35">
      <c r="A315">
        <v>38</v>
      </c>
      <c r="B315">
        <v>21</v>
      </c>
      <c r="C315">
        <v>230.1</v>
      </c>
      <c r="D315">
        <v>4.09</v>
      </c>
      <c r="E315">
        <v>234.19</v>
      </c>
      <c r="F315">
        <v>8</v>
      </c>
      <c r="G315">
        <v>2.96</v>
      </c>
      <c r="H315">
        <v>83</v>
      </c>
      <c r="I315">
        <v>78</v>
      </c>
      <c r="J315">
        <v>5</v>
      </c>
      <c r="K315">
        <v>0</v>
      </c>
      <c r="L315">
        <v>1</v>
      </c>
      <c r="M315">
        <v>0</v>
      </c>
      <c r="N315">
        <v>0</v>
      </c>
      <c r="O315">
        <v>6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25</v>
      </c>
      <c r="AB315">
        <v>1</v>
      </c>
      <c r="AC315" s="1">
        <v>1.1589242053789732</v>
      </c>
      <c r="AD315" s="1">
        <v>161.80000000000001</v>
      </c>
      <c r="AE315" s="1">
        <v>0</v>
      </c>
      <c r="AF315" s="1">
        <v>161.80000000000001</v>
      </c>
      <c r="AG315" s="1">
        <v>0.66823400000000011</v>
      </c>
      <c r="AH315" s="1">
        <v>0.59250000000000003</v>
      </c>
      <c r="AI315" s="1">
        <v>1.3545283783783786</v>
      </c>
    </row>
    <row r="316" spans="1:35">
      <c r="A316">
        <v>38</v>
      </c>
      <c r="B316">
        <v>47</v>
      </c>
      <c r="C316">
        <v>232.7</v>
      </c>
      <c r="D316">
        <v>3.94</v>
      </c>
      <c r="E316">
        <v>236.64</v>
      </c>
      <c r="F316">
        <v>7</v>
      </c>
      <c r="G316">
        <v>3.28</v>
      </c>
      <c r="H316">
        <v>86</v>
      </c>
      <c r="I316">
        <v>82</v>
      </c>
      <c r="J316">
        <v>4</v>
      </c>
      <c r="K316">
        <v>0</v>
      </c>
      <c r="L316">
        <v>1</v>
      </c>
      <c r="M316">
        <v>0</v>
      </c>
      <c r="N316">
        <v>0</v>
      </c>
      <c r="O316">
        <v>8.5999999999999943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30</v>
      </c>
      <c r="AB316">
        <v>1</v>
      </c>
      <c r="AC316" s="1">
        <v>1.203045685279188</v>
      </c>
      <c r="AD316" s="1">
        <v>161.80000000000001</v>
      </c>
      <c r="AE316" s="1">
        <v>0</v>
      </c>
      <c r="AF316" s="1">
        <v>161.80000000000001</v>
      </c>
      <c r="AG316" s="1">
        <v>0.66823400000000011</v>
      </c>
      <c r="AH316" s="1">
        <v>0.67714285714285716</v>
      </c>
      <c r="AI316" s="1">
        <v>1.2223792682926833</v>
      </c>
    </row>
    <row r="317" spans="1:35">
      <c r="A317">
        <v>39</v>
      </c>
      <c r="B317">
        <v>39</v>
      </c>
      <c r="C317">
        <v>237.9</v>
      </c>
      <c r="D317">
        <v>3.15</v>
      </c>
      <c r="E317">
        <v>241.05</v>
      </c>
      <c r="F317">
        <v>6</v>
      </c>
      <c r="G317">
        <v>3.1</v>
      </c>
      <c r="H317">
        <v>89</v>
      </c>
      <c r="I317">
        <v>86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9.2000000000000171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30</v>
      </c>
      <c r="AB317">
        <v>1</v>
      </c>
      <c r="AC317" s="1">
        <v>1.504761904761905</v>
      </c>
      <c r="AD317" s="1">
        <v>175.6</v>
      </c>
      <c r="AE317" s="1">
        <v>0</v>
      </c>
      <c r="AF317" s="1">
        <v>175.6</v>
      </c>
      <c r="AG317" s="1">
        <v>0.72522799999999987</v>
      </c>
      <c r="AH317" s="1">
        <v>0.79</v>
      </c>
      <c r="AI317" s="1">
        <v>1.4036670967741931</v>
      </c>
    </row>
    <row r="318" spans="1:35">
      <c r="A318">
        <v>40</v>
      </c>
      <c r="B318">
        <v>29</v>
      </c>
      <c r="C318">
        <v>242.9</v>
      </c>
      <c r="D318">
        <v>4.9800000000000004</v>
      </c>
      <c r="E318">
        <v>247.88</v>
      </c>
      <c r="F318">
        <v>9</v>
      </c>
      <c r="G318">
        <v>3.42</v>
      </c>
      <c r="H318">
        <v>90</v>
      </c>
      <c r="I318">
        <v>89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25</v>
      </c>
      <c r="AB318">
        <v>1</v>
      </c>
      <c r="AC318" s="1">
        <v>0.95180722891566261</v>
      </c>
      <c r="AD318" s="1">
        <v>161.80000000000001</v>
      </c>
      <c r="AE318" s="1">
        <v>0</v>
      </c>
      <c r="AF318" s="1">
        <v>161.80000000000001</v>
      </c>
      <c r="AG318" s="1">
        <v>0.66823400000000011</v>
      </c>
      <c r="AH318" s="1">
        <v>0.52666666666666673</v>
      </c>
      <c r="AI318" s="1">
        <v>1.1723403508771932</v>
      </c>
    </row>
    <row r="319" spans="1:35">
      <c r="A319">
        <v>41</v>
      </c>
      <c r="B319">
        <v>48</v>
      </c>
      <c r="C319">
        <v>250.8</v>
      </c>
      <c r="D319">
        <v>2.66</v>
      </c>
      <c r="E319">
        <v>253.46</v>
      </c>
      <c r="F319">
        <v>6</v>
      </c>
      <c r="G319">
        <v>2.69</v>
      </c>
      <c r="H319">
        <v>91</v>
      </c>
      <c r="I319">
        <v>90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35</v>
      </c>
      <c r="AB319">
        <v>1</v>
      </c>
      <c r="AC319" s="1">
        <v>1.7819548872180451</v>
      </c>
      <c r="AD319" s="1">
        <v>161.80000000000001</v>
      </c>
      <c r="AE319" s="1">
        <v>0</v>
      </c>
      <c r="AF319" s="1">
        <v>161.80000000000001</v>
      </c>
      <c r="AG319" s="1">
        <v>0.66823400000000011</v>
      </c>
      <c r="AH319" s="1">
        <v>0.79</v>
      </c>
      <c r="AI319" s="1">
        <v>1.4904847583643126</v>
      </c>
    </row>
    <row r="320" spans="1:35">
      <c r="A320">
        <v>42</v>
      </c>
      <c r="B320">
        <v>14</v>
      </c>
      <c r="C320">
        <v>253.4</v>
      </c>
      <c r="D320">
        <v>3.87</v>
      </c>
      <c r="E320">
        <v>257.27</v>
      </c>
      <c r="F320">
        <v>8</v>
      </c>
      <c r="G320">
        <v>3.44</v>
      </c>
      <c r="H320">
        <v>92</v>
      </c>
      <c r="I320">
        <v>90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40</v>
      </c>
      <c r="AB320">
        <v>1</v>
      </c>
      <c r="AC320" s="1">
        <v>1.2248062015503876</v>
      </c>
      <c r="AD320" s="1">
        <v>161.80000000000001</v>
      </c>
      <c r="AE320" s="1">
        <v>0</v>
      </c>
      <c r="AF320" s="1">
        <v>161.80000000000001</v>
      </c>
      <c r="AG320" s="1">
        <v>0.66823400000000011</v>
      </c>
      <c r="AH320" s="1">
        <v>0.59250000000000003</v>
      </c>
      <c r="AI320" s="1">
        <v>1.1655244186046514</v>
      </c>
    </row>
    <row r="323" spans="17:35">
      <c r="Q323" s="7">
        <f t="shared" ref="Q323" si="0">AVERAGE(Q2:Q320)</f>
        <v>0.45768025078369906</v>
      </c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 t="s">
        <v>64</v>
      </c>
      <c r="AC323" s="7">
        <f>AVERAGE(AC2:AC320)</f>
        <v>1.355395916317212</v>
      </c>
      <c r="AD323" s="7">
        <f t="shared" ref="AD323:AI323" si="1">AVERAGE(AD2:AD320)</f>
        <v>168.11598746081503</v>
      </c>
      <c r="AE323" s="7">
        <f t="shared" si="1"/>
        <v>-0.18808777429467086</v>
      </c>
      <c r="AF323" s="7">
        <f t="shared" si="1"/>
        <v>167.92789968652036</v>
      </c>
      <c r="AG323" s="7">
        <f t="shared" si="1"/>
        <v>0.6935422257053292</v>
      </c>
      <c r="AH323" s="7">
        <f t="shared" si="1"/>
        <v>0.70542789968651909</v>
      </c>
      <c r="AI323" s="7">
        <f t="shared" si="1"/>
        <v>1.3337155593526151</v>
      </c>
    </row>
    <row r="324" spans="17:35">
      <c r="AB324" t="s">
        <v>65</v>
      </c>
      <c r="AC324" s="7">
        <f>VAR(AC2:AC320)</f>
        <v>5.5561484299121507E-2</v>
      </c>
      <c r="AD324" s="7">
        <f t="shared" ref="AD324:AI324" si="2">VAR(AD2:AD320)</f>
        <v>47.417573786005605</v>
      </c>
      <c r="AE324" s="7">
        <f t="shared" si="2"/>
        <v>25.750675262711699</v>
      </c>
      <c r="AF324" s="7">
        <f t="shared" si="2"/>
        <v>88.57050846789268</v>
      </c>
      <c r="AG324" s="7">
        <f t="shared" si="2"/>
        <v>1.5107383058859947E-3</v>
      </c>
      <c r="AH324" s="7">
        <f t="shared" si="2"/>
        <v>7.1273595650719352E-3</v>
      </c>
      <c r="AI324" s="7">
        <f t="shared" si="2"/>
        <v>2.9684094247242665E-2</v>
      </c>
    </row>
  </sheetData>
  <autoFilter ref="A1:AJ320" xr:uid="{A969E370-4E44-AD40-89D4-1E69DD713973}"/>
  <conditionalFormatting sqref="AB1:AB320">
    <cfRule type="cellIs" dxfId="323" priority="17" operator="equal">
      <formula>3</formula>
    </cfRule>
    <cfRule type="cellIs" dxfId="322" priority="18" operator="equal">
      <formula>2</formula>
    </cfRule>
    <cfRule type="cellIs" dxfId="321" priority="19" operator="equal">
      <formula>1</formula>
    </cfRule>
  </conditionalFormatting>
  <conditionalFormatting sqref="P314:P320 P293:P312 P276:P285 P287:P290 P244:P274 P242 P171 P173:P239 P152:P169 P148:P149 P136:P137 P132:P133 P1:P130">
    <cfRule type="cellIs" dxfId="320" priority="16" operator="equal">
      <formula>" "</formula>
    </cfRule>
  </conditionalFormatting>
  <conditionalFormatting sqref="P314:P320 P293:P312 P276:P285 P287:P290 P244:P274 P242 P171 P173:P239 P152:P169 P148:P149 P136:P137 P132:P133 P1:P130">
    <cfRule type="containsBlanks" dxfId="319" priority="15">
      <formula>LEN(TRIM(P1))=0</formula>
    </cfRule>
  </conditionalFormatting>
  <conditionalFormatting sqref="O242 O210:O239 Q185:AA320 O173:O206 O152 O155:O169 O148:O149 O136:O137 K127:N320 O127:O130 O132:O133 K5:O126 Q31:Z184 Z2:Z3 K2:O3 Q5:X30 Q2:X3">
    <cfRule type="cellIs" dxfId="318" priority="13" operator="equal">
      <formula>1</formula>
    </cfRule>
    <cfRule type="cellIs" dxfId="317" priority="14" operator="equal">
      <formula>0</formula>
    </cfRule>
  </conditionalFormatting>
  <conditionalFormatting sqref="O242 O210:O239 Q185:AA320 O173:O206 O152 O155:O169 O148:O149 O136:O137 K127:N320 O127:O130 O132:O133 K5:O126 Q31:Z184 AA28:AA63 K2:O3 Q5:Y30 Q2:Z3">
    <cfRule type="cellIs" dxfId="316" priority="11" operator="equal">
      <formula>0</formula>
    </cfRule>
    <cfRule type="cellIs" dxfId="315" priority="12" operator="equal">
      <formula>1</formula>
    </cfRule>
  </conditionalFormatting>
  <conditionalFormatting sqref="O242 O210:O239 Q185:AA320 O173:O206 O152 O155:O169 O148:O149 O136:O137 K127:N320 O127:O130 O132:O133 AA28:AA63 K4:O126 Q4:Z184">
    <cfRule type="cellIs" dxfId="314" priority="9" operator="equal">
      <formula>1</formula>
    </cfRule>
    <cfRule type="cellIs" dxfId="313" priority="10" operator="equal">
      <formula>0</formula>
    </cfRule>
  </conditionalFormatting>
  <conditionalFormatting sqref="A265:B266 D265:D266 F265:G266 C265:C320 E265:E320 H265:J320 O242 O210:O239 AJ184 O173:O206 O152 O155:O169 O148:O149 O136:O137 A112:J264 K127:N320 O127:O130 O132:O133 K112:O126 A2:O111 AC2:AI320 Q2:AA320">
    <cfRule type="cellIs" dxfId="312" priority="7" operator="equal">
      <formula>"CM"</formula>
    </cfRule>
    <cfRule type="containsText" dxfId="311" priority="8" operator="containsText" text="DK">
      <formula>NOT(ISERROR(SEARCH("DK",A2)))</formula>
    </cfRule>
  </conditionalFormatting>
  <conditionalFormatting sqref="P313 P291:P292 P275 P286 P240:P241 P243 P170 P172 P150:P151 O2:O320">
    <cfRule type="cellIs" dxfId="310" priority="6" operator="greaterThan">
      <formula>5</formula>
    </cfRule>
  </conditionalFormatting>
  <conditionalFormatting sqref="G64:J64">
    <cfRule type="containsText" dxfId="309" priority="4" operator="containsText" text="CM">
      <formula>NOT(ISERROR(SEARCH("CM",G64)))</formula>
    </cfRule>
    <cfRule type="containsText" dxfId="308" priority="5" operator="containsText" text="DK">
      <formula>NOT(ISERROR(SEARCH("DK",G64)))</formula>
    </cfRule>
  </conditionalFormatting>
  <conditionalFormatting sqref="P313 P291:P292 P275 P286 O244:O320">
    <cfRule type="cellIs" dxfId="307" priority="3" operator="equal">
      <formula>0</formula>
    </cfRule>
  </conditionalFormatting>
  <conditionalFormatting sqref="AJ266">
    <cfRule type="cellIs" dxfId="306" priority="1" operator="equal">
      <formula>"CM"</formula>
    </cfRule>
    <cfRule type="containsText" dxfId="305" priority="2" operator="containsText" text="DK">
      <formula>NOT(ISERROR(SEARCH("DK",AJ266)))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3D7F-6D99-0F45-925A-BA0C55A822EB}">
  <sheetPr filterMode="1"/>
  <dimension ref="A1:AJ163"/>
  <sheetViews>
    <sheetView topLeftCell="M1" zoomScale="69" workbookViewId="0">
      <selection activeCell="AC2" sqref="AC2:AC159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4</v>
      </c>
      <c r="B2">
        <v>38</v>
      </c>
      <c r="C2">
        <v>27.8</v>
      </c>
      <c r="D2">
        <v>3.49</v>
      </c>
      <c r="E2">
        <v>31.29</v>
      </c>
      <c r="F2">
        <v>6</v>
      </c>
      <c r="G2">
        <v>3.51</v>
      </c>
      <c r="H2">
        <v>14</v>
      </c>
      <c r="I2">
        <v>6</v>
      </c>
      <c r="J2">
        <v>8</v>
      </c>
      <c r="K2">
        <v>0</v>
      </c>
      <c r="L2">
        <v>0</v>
      </c>
      <c r="M2">
        <v>0</v>
      </c>
      <c r="N2">
        <v>0</v>
      </c>
      <c r="O2">
        <v>0</v>
      </c>
      <c r="Q2">
        <v>1</v>
      </c>
      <c r="R2">
        <v>0</v>
      </c>
      <c r="S2">
        <v>0</v>
      </c>
      <c r="T2">
        <v>2</v>
      </c>
      <c r="U2">
        <v>1</v>
      </c>
      <c r="V2">
        <v>1</v>
      </c>
      <c r="W2">
        <v>1</v>
      </c>
      <c r="X2">
        <v>0</v>
      </c>
      <c r="Y2">
        <v>1</v>
      </c>
      <c r="Z2">
        <v>0</v>
      </c>
      <c r="AA2">
        <v>25</v>
      </c>
      <c r="AB2">
        <v>1</v>
      </c>
      <c r="AC2" s="1">
        <v>1.3581661891117478</v>
      </c>
      <c r="AD2" s="1">
        <v>175.6</v>
      </c>
      <c r="AE2" s="1">
        <v>10</v>
      </c>
      <c r="AF2" s="1">
        <v>185.6</v>
      </c>
      <c r="AG2" s="1">
        <v>0.76652799999999999</v>
      </c>
      <c r="AH2" s="1">
        <v>0.79</v>
      </c>
      <c r="AI2" s="1">
        <v>1.3103042735042736</v>
      </c>
    </row>
    <row r="3" spans="1:36">
      <c r="A3">
        <v>4</v>
      </c>
      <c r="B3">
        <v>41</v>
      </c>
      <c r="C3">
        <v>28.1</v>
      </c>
      <c r="D3">
        <v>3.05</v>
      </c>
      <c r="E3">
        <v>31.150000000000002</v>
      </c>
      <c r="F3">
        <v>7</v>
      </c>
      <c r="G3">
        <v>2.96</v>
      </c>
      <c r="H3">
        <v>15</v>
      </c>
      <c r="I3">
        <v>7</v>
      </c>
      <c r="J3">
        <v>8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25</v>
      </c>
      <c r="AB3">
        <v>1</v>
      </c>
      <c r="AC3" s="1">
        <v>1.5540983606557379</v>
      </c>
      <c r="AD3" s="1">
        <v>161.80000000000001</v>
      </c>
      <c r="AE3" s="1">
        <v>10</v>
      </c>
      <c r="AF3" s="1">
        <v>171.8</v>
      </c>
      <c r="AG3" s="1">
        <v>0.709534</v>
      </c>
      <c r="AH3" s="1">
        <v>0.67714285714285716</v>
      </c>
      <c r="AI3" s="1">
        <v>1.4382445945945945</v>
      </c>
    </row>
    <row r="4" spans="1:36">
      <c r="A4">
        <v>5</v>
      </c>
      <c r="B4">
        <v>26</v>
      </c>
      <c r="C4">
        <v>32.6</v>
      </c>
      <c r="D4">
        <v>3.42</v>
      </c>
      <c r="E4">
        <v>36.020000000000003</v>
      </c>
      <c r="F4">
        <v>6</v>
      </c>
      <c r="G4">
        <v>3.15</v>
      </c>
      <c r="H4">
        <v>17</v>
      </c>
      <c r="I4">
        <v>11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3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30</v>
      </c>
      <c r="AB4">
        <v>1</v>
      </c>
      <c r="AC4" s="1">
        <v>1.3859649122807018</v>
      </c>
      <c r="AD4" s="1">
        <v>161.80000000000001</v>
      </c>
      <c r="AE4" s="1">
        <v>10</v>
      </c>
      <c r="AF4" s="1">
        <v>171.8</v>
      </c>
      <c r="AG4" s="1">
        <v>0.709534</v>
      </c>
      <c r="AH4" s="1">
        <v>0.79</v>
      </c>
      <c r="AI4" s="1">
        <v>1.3514933333333332</v>
      </c>
    </row>
    <row r="5" spans="1:36">
      <c r="A5">
        <v>5</v>
      </c>
      <c r="B5">
        <v>31</v>
      </c>
      <c r="C5">
        <v>33.1</v>
      </c>
      <c r="D5">
        <v>5.68</v>
      </c>
      <c r="E5">
        <v>38.78</v>
      </c>
      <c r="F5">
        <v>11</v>
      </c>
      <c r="G5">
        <v>3.61</v>
      </c>
      <c r="H5">
        <v>18</v>
      </c>
      <c r="I5">
        <v>11</v>
      </c>
      <c r="J5">
        <v>7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4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80</v>
      </c>
      <c r="AB5">
        <v>1</v>
      </c>
      <c r="AC5" s="1">
        <v>0.83450704225352124</v>
      </c>
      <c r="AD5" s="1">
        <v>161.80000000000001</v>
      </c>
      <c r="AE5" s="1">
        <v>-10</v>
      </c>
      <c r="AF5" s="1">
        <v>151.80000000000001</v>
      </c>
      <c r="AG5" s="1">
        <v>0.6269340000000001</v>
      </c>
      <c r="AH5" s="1">
        <v>0.43090909090909091</v>
      </c>
      <c r="AI5" s="1">
        <v>1.0419955678670363</v>
      </c>
    </row>
    <row r="6" spans="1:36">
      <c r="A6">
        <v>5</v>
      </c>
      <c r="B6">
        <v>32</v>
      </c>
      <c r="C6">
        <v>33.200000000000003</v>
      </c>
      <c r="D6">
        <v>5.29</v>
      </c>
      <c r="E6">
        <v>38.49</v>
      </c>
      <c r="F6">
        <v>11</v>
      </c>
      <c r="G6">
        <v>3.1</v>
      </c>
      <c r="H6">
        <v>19</v>
      </c>
      <c r="I6">
        <v>11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Q6">
        <v>1</v>
      </c>
      <c r="R6">
        <v>0</v>
      </c>
      <c r="S6">
        <v>0</v>
      </c>
      <c r="T6">
        <v>4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80</v>
      </c>
      <c r="AB6">
        <v>1</v>
      </c>
      <c r="AC6" s="1">
        <v>0.89603024574669188</v>
      </c>
      <c r="AD6" s="1">
        <v>175.6</v>
      </c>
      <c r="AE6" s="1">
        <v>-10</v>
      </c>
      <c r="AF6" s="1">
        <v>165.6</v>
      </c>
      <c r="AG6" s="1">
        <v>0.68392799999999998</v>
      </c>
      <c r="AH6" s="1">
        <v>0.43090909090909091</v>
      </c>
      <c r="AI6" s="1">
        <v>1.3237316129032257</v>
      </c>
      <c r="AJ6" t="s">
        <v>43</v>
      </c>
    </row>
    <row r="7" spans="1:36">
      <c r="A7">
        <v>9</v>
      </c>
      <c r="B7">
        <v>50</v>
      </c>
      <c r="C7">
        <v>59</v>
      </c>
      <c r="D7">
        <v>3.55</v>
      </c>
      <c r="E7">
        <v>62.55</v>
      </c>
      <c r="F7">
        <v>7</v>
      </c>
      <c r="G7">
        <v>3.02</v>
      </c>
      <c r="H7">
        <v>33</v>
      </c>
      <c r="I7">
        <v>24</v>
      </c>
      <c r="J7">
        <v>9</v>
      </c>
      <c r="K7">
        <v>0</v>
      </c>
      <c r="L7">
        <v>1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5</v>
      </c>
      <c r="U7">
        <v>1</v>
      </c>
      <c r="V7">
        <v>0</v>
      </c>
      <c r="W7">
        <v>0</v>
      </c>
      <c r="X7">
        <v>0</v>
      </c>
      <c r="Y7">
        <v>0</v>
      </c>
      <c r="Z7">
        <v>1</v>
      </c>
      <c r="AA7">
        <v>25</v>
      </c>
      <c r="AB7">
        <v>1</v>
      </c>
      <c r="AC7" s="1">
        <v>1.335211267605634</v>
      </c>
      <c r="AD7" s="1">
        <v>175.6</v>
      </c>
      <c r="AE7" s="1">
        <v>-10</v>
      </c>
      <c r="AF7" s="1">
        <v>165.6</v>
      </c>
      <c r="AG7" s="1">
        <v>0.68392799999999998</v>
      </c>
      <c r="AH7" s="1">
        <v>0.67714285714285716</v>
      </c>
      <c r="AI7" s="1">
        <v>1.3587973509933775</v>
      </c>
    </row>
    <row r="8" spans="1:36">
      <c r="A8">
        <v>9</v>
      </c>
      <c r="B8">
        <v>52</v>
      </c>
      <c r="C8">
        <v>59.2</v>
      </c>
      <c r="D8">
        <v>3.48</v>
      </c>
      <c r="E8">
        <v>62.68</v>
      </c>
      <c r="F8">
        <v>7</v>
      </c>
      <c r="G8">
        <v>3.02</v>
      </c>
      <c r="H8">
        <v>34</v>
      </c>
      <c r="I8">
        <v>24</v>
      </c>
      <c r="J8">
        <v>10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5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25</v>
      </c>
      <c r="AB8">
        <v>1</v>
      </c>
      <c r="AC8" s="1">
        <v>1.3620689655172415</v>
      </c>
      <c r="AD8" s="1">
        <v>161.80000000000001</v>
      </c>
      <c r="AE8" s="1">
        <v>0</v>
      </c>
      <c r="AF8" s="1">
        <v>161.80000000000001</v>
      </c>
      <c r="AG8" s="1">
        <v>0.66823400000000011</v>
      </c>
      <c r="AH8" s="1">
        <v>0.67714285714285716</v>
      </c>
      <c r="AI8" s="1">
        <v>1.3276172185430466</v>
      </c>
    </row>
    <row r="9" spans="1:36" hidden="1">
      <c r="A9">
        <v>10</v>
      </c>
      <c r="B9">
        <v>52</v>
      </c>
      <c r="C9">
        <v>65.2</v>
      </c>
      <c r="D9">
        <v>5</v>
      </c>
      <c r="E9">
        <v>70.2</v>
      </c>
      <c r="F9">
        <v>10</v>
      </c>
      <c r="G9">
        <v>3.07</v>
      </c>
      <c r="H9">
        <v>40</v>
      </c>
      <c r="I9">
        <v>32</v>
      </c>
      <c r="J9">
        <v>8</v>
      </c>
      <c r="K9">
        <v>0</v>
      </c>
      <c r="L9">
        <v>1</v>
      </c>
      <c r="M9">
        <v>0</v>
      </c>
      <c r="N9">
        <v>0</v>
      </c>
      <c r="O9">
        <v>1.8000000000000043</v>
      </c>
      <c r="P9" s="1">
        <v>-0.28316883116883107</v>
      </c>
      <c r="Q9">
        <v>0</v>
      </c>
      <c r="R9">
        <v>0</v>
      </c>
      <c r="S9">
        <v>0</v>
      </c>
      <c r="T9">
        <v>6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60</v>
      </c>
      <c r="AB9">
        <v>2</v>
      </c>
      <c r="AC9" s="1">
        <v>0.94800000000000006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0.47400000000000003</v>
      </c>
      <c r="AI9" s="1">
        <v>1.305994788273616</v>
      </c>
    </row>
    <row r="10" spans="1:36" hidden="1">
      <c r="A10">
        <v>10</v>
      </c>
      <c r="B10">
        <v>56</v>
      </c>
      <c r="C10">
        <v>65.599999999999994</v>
      </c>
      <c r="D10">
        <v>4.74</v>
      </c>
      <c r="E10">
        <v>70.339999999999989</v>
      </c>
      <c r="F10">
        <v>8</v>
      </c>
      <c r="G10">
        <v>3.02</v>
      </c>
      <c r="H10">
        <v>42</v>
      </c>
      <c r="I10">
        <v>32</v>
      </c>
      <c r="J10">
        <v>10</v>
      </c>
      <c r="K10">
        <v>0</v>
      </c>
      <c r="L10">
        <v>1</v>
      </c>
      <c r="M10">
        <v>0</v>
      </c>
      <c r="N10">
        <v>0</v>
      </c>
      <c r="O10">
        <v>2.1999999999999957</v>
      </c>
      <c r="P10" s="1">
        <v>-0.23116883116883113</v>
      </c>
      <c r="Q10">
        <v>1</v>
      </c>
      <c r="R10">
        <v>0</v>
      </c>
      <c r="S10">
        <v>0</v>
      </c>
      <c r="T10">
        <v>6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65</v>
      </c>
      <c r="AB10">
        <v>2</v>
      </c>
      <c r="AC10" s="1">
        <v>1</v>
      </c>
      <c r="AD10" s="1">
        <v>175.6</v>
      </c>
      <c r="AE10" s="1">
        <v>-10</v>
      </c>
      <c r="AF10" s="1">
        <v>165.6</v>
      </c>
      <c r="AG10" s="1">
        <v>0.68392799999999998</v>
      </c>
      <c r="AH10" s="1">
        <v>0.59250000000000003</v>
      </c>
      <c r="AI10" s="1">
        <v>1.3587973509933775</v>
      </c>
    </row>
    <row r="11" spans="1:36" hidden="1">
      <c r="A11">
        <v>11</v>
      </c>
      <c r="B11">
        <v>5</v>
      </c>
      <c r="C11">
        <v>66.5</v>
      </c>
      <c r="D11">
        <v>4.96</v>
      </c>
      <c r="E11">
        <v>71.459999999999994</v>
      </c>
      <c r="F11">
        <v>9</v>
      </c>
      <c r="G11">
        <v>3.3</v>
      </c>
      <c r="H11">
        <v>43</v>
      </c>
      <c r="I11">
        <v>33</v>
      </c>
      <c r="J11">
        <v>10</v>
      </c>
      <c r="K11">
        <v>0</v>
      </c>
      <c r="L11">
        <v>1</v>
      </c>
      <c r="M11">
        <v>0</v>
      </c>
      <c r="N11">
        <v>0</v>
      </c>
      <c r="O11">
        <v>3.1000000000000014</v>
      </c>
      <c r="P11" s="1">
        <v>-0.27552366987850851</v>
      </c>
      <c r="Q11">
        <v>0</v>
      </c>
      <c r="R11">
        <v>0</v>
      </c>
      <c r="S11">
        <v>0</v>
      </c>
      <c r="T11">
        <v>7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25</v>
      </c>
      <c r="AB11">
        <v>2</v>
      </c>
      <c r="AC11" s="1">
        <v>0.95564516129032262</v>
      </c>
      <c r="AD11" s="1">
        <v>161.80000000000001</v>
      </c>
      <c r="AE11" s="1">
        <v>-10</v>
      </c>
      <c r="AF11" s="1">
        <v>151.80000000000001</v>
      </c>
      <c r="AG11" s="1">
        <v>0.6269340000000001</v>
      </c>
      <c r="AH11" s="1">
        <v>0.52666666666666673</v>
      </c>
      <c r="AI11" s="1">
        <v>1.1398800000000002</v>
      </c>
    </row>
    <row r="12" spans="1:36" hidden="1">
      <c r="A12">
        <v>11</v>
      </c>
      <c r="B12">
        <v>5</v>
      </c>
      <c r="C12">
        <v>66.5</v>
      </c>
      <c r="D12">
        <v>4.96</v>
      </c>
      <c r="E12">
        <v>71.459999999999994</v>
      </c>
      <c r="F12">
        <v>9</v>
      </c>
      <c r="G12">
        <v>3.3</v>
      </c>
      <c r="H12">
        <v>44</v>
      </c>
      <c r="I12">
        <v>33</v>
      </c>
      <c r="J12">
        <v>11</v>
      </c>
      <c r="K12">
        <v>0</v>
      </c>
      <c r="L12">
        <v>1</v>
      </c>
      <c r="M12">
        <v>0</v>
      </c>
      <c r="N12">
        <v>0</v>
      </c>
      <c r="O12">
        <v>3.1000000000000014</v>
      </c>
      <c r="P12" s="1">
        <v>-0.27552366987850851</v>
      </c>
      <c r="Q12">
        <v>0</v>
      </c>
      <c r="R12">
        <v>0</v>
      </c>
      <c r="S12">
        <v>0</v>
      </c>
      <c r="T12">
        <v>7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25</v>
      </c>
      <c r="AB12">
        <v>2</v>
      </c>
      <c r="AC12" s="1">
        <v>0.95564516129032262</v>
      </c>
      <c r="AD12" s="1">
        <v>161.80000000000001</v>
      </c>
      <c r="AE12" s="1">
        <v>-10</v>
      </c>
      <c r="AF12" s="1">
        <v>151.80000000000001</v>
      </c>
      <c r="AG12" s="1">
        <v>0.6269340000000001</v>
      </c>
      <c r="AH12" s="1">
        <v>0.52666666666666673</v>
      </c>
      <c r="AI12" s="1">
        <v>1.1398800000000002</v>
      </c>
    </row>
    <row r="13" spans="1:36">
      <c r="A13">
        <v>11</v>
      </c>
      <c r="B13">
        <v>35</v>
      </c>
      <c r="C13">
        <v>69.5</v>
      </c>
      <c r="D13">
        <v>3.5</v>
      </c>
      <c r="E13">
        <v>73</v>
      </c>
      <c r="F13">
        <v>8</v>
      </c>
      <c r="G13">
        <v>2.84</v>
      </c>
      <c r="H13">
        <v>47</v>
      </c>
      <c r="I13">
        <v>35</v>
      </c>
      <c r="J13">
        <v>12</v>
      </c>
      <c r="K13">
        <v>0</v>
      </c>
      <c r="L13">
        <v>1</v>
      </c>
      <c r="M13">
        <v>0</v>
      </c>
      <c r="N13">
        <v>0</v>
      </c>
      <c r="O13">
        <v>6.1000000000000014</v>
      </c>
      <c r="P13" s="1">
        <v>0.12311688311688318</v>
      </c>
      <c r="Q13">
        <v>0</v>
      </c>
      <c r="R13">
        <v>0</v>
      </c>
      <c r="S13">
        <v>0</v>
      </c>
      <c r="T13">
        <v>8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30</v>
      </c>
      <c r="AB13">
        <v>1</v>
      </c>
      <c r="AC13" s="1">
        <v>1.3542857142857143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0.59250000000000003</v>
      </c>
      <c r="AI13" s="1">
        <v>1.4117619718309864</v>
      </c>
    </row>
    <row r="14" spans="1:36">
      <c r="A14">
        <v>11</v>
      </c>
      <c r="B14">
        <v>35</v>
      </c>
      <c r="C14">
        <v>69.5</v>
      </c>
      <c r="D14">
        <v>3.52</v>
      </c>
      <c r="E14">
        <v>73.02</v>
      </c>
      <c r="F14">
        <v>8</v>
      </c>
      <c r="G14">
        <v>2.89</v>
      </c>
      <c r="H14">
        <v>48</v>
      </c>
      <c r="I14">
        <v>35</v>
      </c>
      <c r="J14">
        <v>13</v>
      </c>
      <c r="K14">
        <v>0</v>
      </c>
      <c r="L14">
        <v>1</v>
      </c>
      <c r="M14">
        <v>0</v>
      </c>
      <c r="N14">
        <v>0</v>
      </c>
      <c r="O14">
        <v>6.1000000000000014</v>
      </c>
      <c r="P14" s="1">
        <v>0.11542207792207804</v>
      </c>
      <c r="Q14">
        <v>0</v>
      </c>
      <c r="R14">
        <v>0</v>
      </c>
      <c r="S14">
        <v>0</v>
      </c>
      <c r="T14">
        <v>8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30</v>
      </c>
      <c r="AB14">
        <v>1</v>
      </c>
      <c r="AC14" s="1">
        <v>1.3465909090909092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0.59250000000000003</v>
      </c>
      <c r="AI14" s="1">
        <v>1.3873370242214536</v>
      </c>
    </row>
    <row r="15" spans="1:36" hidden="1">
      <c r="A15">
        <v>12</v>
      </c>
      <c r="B15">
        <v>45</v>
      </c>
      <c r="C15">
        <v>76.5</v>
      </c>
      <c r="D15">
        <v>4.8</v>
      </c>
      <c r="E15">
        <v>81.3</v>
      </c>
      <c r="F15">
        <v>9</v>
      </c>
      <c r="G15">
        <v>3.32</v>
      </c>
      <c r="H15">
        <v>53</v>
      </c>
      <c r="I15">
        <v>45</v>
      </c>
      <c r="J15">
        <v>8</v>
      </c>
      <c r="K15">
        <v>0</v>
      </c>
      <c r="L15">
        <v>0</v>
      </c>
      <c r="M15">
        <v>0</v>
      </c>
      <c r="N15">
        <v>0</v>
      </c>
      <c r="O15">
        <v>3.7000000000000028</v>
      </c>
      <c r="P15" s="1">
        <v>-6.2106918238994391E-3</v>
      </c>
      <c r="Q15">
        <v>0</v>
      </c>
      <c r="R15">
        <v>0</v>
      </c>
      <c r="S15">
        <v>0</v>
      </c>
      <c r="T15">
        <v>9</v>
      </c>
      <c r="U15">
        <v>1</v>
      </c>
      <c r="V15">
        <v>1</v>
      </c>
      <c r="W15">
        <v>0</v>
      </c>
      <c r="X15">
        <v>0</v>
      </c>
      <c r="Y15">
        <v>0</v>
      </c>
      <c r="Z15">
        <v>1</v>
      </c>
      <c r="AA15">
        <v>55</v>
      </c>
      <c r="AB15">
        <v>2</v>
      </c>
      <c r="AC15" s="1">
        <v>0.98750000000000004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0.52666666666666673</v>
      </c>
      <c r="AI15" s="1">
        <v>1.1330132530120485</v>
      </c>
    </row>
    <row r="16" spans="1:36" hidden="1">
      <c r="A16">
        <v>12</v>
      </c>
      <c r="B16">
        <v>49</v>
      </c>
      <c r="C16">
        <v>76.900000000000006</v>
      </c>
      <c r="D16">
        <v>4.54</v>
      </c>
      <c r="E16">
        <v>81.440000000000012</v>
      </c>
      <c r="F16">
        <v>10</v>
      </c>
      <c r="G16">
        <v>3.29</v>
      </c>
      <c r="H16">
        <v>54</v>
      </c>
      <c r="I16">
        <v>46</v>
      </c>
      <c r="J16">
        <v>8</v>
      </c>
      <c r="K16">
        <v>0</v>
      </c>
      <c r="L16">
        <v>0</v>
      </c>
      <c r="M16">
        <v>0</v>
      </c>
      <c r="N16">
        <v>0</v>
      </c>
      <c r="O16">
        <v>4.1000000000000085</v>
      </c>
      <c r="P16" s="1">
        <v>5.0342171612223985E-2</v>
      </c>
      <c r="Q16">
        <v>0</v>
      </c>
      <c r="R16">
        <v>0</v>
      </c>
      <c r="S16">
        <v>1</v>
      </c>
      <c r="T16">
        <v>9</v>
      </c>
      <c r="U16">
        <v>1</v>
      </c>
      <c r="V16">
        <v>1</v>
      </c>
      <c r="W16">
        <v>0</v>
      </c>
      <c r="X16">
        <v>0</v>
      </c>
      <c r="Y16">
        <v>0</v>
      </c>
      <c r="Z16">
        <v>1</v>
      </c>
      <c r="AA16">
        <v>55</v>
      </c>
      <c r="AB16">
        <v>2</v>
      </c>
      <c r="AC16" s="1">
        <v>1.0440528634361235</v>
      </c>
      <c r="AD16" s="1">
        <v>161.80000000000001</v>
      </c>
      <c r="AE16" s="1">
        <v>-10</v>
      </c>
      <c r="AF16" s="1">
        <v>151.80000000000001</v>
      </c>
      <c r="AG16" s="1">
        <v>0.6269340000000001</v>
      </c>
      <c r="AH16" s="1">
        <v>0.47400000000000003</v>
      </c>
      <c r="AI16" s="1">
        <v>1.1433446808510641</v>
      </c>
    </row>
    <row r="17" spans="1:36">
      <c r="A17">
        <v>14</v>
      </c>
      <c r="B17">
        <v>21</v>
      </c>
      <c r="C17">
        <v>86.1</v>
      </c>
      <c r="D17">
        <v>4.26</v>
      </c>
      <c r="E17">
        <v>90.36</v>
      </c>
      <c r="F17">
        <v>7</v>
      </c>
      <c r="G17">
        <v>3.64</v>
      </c>
      <c r="H17">
        <v>61</v>
      </c>
      <c r="I17">
        <v>54</v>
      </c>
      <c r="J17">
        <v>7</v>
      </c>
      <c r="K17">
        <v>0</v>
      </c>
      <c r="L17">
        <v>0</v>
      </c>
      <c r="M17">
        <v>0</v>
      </c>
      <c r="N17">
        <v>0</v>
      </c>
      <c r="O17">
        <v>7.8999999999999915</v>
      </c>
      <c r="P17" s="1">
        <v>4.0277866292779407E-2</v>
      </c>
      <c r="Q17">
        <v>0</v>
      </c>
      <c r="R17">
        <v>0</v>
      </c>
      <c r="S17">
        <v>0</v>
      </c>
      <c r="T17">
        <v>10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15</v>
      </c>
      <c r="AB17">
        <v>1</v>
      </c>
      <c r="AC17" s="1">
        <v>1.1126760563380282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0.67714285714285716</v>
      </c>
      <c r="AI17" s="1">
        <v>1.1014846153846156</v>
      </c>
    </row>
    <row r="18" spans="1:36">
      <c r="A18">
        <v>14</v>
      </c>
      <c r="B18">
        <v>22</v>
      </c>
      <c r="C18">
        <v>86.2</v>
      </c>
      <c r="D18">
        <v>3.79</v>
      </c>
      <c r="E18">
        <v>89.990000000000009</v>
      </c>
      <c r="F18">
        <v>6</v>
      </c>
      <c r="G18">
        <v>3.69</v>
      </c>
      <c r="H18">
        <v>62</v>
      </c>
      <c r="I18">
        <v>54</v>
      </c>
      <c r="J18">
        <v>8</v>
      </c>
      <c r="K18">
        <v>0</v>
      </c>
      <c r="L18">
        <v>0</v>
      </c>
      <c r="M18">
        <v>0</v>
      </c>
      <c r="N18">
        <v>0</v>
      </c>
      <c r="O18">
        <v>8</v>
      </c>
      <c r="P18" s="1">
        <v>0.17826144056161142</v>
      </c>
      <c r="Q18">
        <v>1</v>
      </c>
      <c r="R18">
        <v>0</v>
      </c>
      <c r="S18">
        <v>0</v>
      </c>
      <c r="T18">
        <v>10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18</v>
      </c>
      <c r="AB18">
        <v>1</v>
      </c>
      <c r="AC18" s="1">
        <v>1.2506596306068603</v>
      </c>
      <c r="AD18" s="1">
        <v>175.6</v>
      </c>
      <c r="AE18" s="1">
        <v>10</v>
      </c>
      <c r="AF18" s="1">
        <v>185.6</v>
      </c>
      <c r="AG18" s="1">
        <v>0.76652799999999999</v>
      </c>
      <c r="AH18" s="1">
        <v>0.79</v>
      </c>
      <c r="AI18" s="1">
        <v>1.2463869918699186</v>
      </c>
    </row>
    <row r="19" spans="1:36">
      <c r="A19">
        <v>14</v>
      </c>
      <c r="B19">
        <v>40</v>
      </c>
      <c r="C19">
        <v>88</v>
      </c>
      <c r="D19">
        <v>3.57</v>
      </c>
      <c r="E19">
        <v>91.57</v>
      </c>
      <c r="F19">
        <v>6</v>
      </c>
      <c r="G19">
        <v>3.5</v>
      </c>
      <c r="H19">
        <v>63</v>
      </c>
      <c r="I19">
        <v>56</v>
      </c>
      <c r="J19">
        <v>7</v>
      </c>
      <c r="K19">
        <v>0</v>
      </c>
      <c r="L19">
        <v>0</v>
      </c>
      <c r="M19">
        <v>0</v>
      </c>
      <c r="N19">
        <v>0</v>
      </c>
      <c r="O19">
        <v>9.7999999999999972</v>
      </c>
      <c r="P19" s="1">
        <v>0.25533290239172612</v>
      </c>
      <c r="Q19">
        <v>1</v>
      </c>
      <c r="R19">
        <v>0</v>
      </c>
      <c r="S19">
        <v>0</v>
      </c>
      <c r="T19">
        <v>11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25</v>
      </c>
      <c r="AB19">
        <v>1</v>
      </c>
      <c r="AC19" s="1">
        <v>1.327731092436975</v>
      </c>
      <c r="AD19" s="1">
        <v>175.6</v>
      </c>
      <c r="AE19" s="1">
        <v>10</v>
      </c>
      <c r="AF19" s="1">
        <v>185.6</v>
      </c>
      <c r="AG19" s="1">
        <v>0.76652799999999999</v>
      </c>
      <c r="AH19" s="1">
        <v>0.79</v>
      </c>
      <c r="AI19" s="1">
        <v>1.3140479999999999</v>
      </c>
    </row>
    <row r="20" spans="1:36">
      <c r="A20">
        <v>14</v>
      </c>
      <c r="B20">
        <v>41</v>
      </c>
      <c r="C20">
        <v>88.1</v>
      </c>
      <c r="D20">
        <v>4.1500000000000004</v>
      </c>
      <c r="E20">
        <v>92.25</v>
      </c>
      <c r="F20">
        <v>7</v>
      </c>
      <c r="G20">
        <v>3.31</v>
      </c>
      <c r="H20">
        <v>64</v>
      </c>
      <c r="I20">
        <v>56</v>
      </c>
      <c r="J20">
        <v>8</v>
      </c>
      <c r="K20">
        <v>0</v>
      </c>
      <c r="L20">
        <v>0</v>
      </c>
      <c r="M20">
        <v>0</v>
      </c>
      <c r="N20">
        <v>0</v>
      </c>
      <c r="O20">
        <v>9.8999999999999915</v>
      </c>
      <c r="P20" s="1">
        <v>6.9770484653546294E-2</v>
      </c>
      <c r="Q20">
        <v>1</v>
      </c>
      <c r="R20">
        <v>0</v>
      </c>
      <c r="S20">
        <v>0</v>
      </c>
      <c r="T20">
        <v>11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25</v>
      </c>
      <c r="AB20">
        <v>1</v>
      </c>
      <c r="AC20" s="1">
        <v>1.1421686746987951</v>
      </c>
      <c r="AD20" s="1">
        <v>175.6</v>
      </c>
      <c r="AE20" s="1">
        <v>-10</v>
      </c>
      <c r="AF20" s="1">
        <v>165.6</v>
      </c>
      <c r="AG20" s="1">
        <v>0.68392799999999998</v>
      </c>
      <c r="AH20" s="1">
        <v>0.67714285714285716</v>
      </c>
      <c r="AI20" s="1">
        <v>1.2397486404833837</v>
      </c>
    </row>
    <row r="21" spans="1:36">
      <c r="A21">
        <v>16</v>
      </c>
      <c r="B21">
        <v>15</v>
      </c>
      <c r="C21">
        <v>97.5</v>
      </c>
      <c r="D21">
        <v>5.1109999999999998</v>
      </c>
      <c r="E21">
        <v>102.611</v>
      </c>
      <c r="F21">
        <v>7</v>
      </c>
      <c r="G21">
        <v>3.97</v>
      </c>
      <c r="H21">
        <v>67</v>
      </c>
      <c r="I21">
        <v>62</v>
      </c>
      <c r="J21">
        <v>5</v>
      </c>
      <c r="K21">
        <v>0</v>
      </c>
      <c r="L21">
        <v>0</v>
      </c>
      <c r="M21">
        <v>0</v>
      </c>
      <c r="N21">
        <v>0</v>
      </c>
      <c r="O21">
        <v>0</v>
      </c>
      <c r="Q21">
        <v>1</v>
      </c>
      <c r="R21">
        <v>0</v>
      </c>
      <c r="S21">
        <v>0</v>
      </c>
      <c r="T21">
        <v>12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8</v>
      </c>
      <c r="AB21">
        <v>1</v>
      </c>
      <c r="AC21" s="1">
        <v>0.92741146546664066</v>
      </c>
      <c r="AD21" s="1">
        <v>175.6</v>
      </c>
      <c r="AE21" s="1">
        <v>-10</v>
      </c>
      <c r="AF21" s="1">
        <v>165.6</v>
      </c>
      <c r="AG21" s="1">
        <v>0.68392799999999998</v>
      </c>
      <c r="AH21" s="1">
        <v>0.67714285714285716</v>
      </c>
      <c r="AI21" s="1">
        <v>1.0336443324937028</v>
      </c>
    </row>
    <row r="22" spans="1:36">
      <c r="A22">
        <v>16</v>
      </c>
      <c r="B22">
        <v>20</v>
      </c>
      <c r="C22">
        <v>98</v>
      </c>
      <c r="D22">
        <v>4.2699999999999996</v>
      </c>
      <c r="E22">
        <v>102.27</v>
      </c>
      <c r="F22">
        <v>8</v>
      </c>
      <c r="G22">
        <v>3.61</v>
      </c>
      <c r="H22">
        <v>68</v>
      </c>
      <c r="I22">
        <v>62</v>
      </c>
      <c r="J22">
        <v>6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1</v>
      </c>
      <c r="S22">
        <v>1</v>
      </c>
      <c r="T22">
        <v>12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30</v>
      </c>
      <c r="AB22">
        <v>1</v>
      </c>
      <c r="AC22" s="1">
        <v>1.1100702576112413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0.59250000000000003</v>
      </c>
      <c r="AI22" s="1">
        <v>1.1106382271468147</v>
      </c>
    </row>
    <row r="23" spans="1:36">
      <c r="A23">
        <v>16</v>
      </c>
      <c r="B23">
        <v>21</v>
      </c>
      <c r="C23">
        <v>98.1</v>
      </c>
      <c r="D23">
        <v>4.55</v>
      </c>
      <c r="E23">
        <v>102.64999999999999</v>
      </c>
      <c r="F23">
        <v>9</v>
      </c>
      <c r="G23">
        <v>3.06</v>
      </c>
      <c r="H23">
        <v>69</v>
      </c>
      <c r="I23">
        <v>62</v>
      </c>
      <c r="J23">
        <v>7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12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  <c r="AA23">
        <v>6</v>
      </c>
      <c r="AB23">
        <v>1</v>
      </c>
      <c r="AC23" s="1">
        <v>1.0417582417582418</v>
      </c>
      <c r="AD23" s="1">
        <v>161.80000000000001</v>
      </c>
      <c r="AE23" s="1">
        <v>-10</v>
      </c>
      <c r="AF23" s="1">
        <v>151.80000000000001</v>
      </c>
      <c r="AG23" s="1">
        <v>0.6269340000000001</v>
      </c>
      <c r="AH23" s="1">
        <v>0.52666666666666673</v>
      </c>
      <c r="AI23" s="1">
        <v>1.2292823529411767</v>
      </c>
    </row>
    <row r="24" spans="1:36">
      <c r="A24">
        <v>23</v>
      </c>
      <c r="B24">
        <v>6</v>
      </c>
      <c r="C24">
        <v>138.6</v>
      </c>
      <c r="D24">
        <v>3.21</v>
      </c>
      <c r="E24">
        <v>141.81</v>
      </c>
      <c r="F24">
        <v>7</v>
      </c>
      <c r="G24">
        <v>3.01</v>
      </c>
      <c r="H24">
        <v>78</v>
      </c>
      <c r="I24">
        <v>73</v>
      </c>
      <c r="J24">
        <v>5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13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20</v>
      </c>
      <c r="AB24">
        <v>1</v>
      </c>
      <c r="AC24" s="1">
        <v>1.4766355140186918</v>
      </c>
      <c r="AD24" s="1">
        <v>161.80000000000001</v>
      </c>
      <c r="AE24" s="1">
        <v>10</v>
      </c>
      <c r="AF24" s="1">
        <v>171.8</v>
      </c>
      <c r="AG24" s="1">
        <v>0.709534</v>
      </c>
      <c r="AH24" s="1">
        <v>0.67714285714285716</v>
      </c>
      <c r="AI24" s="1">
        <v>1.414353488372093</v>
      </c>
    </row>
    <row r="25" spans="1:36">
      <c r="A25">
        <v>23</v>
      </c>
      <c r="B25">
        <v>6</v>
      </c>
      <c r="C25">
        <v>138.6</v>
      </c>
      <c r="D25">
        <v>3.4</v>
      </c>
      <c r="E25">
        <v>142</v>
      </c>
      <c r="F25">
        <v>7</v>
      </c>
      <c r="G25">
        <v>3.25</v>
      </c>
      <c r="H25">
        <v>79</v>
      </c>
      <c r="I25">
        <v>73</v>
      </c>
      <c r="J25">
        <v>6</v>
      </c>
      <c r="K25">
        <v>0</v>
      </c>
      <c r="L25">
        <v>0</v>
      </c>
      <c r="M25">
        <v>0</v>
      </c>
      <c r="N25">
        <v>0</v>
      </c>
      <c r="O25">
        <v>0</v>
      </c>
      <c r="Q25">
        <v>1</v>
      </c>
      <c r="R25">
        <v>0</v>
      </c>
      <c r="S25">
        <v>0</v>
      </c>
      <c r="T25">
        <v>13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20</v>
      </c>
      <c r="AB25">
        <v>1</v>
      </c>
      <c r="AC25" s="1">
        <v>1.3941176470588237</v>
      </c>
      <c r="AD25" s="1">
        <v>175.6</v>
      </c>
      <c r="AE25" s="1">
        <v>0</v>
      </c>
      <c r="AF25" s="1">
        <v>175.6</v>
      </c>
      <c r="AG25" s="1">
        <v>0.72522799999999987</v>
      </c>
      <c r="AH25" s="1">
        <v>0.67714285714285716</v>
      </c>
      <c r="AI25" s="1">
        <v>1.3388824615384611</v>
      </c>
    </row>
    <row r="26" spans="1:36">
      <c r="A26">
        <v>23</v>
      </c>
      <c r="B26">
        <v>6</v>
      </c>
      <c r="C26">
        <v>138.6</v>
      </c>
      <c r="D26">
        <v>3.44</v>
      </c>
      <c r="E26">
        <v>142.04</v>
      </c>
      <c r="F26">
        <v>7</v>
      </c>
      <c r="G26">
        <v>3.26</v>
      </c>
      <c r="H26">
        <v>80</v>
      </c>
      <c r="I26">
        <v>73</v>
      </c>
      <c r="J26">
        <v>7</v>
      </c>
      <c r="K26">
        <v>0</v>
      </c>
      <c r="L26">
        <v>0</v>
      </c>
      <c r="M26">
        <v>0</v>
      </c>
      <c r="N26">
        <v>0</v>
      </c>
      <c r="O26">
        <v>0</v>
      </c>
      <c r="Q26">
        <v>1</v>
      </c>
      <c r="R26">
        <v>0</v>
      </c>
      <c r="S26">
        <v>0</v>
      </c>
      <c r="T26">
        <v>13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20</v>
      </c>
      <c r="AB26">
        <v>1</v>
      </c>
      <c r="AC26" s="1">
        <v>1.3779069767441861</v>
      </c>
      <c r="AD26" s="1">
        <v>175.6</v>
      </c>
      <c r="AE26" s="1">
        <v>0</v>
      </c>
      <c r="AF26" s="1">
        <v>175.6</v>
      </c>
      <c r="AG26" s="1">
        <v>0.72522799999999987</v>
      </c>
      <c r="AH26" s="1">
        <v>0.67714285714285716</v>
      </c>
      <c r="AI26" s="1">
        <v>1.3347754601226991</v>
      </c>
    </row>
    <row r="27" spans="1:36">
      <c r="A27">
        <v>23</v>
      </c>
      <c r="B27">
        <v>53</v>
      </c>
      <c r="C27">
        <v>143.30000000000001</v>
      </c>
      <c r="D27">
        <v>6.02</v>
      </c>
      <c r="E27">
        <v>149.32000000000002</v>
      </c>
      <c r="F27">
        <v>10</v>
      </c>
      <c r="G27">
        <v>3.58</v>
      </c>
      <c r="H27">
        <v>82</v>
      </c>
      <c r="I27">
        <v>76</v>
      </c>
      <c r="J27">
        <v>6</v>
      </c>
      <c r="K27">
        <v>0</v>
      </c>
      <c r="L27">
        <v>1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14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30</v>
      </c>
      <c r="AB27">
        <v>1</v>
      </c>
      <c r="AC27" s="1">
        <v>0.78737541528239208</v>
      </c>
      <c r="AD27" s="1">
        <v>161.80000000000001</v>
      </c>
      <c r="AE27" s="1">
        <v>-10</v>
      </c>
      <c r="AF27" s="1">
        <v>151.80000000000001</v>
      </c>
      <c r="AG27" s="1">
        <v>0.6269340000000001</v>
      </c>
      <c r="AH27" s="1">
        <v>0.47400000000000003</v>
      </c>
      <c r="AI27" s="1">
        <v>1.0507273743016761</v>
      </c>
    </row>
    <row r="28" spans="1:36">
      <c r="A28">
        <v>23</v>
      </c>
      <c r="B28">
        <v>58</v>
      </c>
      <c r="C28">
        <v>143.80000000000001</v>
      </c>
      <c r="D28">
        <v>5.95</v>
      </c>
      <c r="E28">
        <v>149.75</v>
      </c>
      <c r="F28">
        <v>10</v>
      </c>
      <c r="G28">
        <v>3.57</v>
      </c>
      <c r="H28">
        <v>83</v>
      </c>
      <c r="I28">
        <v>76</v>
      </c>
      <c r="J28">
        <v>7</v>
      </c>
      <c r="K28">
        <v>0</v>
      </c>
      <c r="L28">
        <v>1</v>
      </c>
      <c r="M28">
        <v>0</v>
      </c>
      <c r="N28">
        <v>0</v>
      </c>
      <c r="O28">
        <v>0</v>
      </c>
      <c r="Q28">
        <v>1</v>
      </c>
      <c r="R28">
        <v>0</v>
      </c>
      <c r="S28">
        <v>0</v>
      </c>
      <c r="T28">
        <v>14</v>
      </c>
      <c r="U28">
        <v>1</v>
      </c>
      <c r="V28">
        <v>1</v>
      </c>
      <c r="W28">
        <v>0</v>
      </c>
      <c r="X28">
        <v>0</v>
      </c>
      <c r="Y28">
        <v>0</v>
      </c>
      <c r="Z28">
        <v>1</v>
      </c>
      <c r="AA28">
        <v>30</v>
      </c>
      <c r="AB28">
        <v>1</v>
      </c>
      <c r="AC28" s="1">
        <v>0.79663865546218493</v>
      </c>
      <c r="AD28" s="1">
        <v>175.6</v>
      </c>
      <c r="AE28" s="1">
        <v>-10</v>
      </c>
      <c r="AF28" s="1">
        <v>165.6</v>
      </c>
      <c r="AG28" s="1">
        <v>0.68392799999999998</v>
      </c>
      <c r="AH28" s="1">
        <v>0.47400000000000003</v>
      </c>
      <c r="AI28" s="1">
        <v>1.1494588235294119</v>
      </c>
      <c r="AJ28" t="s">
        <v>46</v>
      </c>
    </row>
    <row r="29" spans="1:36" hidden="1">
      <c r="A29">
        <v>25</v>
      </c>
      <c r="B29">
        <v>2</v>
      </c>
      <c r="C29">
        <v>150.19999999999999</v>
      </c>
      <c r="D29">
        <v>3.47</v>
      </c>
      <c r="E29">
        <v>153.66999999999999</v>
      </c>
      <c r="F29">
        <v>7</v>
      </c>
      <c r="G29">
        <v>3.29</v>
      </c>
      <c r="H29">
        <v>85</v>
      </c>
      <c r="I29">
        <v>79</v>
      </c>
      <c r="J29">
        <v>6</v>
      </c>
      <c r="K29">
        <v>0</v>
      </c>
      <c r="L29">
        <v>0</v>
      </c>
      <c r="M29">
        <v>0</v>
      </c>
      <c r="N29">
        <v>0</v>
      </c>
      <c r="O29">
        <v>2.2999999999999829</v>
      </c>
      <c r="P29" s="1">
        <v>-0.26848852230945064</v>
      </c>
      <c r="Q29">
        <v>1</v>
      </c>
      <c r="R29">
        <v>0</v>
      </c>
      <c r="S29">
        <v>0</v>
      </c>
      <c r="T29">
        <v>15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25</v>
      </c>
      <c r="AB29">
        <v>2</v>
      </c>
      <c r="AC29" s="1">
        <v>1.3659942363112392</v>
      </c>
      <c r="AD29" s="1">
        <v>175.6</v>
      </c>
      <c r="AE29" s="1">
        <v>0</v>
      </c>
      <c r="AF29" s="1">
        <v>175.6</v>
      </c>
      <c r="AG29" s="1">
        <v>0.72522799999999987</v>
      </c>
      <c r="AH29" s="1">
        <v>0.67714285714285716</v>
      </c>
      <c r="AI29" s="1">
        <v>1.3226042553191486</v>
      </c>
    </row>
    <row r="30" spans="1:36" hidden="1">
      <c r="A30">
        <v>25</v>
      </c>
      <c r="B30">
        <v>4</v>
      </c>
      <c r="C30">
        <v>150.4</v>
      </c>
      <c r="D30">
        <v>3.52</v>
      </c>
      <c r="E30">
        <v>153.92000000000002</v>
      </c>
      <c r="F30">
        <v>7</v>
      </c>
      <c r="G30">
        <v>3.26</v>
      </c>
      <c r="H30">
        <v>86</v>
      </c>
      <c r="I30">
        <v>79</v>
      </c>
      <c r="J30">
        <v>7</v>
      </c>
      <c r="K30">
        <v>0</v>
      </c>
      <c r="L30">
        <v>0</v>
      </c>
      <c r="M30">
        <v>0</v>
      </c>
      <c r="N30">
        <v>0</v>
      </c>
      <c r="O30">
        <v>2.5</v>
      </c>
      <c r="P30" s="1">
        <v>-0.28789184952978064</v>
      </c>
      <c r="Q30">
        <v>0</v>
      </c>
      <c r="R30">
        <v>0</v>
      </c>
      <c r="S30">
        <v>0</v>
      </c>
      <c r="T30">
        <v>15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25</v>
      </c>
      <c r="AB30">
        <v>2</v>
      </c>
      <c r="AC30" s="1">
        <v>1.3465909090909092</v>
      </c>
      <c r="AD30" s="1">
        <v>161.80000000000001</v>
      </c>
      <c r="AE30" s="1">
        <v>0</v>
      </c>
      <c r="AF30" s="1">
        <v>161.80000000000001</v>
      </c>
      <c r="AG30" s="1">
        <v>0.66823400000000011</v>
      </c>
      <c r="AH30" s="1">
        <v>0.67714285714285716</v>
      </c>
      <c r="AI30" s="1">
        <v>1.2298785276073623</v>
      </c>
    </row>
    <row r="31" spans="1:36" hidden="1">
      <c r="A31">
        <v>25</v>
      </c>
      <c r="B31">
        <v>5</v>
      </c>
      <c r="C31">
        <v>150.5</v>
      </c>
      <c r="D31">
        <v>3.92</v>
      </c>
      <c r="E31">
        <v>154.41999999999999</v>
      </c>
      <c r="F31">
        <v>7</v>
      </c>
      <c r="G31">
        <v>3.28</v>
      </c>
      <c r="H31">
        <v>87</v>
      </c>
      <c r="I31">
        <v>79</v>
      </c>
      <c r="J31">
        <v>8</v>
      </c>
      <c r="K31">
        <v>0</v>
      </c>
      <c r="L31">
        <v>0</v>
      </c>
      <c r="M31">
        <v>0</v>
      </c>
      <c r="N31">
        <v>0</v>
      </c>
      <c r="O31">
        <v>2.5999999999999943</v>
      </c>
      <c r="P31" s="1">
        <v>-0.42529908515130188</v>
      </c>
      <c r="Q31">
        <v>1</v>
      </c>
      <c r="R31">
        <v>0</v>
      </c>
      <c r="S31">
        <v>0</v>
      </c>
      <c r="T31">
        <v>15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25</v>
      </c>
      <c r="AB31">
        <v>2</v>
      </c>
      <c r="AC31" s="1">
        <v>1.2091836734693879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0.67714285714285716</v>
      </c>
      <c r="AI31" s="1">
        <v>1.3266365853658535</v>
      </c>
    </row>
    <row r="32" spans="1:36">
      <c r="A32">
        <v>27</v>
      </c>
      <c r="B32">
        <v>51</v>
      </c>
      <c r="C32">
        <v>167.1</v>
      </c>
      <c r="D32">
        <v>3.46</v>
      </c>
      <c r="E32">
        <v>170.56</v>
      </c>
      <c r="F32">
        <v>7</v>
      </c>
      <c r="G32">
        <v>2.73</v>
      </c>
      <c r="H32">
        <v>93</v>
      </c>
      <c r="I32">
        <v>89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16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50</v>
      </c>
      <c r="AB32">
        <v>1</v>
      </c>
      <c r="AC32" s="1">
        <v>1.3699421965317919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0.67714285714285716</v>
      </c>
      <c r="AI32" s="1">
        <v>1.3778769230769232</v>
      </c>
    </row>
    <row r="33" spans="1:35" hidden="1">
      <c r="A33">
        <v>27</v>
      </c>
      <c r="B33">
        <v>54</v>
      </c>
      <c r="C33">
        <v>167.4</v>
      </c>
      <c r="D33">
        <v>3.58</v>
      </c>
      <c r="E33">
        <v>170.98000000000002</v>
      </c>
      <c r="F33">
        <v>7</v>
      </c>
      <c r="G33">
        <v>2.98</v>
      </c>
      <c r="H33">
        <v>94</v>
      </c>
      <c r="I33">
        <v>89</v>
      </c>
      <c r="J33">
        <v>5</v>
      </c>
      <c r="K33">
        <v>0</v>
      </c>
      <c r="L33">
        <v>0</v>
      </c>
      <c r="M33">
        <v>1</v>
      </c>
      <c r="N33">
        <v>0</v>
      </c>
      <c r="O33">
        <v>0</v>
      </c>
      <c r="Q33">
        <v>0</v>
      </c>
      <c r="R33">
        <v>0</v>
      </c>
      <c r="S33">
        <v>0</v>
      </c>
      <c r="T33">
        <v>16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45</v>
      </c>
      <c r="AB33">
        <v>3</v>
      </c>
      <c r="AC33" s="1">
        <v>1.3240223463687151</v>
      </c>
      <c r="AD33" s="1">
        <v>161.80000000000001</v>
      </c>
      <c r="AE33" s="1">
        <v>0</v>
      </c>
      <c r="AF33" s="1">
        <v>161.80000000000001</v>
      </c>
      <c r="AG33" s="1">
        <v>0.66823400000000011</v>
      </c>
      <c r="AH33" s="1">
        <v>0.67714285714285716</v>
      </c>
      <c r="AI33" s="1">
        <v>1.3454375838926178</v>
      </c>
    </row>
    <row r="34" spans="1:35" hidden="1">
      <c r="A34">
        <v>28</v>
      </c>
      <c r="B34">
        <v>34</v>
      </c>
      <c r="C34">
        <v>171.4</v>
      </c>
      <c r="D34">
        <v>3.91</v>
      </c>
      <c r="E34">
        <v>175.31</v>
      </c>
      <c r="F34">
        <v>8</v>
      </c>
      <c r="G34">
        <v>2.99</v>
      </c>
      <c r="H34">
        <v>98</v>
      </c>
      <c r="I34">
        <v>94</v>
      </c>
      <c r="J34">
        <v>4</v>
      </c>
      <c r="K34">
        <v>0</v>
      </c>
      <c r="L34">
        <v>0</v>
      </c>
      <c r="M34">
        <v>0</v>
      </c>
      <c r="N34">
        <v>0</v>
      </c>
      <c r="O34">
        <v>4</v>
      </c>
      <c r="P34" s="1">
        <v>-0.1117461315349555</v>
      </c>
      <c r="Q34">
        <v>0</v>
      </c>
      <c r="R34">
        <v>0</v>
      </c>
      <c r="S34">
        <v>0</v>
      </c>
      <c r="T34">
        <v>17</v>
      </c>
      <c r="U34">
        <v>1</v>
      </c>
      <c r="V34">
        <v>1</v>
      </c>
      <c r="W34">
        <v>1</v>
      </c>
      <c r="X34">
        <v>0</v>
      </c>
      <c r="Y34">
        <v>0</v>
      </c>
      <c r="Z34">
        <v>1</v>
      </c>
      <c r="AA34">
        <v>30</v>
      </c>
      <c r="AB34">
        <v>2</v>
      </c>
      <c r="AC34" s="1">
        <v>1.2122762148337596</v>
      </c>
      <c r="AD34" s="1">
        <v>161.80000000000001</v>
      </c>
      <c r="AE34" s="1">
        <v>-10</v>
      </c>
      <c r="AF34" s="1">
        <v>151.80000000000001</v>
      </c>
      <c r="AG34" s="1">
        <v>0.6269340000000001</v>
      </c>
      <c r="AH34" s="1">
        <v>0.59250000000000003</v>
      </c>
      <c r="AI34" s="1">
        <v>1.2580615384615386</v>
      </c>
    </row>
    <row r="35" spans="1:35">
      <c r="A35">
        <v>32</v>
      </c>
      <c r="B35">
        <v>8</v>
      </c>
      <c r="C35">
        <v>192.8</v>
      </c>
      <c r="D35">
        <v>5.12</v>
      </c>
      <c r="E35">
        <v>197.92000000000002</v>
      </c>
      <c r="F35">
        <v>8</v>
      </c>
      <c r="G35">
        <v>3.41</v>
      </c>
      <c r="H35">
        <v>108</v>
      </c>
      <c r="I35">
        <v>106</v>
      </c>
      <c r="J35">
        <v>2</v>
      </c>
      <c r="K35">
        <v>0</v>
      </c>
      <c r="L35">
        <v>0</v>
      </c>
      <c r="M35">
        <v>0</v>
      </c>
      <c r="N35">
        <v>0</v>
      </c>
      <c r="O35">
        <v>5.1000000000000227</v>
      </c>
      <c r="P35" s="1">
        <v>-0.42464610042735051</v>
      </c>
      <c r="Q35">
        <v>0</v>
      </c>
      <c r="R35">
        <v>0</v>
      </c>
      <c r="S35">
        <v>0</v>
      </c>
      <c r="T35">
        <v>18</v>
      </c>
      <c r="U35">
        <v>0</v>
      </c>
      <c r="V35">
        <v>1</v>
      </c>
      <c r="W35">
        <v>1</v>
      </c>
      <c r="X35">
        <v>0</v>
      </c>
      <c r="Y35">
        <v>0</v>
      </c>
      <c r="Z35">
        <v>1</v>
      </c>
      <c r="AA35">
        <v>20</v>
      </c>
      <c r="AB35">
        <v>1</v>
      </c>
      <c r="AC35" s="1">
        <v>0.92578125</v>
      </c>
      <c r="AD35" s="1">
        <v>161.80000000000001</v>
      </c>
      <c r="AE35" s="1">
        <v>-10</v>
      </c>
      <c r="AF35" s="1">
        <v>151.80000000000001</v>
      </c>
      <c r="AG35" s="1">
        <v>0.6269340000000001</v>
      </c>
      <c r="AH35" s="1">
        <v>0.59250000000000003</v>
      </c>
      <c r="AI35" s="1">
        <v>1.103109677419355</v>
      </c>
    </row>
    <row r="36" spans="1:35">
      <c r="A36">
        <v>32</v>
      </c>
      <c r="B36">
        <v>9</v>
      </c>
      <c r="C36">
        <v>192.9</v>
      </c>
      <c r="D36">
        <v>4.9800000000000004</v>
      </c>
      <c r="E36">
        <v>197.88</v>
      </c>
      <c r="F36">
        <v>8</v>
      </c>
      <c r="G36">
        <v>3.93</v>
      </c>
      <c r="H36">
        <v>109</v>
      </c>
      <c r="I36">
        <v>106</v>
      </c>
      <c r="J36">
        <v>3</v>
      </c>
      <c r="K36">
        <v>0</v>
      </c>
      <c r="L36">
        <v>0</v>
      </c>
      <c r="M36">
        <v>0</v>
      </c>
      <c r="N36">
        <v>0</v>
      </c>
      <c r="O36">
        <v>5.2000000000000171</v>
      </c>
      <c r="P36" s="1">
        <v>-0.39862012151168791</v>
      </c>
      <c r="Q36">
        <v>0</v>
      </c>
      <c r="R36">
        <v>0</v>
      </c>
      <c r="S36">
        <v>0</v>
      </c>
      <c r="T36">
        <v>18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20</v>
      </c>
      <c r="AB36">
        <v>1</v>
      </c>
      <c r="AC36" s="1">
        <v>0.95180722891566261</v>
      </c>
      <c r="AD36" s="1">
        <v>161.80000000000001</v>
      </c>
      <c r="AE36" s="1">
        <v>-10</v>
      </c>
      <c r="AF36" s="1">
        <v>151.80000000000001</v>
      </c>
      <c r="AG36" s="1">
        <v>0.6269340000000001</v>
      </c>
      <c r="AH36" s="1">
        <v>0.59250000000000003</v>
      </c>
      <c r="AI36" s="1">
        <v>0.95715114503816801</v>
      </c>
    </row>
    <row r="37" spans="1:35">
      <c r="A37">
        <v>32</v>
      </c>
      <c r="B37">
        <v>43</v>
      </c>
      <c r="C37">
        <v>196.3</v>
      </c>
      <c r="D37">
        <v>3.75</v>
      </c>
      <c r="E37">
        <v>200.05</v>
      </c>
      <c r="F37">
        <v>7</v>
      </c>
      <c r="G37">
        <v>3.29</v>
      </c>
      <c r="H37">
        <v>112</v>
      </c>
      <c r="I37">
        <v>107</v>
      </c>
      <c r="J37">
        <v>5</v>
      </c>
      <c r="K37">
        <v>0</v>
      </c>
      <c r="L37">
        <v>1</v>
      </c>
      <c r="M37">
        <v>0</v>
      </c>
      <c r="N37">
        <v>0</v>
      </c>
      <c r="O37">
        <v>0</v>
      </c>
      <c r="Q37">
        <v>1</v>
      </c>
      <c r="R37">
        <v>0</v>
      </c>
      <c r="S37">
        <v>0</v>
      </c>
      <c r="T37">
        <v>19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25</v>
      </c>
      <c r="AB37">
        <v>1</v>
      </c>
      <c r="AC37" s="1">
        <v>1.264</v>
      </c>
      <c r="AD37" s="1">
        <v>175.6</v>
      </c>
      <c r="AE37" s="1">
        <v>0</v>
      </c>
      <c r="AF37" s="1">
        <v>175.6</v>
      </c>
      <c r="AG37" s="1">
        <v>0.72522799999999987</v>
      </c>
      <c r="AH37" s="1">
        <v>0.67714285714285716</v>
      </c>
      <c r="AI37" s="1">
        <v>1.3226042553191486</v>
      </c>
    </row>
    <row r="38" spans="1:35">
      <c r="A38">
        <v>32</v>
      </c>
      <c r="B38">
        <v>43</v>
      </c>
      <c r="C38">
        <v>196.3</v>
      </c>
      <c r="D38">
        <v>3.8</v>
      </c>
      <c r="E38">
        <v>200.10000000000002</v>
      </c>
      <c r="F38">
        <v>7</v>
      </c>
      <c r="G38">
        <v>3.27</v>
      </c>
      <c r="H38">
        <v>113</v>
      </c>
      <c r="I38">
        <v>107</v>
      </c>
      <c r="J38">
        <v>6</v>
      </c>
      <c r="K38">
        <v>0</v>
      </c>
      <c r="L38">
        <v>1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19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25</v>
      </c>
      <c r="AB38">
        <v>1</v>
      </c>
      <c r="AC38" s="1">
        <v>1.2473684210526317</v>
      </c>
      <c r="AD38" s="1">
        <v>161.80000000000001</v>
      </c>
      <c r="AE38" s="1">
        <v>0</v>
      </c>
      <c r="AF38" s="1">
        <v>161.80000000000001</v>
      </c>
      <c r="AG38" s="1">
        <v>0.66823400000000011</v>
      </c>
      <c r="AH38" s="1">
        <v>0.67714285714285716</v>
      </c>
      <c r="AI38" s="1">
        <v>1.2261174311926608</v>
      </c>
    </row>
    <row r="39" spans="1:35">
      <c r="A39">
        <v>33</v>
      </c>
      <c r="B39">
        <v>0</v>
      </c>
      <c r="C39">
        <v>198</v>
      </c>
      <c r="D39">
        <v>4.37</v>
      </c>
      <c r="E39">
        <v>202.37</v>
      </c>
      <c r="F39">
        <v>6</v>
      </c>
      <c r="G39">
        <v>3.72</v>
      </c>
      <c r="H39">
        <v>114</v>
      </c>
      <c r="I39">
        <v>110</v>
      </c>
      <c r="J39">
        <v>4</v>
      </c>
      <c r="K39">
        <v>0</v>
      </c>
      <c r="L39">
        <v>0</v>
      </c>
      <c r="M39">
        <v>0</v>
      </c>
      <c r="N39">
        <v>0</v>
      </c>
      <c r="O39">
        <v>0</v>
      </c>
      <c r="Q39">
        <v>1</v>
      </c>
      <c r="R39">
        <v>0</v>
      </c>
      <c r="S39">
        <v>0</v>
      </c>
      <c r="T39">
        <v>20</v>
      </c>
      <c r="U39">
        <v>1</v>
      </c>
      <c r="V39">
        <v>1</v>
      </c>
      <c r="W39">
        <v>0</v>
      </c>
      <c r="X39">
        <v>0</v>
      </c>
      <c r="Y39">
        <v>1</v>
      </c>
      <c r="Z39">
        <v>0</v>
      </c>
      <c r="AA39">
        <v>30</v>
      </c>
      <c r="AB39">
        <v>1</v>
      </c>
      <c r="AC39" s="1">
        <v>1.0846681922196797</v>
      </c>
      <c r="AD39" s="1">
        <v>175.6</v>
      </c>
      <c r="AE39" s="1">
        <v>10</v>
      </c>
      <c r="AF39" s="1">
        <v>185.6</v>
      </c>
      <c r="AG39" s="1">
        <v>0.76652799999999999</v>
      </c>
      <c r="AH39" s="1">
        <v>0.79</v>
      </c>
      <c r="AI39" s="1">
        <v>1.2363354838709677</v>
      </c>
    </row>
    <row r="40" spans="1:35">
      <c r="A40">
        <v>33</v>
      </c>
      <c r="B40">
        <v>1</v>
      </c>
      <c r="C40">
        <v>198.1</v>
      </c>
      <c r="D40">
        <v>4.3099999999999996</v>
      </c>
      <c r="E40">
        <v>202.41</v>
      </c>
      <c r="F40">
        <v>7</v>
      </c>
      <c r="G40">
        <v>3.67</v>
      </c>
      <c r="H40">
        <v>115</v>
      </c>
      <c r="I40">
        <v>110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Q40">
        <v>1</v>
      </c>
      <c r="R40">
        <v>0</v>
      </c>
      <c r="S40">
        <v>0</v>
      </c>
      <c r="T40">
        <v>20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30</v>
      </c>
      <c r="AB40">
        <v>1</v>
      </c>
      <c r="AC40" s="1">
        <v>1.0997679814385153</v>
      </c>
      <c r="AD40" s="1">
        <v>175.6</v>
      </c>
      <c r="AE40" s="1">
        <v>0</v>
      </c>
      <c r="AF40" s="1">
        <v>175.6</v>
      </c>
      <c r="AG40" s="1">
        <v>0.72522799999999987</v>
      </c>
      <c r="AH40" s="1">
        <v>0.67714285714285716</v>
      </c>
      <c r="AI40" s="1">
        <v>1.1856588555858307</v>
      </c>
    </row>
    <row r="41" spans="1:35">
      <c r="A41">
        <v>38</v>
      </c>
      <c r="B41">
        <v>25</v>
      </c>
      <c r="C41">
        <v>230.5</v>
      </c>
      <c r="D41">
        <v>4.18</v>
      </c>
      <c r="E41">
        <v>234.68</v>
      </c>
      <c r="F41">
        <v>8</v>
      </c>
      <c r="G41">
        <v>3.65</v>
      </c>
      <c r="H41">
        <v>123</v>
      </c>
      <c r="I41">
        <v>121</v>
      </c>
      <c r="J41">
        <v>2</v>
      </c>
      <c r="K41">
        <v>0</v>
      </c>
      <c r="L41">
        <v>1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21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25</v>
      </c>
      <c r="AB41">
        <v>1</v>
      </c>
      <c r="AC41" s="1">
        <v>1.1339712918660287</v>
      </c>
      <c r="AD41" s="1">
        <v>161.80000000000001</v>
      </c>
      <c r="AE41" s="1">
        <v>0</v>
      </c>
      <c r="AF41" s="1">
        <v>161.80000000000001</v>
      </c>
      <c r="AG41" s="1">
        <v>0.66823400000000011</v>
      </c>
      <c r="AH41" s="1">
        <v>0.59250000000000003</v>
      </c>
      <c r="AI41" s="1">
        <v>1.0984668493150687</v>
      </c>
    </row>
    <row r="42" spans="1:35">
      <c r="A42">
        <v>38</v>
      </c>
      <c r="B42">
        <v>25</v>
      </c>
      <c r="C42">
        <v>230.5</v>
      </c>
      <c r="D42">
        <v>4.41</v>
      </c>
      <c r="E42">
        <v>234.91</v>
      </c>
      <c r="F42">
        <v>8</v>
      </c>
      <c r="G42">
        <v>3.28</v>
      </c>
      <c r="H42">
        <v>124</v>
      </c>
      <c r="I42">
        <v>121</v>
      </c>
      <c r="J42">
        <v>3</v>
      </c>
      <c r="K42">
        <v>0</v>
      </c>
      <c r="L42">
        <v>1</v>
      </c>
      <c r="M42">
        <v>0</v>
      </c>
      <c r="N42">
        <v>0</v>
      </c>
      <c r="O42">
        <v>0</v>
      </c>
      <c r="Q42">
        <v>1</v>
      </c>
      <c r="R42">
        <v>0</v>
      </c>
      <c r="S42">
        <v>0</v>
      </c>
      <c r="T42">
        <v>21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25</v>
      </c>
      <c r="AB42">
        <v>1</v>
      </c>
      <c r="AC42" s="1">
        <v>1.0748299319727892</v>
      </c>
      <c r="AD42" s="1">
        <v>175.6</v>
      </c>
      <c r="AE42" s="1">
        <v>0</v>
      </c>
      <c r="AF42" s="1">
        <v>175.6</v>
      </c>
      <c r="AG42" s="1">
        <v>0.72522799999999987</v>
      </c>
      <c r="AH42" s="1">
        <v>0.59250000000000003</v>
      </c>
      <c r="AI42" s="1">
        <v>1.3266365853658535</v>
      </c>
    </row>
    <row r="43" spans="1:35">
      <c r="A43">
        <v>41</v>
      </c>
      <c r="B43">
        <v>26</v>
      </c>
      <c r="C43">
        <v>248.6</v>
      </c>
      <c r="D43">
        <v>4.38</v>
      </c>
      <c r="E43">
        <v>252.98</v>
      </c>
      <c r="F43">
        <v>7</v>
      </c>
      <c r="G43">
        <v>3.48</v>
      </c>
      <c r="H43">
        <v>128</v>
      </c>
      <c r="I43">
        <v>127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Q43">
        <v>1</v>
      </c>
      <c r="R43">
        <v>0</v>
      </c>
      <c r="S43">
        <v>0</v>
      </c>
      <c r="T43">
        <v>22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20</v>
      </c>
      <c r="AB43">
        <v>1</v>
      </c>
      <c r="AC43" s="1">
        <v>1.0821917808219179</v>
      </c>
      <c r="AD43" s="1">
        <v>175.6</v>
      </c>
      <c r="AE43" s="1">
        <v>0</v>
      </c>
      <c r="AF43" s="1">
        <v>175.6</v>
      </c>
      <c r="AG43" s="1">
        <v>0.72522799999999987</v>
      </c>
      <c r="AH43" s="1">
        <v>0.67714285714285716</v>
      </c>
      <c r="AI43" s="1">
        <v>1.2503931034482756</v>
      </c>
    </row>
    <row r="44" spans="1:35">
      <c r="A44">
        <v>41</v>
      </c>
      <c r="B44">
        <v>31</v>
      </c>
      <c r="C44">
        <v>249.1</v>
      </c>
      <c r="D44">
        <v>4.22</v>
      </c>
      <c r="E44">
        <v>253.32</v>
      </c>
      <c r="F44">
        <v>8</v>
      </c>
      <c r="G44">
        <v>3.17</v>
      </c>
      <c r="H44">
        <v>129</v>
      </c>
      <c r="I44">
        <v>127</v>
      </c>
      <c r="J44">
        <v>2</v>
      </c>
      <c r="K44">
        <v>0</v>
      </c>
      <c r="L44">
        <v>1</v>
      </c>
      <c r="M44">
        <v>0</v>
      </c>
      <c r="N44">
        <v>0</v>
      </c>
      <c r="O44">
        <v>0</v>
      </c>
      <c r="Q44">
        <v>1</v>
      </c>
      <c r="R44">
        <v>0</v>
      </c>
      <c r="S44">
        <v>0</v>
      </c>
      <c r="T44">
        <v>22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20</v>
      </c>
      <c r="AB44">
        <v>1</v>
      </c>
      <c r="AC44" s="1">
        <v>1.123222748815166</v>
      </c>
      <c r="AD44" s="1">
        <v>175.6</v>
      </c>
      <c r="AE44" s="1">
        <v>0</v>
      </c>
      <c r="AF44" s="1">
        <v>175.6</v>
      </c>
      <c r="AG44" s="1">
        <v>0.72522799999999987</v>
      </c>
      <c r="AH44" s="1">
        <v>0.59250000000000003</v>
      </c>
      <c r="AI44" s="1">
        <v>1.372671293375394</v>
      </c>
    </row>
    <row r="45" spans="1:35">
      <c r="A45">
        <v>41</v>
      </c>
      <c r="B45">
        <v>33</v>
      </c>
      <c r="C45">
        <v>249.3</v>
      </c>
      <c r="D45">
        <v>4.2</v>
      </c>
      <c r="E45">
        <v>253.5</v>
      </c>
      <c r="F45">
        <v>8</v>
      </c>
      <c r="G45">
        <v>2.83</v>
      </c>
      <c r="H45">
        <v>130</v>
      </c>
      <c r="I45">
        <v>127</v>
      </c>
      <c r="J45">
        <v>3</v>
      </c>
      <c r="K45">
        <v>0</v>
      </c>
      <c r="L45">
        <v>1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22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20</v>
      </c>
      <c r="AB45">
        <v>1</v>
      </c>
      <c r="AC45" s="1">
        <v>1.1285714285714286</v>
      </c>
      <c r="AD45" s="1">
        <v>161.80000000000001</v>
      </c>
      <c r="AE45" s="1">
        <v>-10</v>
      </c>
      <c r="AF45" s="1">
        <v>151.80000000000001</v>
      </c>
      <c r="AG45" s="1">
        <v>0.6269340000000001</v>
      </c>
      <c r="AH45" s="1">
        <v>0.59250000000000003</v>
      </c>
      <c r="AI45" s="1">
        <v>1.3291886925795056</v>
      </c>
    </row>
    <row r="46" spans="1:35">
      <c r="A46">
        <v>42</v>
      </c>
      <c r="B46">
        <v>43</v>
      </c>
      <c r="C46">
        <v>256.3</v>
      </c>
      <c r="D46">
        <v>4.8899999999999997</v>
      </c>
      <c r="E46">
        <v>261.19</v>
      </c>
      <c r="F46">
        <v>6</v>
      </c>
      <c r="G46">
        <v>4.33</v>
      </c>
      <c r="H46">
        <v>139</v>
      </c>
      <c r="I46">
        <v>135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23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30</v>
      </c>
      <c r="AB46">
        <v>1</v>
      </c>
      <c r="AC46" s="1">
        <v>0.96932515337423319</v>
      </c>
      <c r="AD46" s="1">
        <v>175.6</v>
      </c>
      <c r="AE46" s="1">
        <v>10</v>
      </c>
      <c r="AF46" s="1">
        <v>185.6</v>
      </c>
      <c r="AG46" s="1">
        <v>0.76652799999999999</v>
      </c>
      <c r="AH46" s="1">
        <v>0.79</v>
      </c>
      <c r="AI46" s="1">
        <v>1.0621635103926097</v>
      </c>
    </row>
    <row r="47" spans="1:35">
      <c r="A47">
        <v>42</v>
      </c>
      <c r="B47">
        <v>52</v>
      </c>
      <c r="C47">
        <v>257.2</v>
      </c>
      <c r="D47">
        <v>4.8600000000000003</v>
      </c>
      <c r="E47">
        <v>262.06</v>
      </c>
      <c r="F47">
        <v>7</v>
      </c>
      <c r="G47">
        <v>3.84</v>
      </c>
      <c r="H47">
        <v>141</v>
      </c>
      <c r="I47">
        <v>136</v>
      </c>
      <c r="J47">
        <v>5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23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25</v>
      </c>
      <c r="AB47">
        <v>1</v>
      </c>
      <c r="AC47" s="1">
        <v>0.97530864197530864</v>
      </c>
      <c r="AD47" s="1">
        <v>161.80000000000001</v>
      </c>
      <c r="AE47" s="1">
        <v>10</v>
      </c>
      <c r="AF47" s="1">
        <v>171.8</v>
      </c>
      <c r="AG47" s="1">
        <v>0.709534</v>
      </c>
      <c r="AH47" s="1">
        <v>0.67714285714285716</v>
      </c>
      <c r="AI47" s="1">
        <v>1.108646875</v>
      </c>
    </row>
    <row r="48" spans="1:35">
      <c r="A48">
        <v>45</v>
      </c>
      <c r="B48">
        <v>35</v>
      </c>
      <c r="C48">
        <v>273.5</v>
      </c>
      <c r="D48">
        <v>3.99</v>
      </c>
      <c r="E48">
        <v>277.49</v>
      </c>
      <c r="F48">
        <v>7</v>
      </c>
      <c r="G48">
        <v>3.43</v>
      </c>
      <c r="H48">
        <v>148</v>
      </c>
      <c r="I48">
        <v>147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24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30</v>
      </c>
      <c r="AB48">
        <v>1</v>
      </c>
      <c r="AC48" s="1">
        <v>1.1879699248120301</v>
      </c>
      <c r="AD48" s="1">
        <v>161.80000000000001</v>
      </c>
      <c r="AE48" s="1">
        <v>0</v>
      </c>
      <c r="AF48" s="1">
        <v>161.80000000000001</v>
      </c>
      <c r="AG48" s="1">
        <v>0.66823400000000011</v>
      </c>
      <c r="AH48" s="1">
        <v>0.67714285714285716</v>
      </c>
      <c r="AI48" s="1">
        <v>1.168922448979592</v>
      </c>
    </row>
    <row r="49" spans="1:35">
      <c r="A49">
        <v>45</v>
      </c>
      <c r="B49">
        <v>40</v>
      </c>
      <c r="C49">
        <v>274</v>
      </c>
      <c r="D49">
        <v>3.59</v>
      </c>
      <c r="E49">
        <v>277.58999999999997</v>
      </c>
      <c r="F49">
        <v>6</v>
      </c>
      <c r="G49">
        <v>3.41</v>
      </c>
      <c r="H49">
        <v>149</v>
      </c>
      <c r="I49">
        <v>147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24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35</v>
      </c>
      <c r="AB49">
        <v>1</v>
      </c>
      <c r="AC49" s="1">
        <v>1.3203342618384402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0.79</v>
      </c>
      <c r="AI49" s="1">
        <v>1.1757782991202348</v>
      </c>
    </row>
    <row r="50" spans="1:35">
      <c r="A50">
        <v>46</v>
      </c>
      <c r="B50">
        <v>40</v>
      </c>
      <c r="C50">
        <v>280</v>
      </c>
      <c r="D50">
        <v>4.6100000000000003</v>
      </c>
      <c r="E50">
        <v>284.61</v>
      </c>
      <c r="F50">
        <v>8</v>
      </c>
      <c r="G50">
        <v>3.44</v>
      </c>
      <c r="H50">
        <v>152</v>
      </c>
      <c r="I50">
        <v>150</v>
      </c>
      <c r="J50">
        <v>2</v>
      </c>
      <c r="K50">
        <v>0</v>
      </c>
      <c r="L50">
        <v>1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25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25</v>
      </c>
      <c r="AB50">
        <v>1</v>
      </c>
      <c r="AC50" s="1">
        <v>1.0281995661605206</v>
      </c>
      <c r="AD50" s="1">
        <v>175.6</v>
      </c>
      <c r="AE50" s="1">
        <v>0</v>
      </c>
      <c r="AF50" s="1">
        <v>175.6</v>
      </c>
      <c r="AG50" s="1">
        <v>0.72522799999999987</v>
      </c>
      <c r="AH50" s="1">
        <v>0.59250000000000003</v>
      </c>
      <c r="AI50" s="1">
        <v>1.2649325581395345</v>
      </c>
    </row>
    <row r="51" spans="1:35">
      <c r="A51">
        <v>48</v>
      </c>
      <c r="B51">
        <v>34</v>
      </c>
      <c r="C51">
        <v>291.39999999999998</v>
      </c>
      <c r="D51">
        <v>3.53</v>
      </c>
      <c r="E51">
        <v>294.92999999999995</v>
      </c>
      <c r="F51">
        <v>7</v>
      </c>
      <c r="G51">
        <v>3.1</v>
      </c>
      <c r="H51">
        <v>156</v>
      </c>
      <c r="I51">
        <v>154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26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25</v>
      </c>
      <c r="AB51">
        <v>1</v>
      </c>
      <c r="AC51" s="1">
        <v>1.3427762039660058</v>
      </c>
      <c r="AD51" s="1">
        <v>161.80000000000001</v>
      </c>
      <c r="AE51" s="1">
        <v>10</v>
      </c>
      <c r="AF51" s="1">
        <v>171.8</v>
      </c>
      <c r="AG51" s="1">
        <v>0.709534</v>
      </c>
      <c r="AH51" s="1">
        <v>0.67714285714285716</v>
      </c>
      <c r="AI51" s="1">
        <v>1.3732916129032258</v>
      </c>
    </row>
    <row r="52" spans="1:35">
      <c r="A52">
        <v>48</v>
      </c>
      <c r="B52">
        <v>34</v>
      </c>
      <c r="C52">
        <v>291.39999999999998</v>
      </c>
      <c r="D52">
        <v>3.85</v>
      </c>
      <c r="E52">
        <v>295.25</v>
      </c>
      <c r="F52">
        <v>7</v>
      </c>
      <c r="G52">
        <v>3.4</v>
      </c>
      <c r="H52">
        <v>157</v>
      </c>
      <c r="I52">
        <v>154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26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  <c r="AA52">
        <v>25</v>
      </c>
      <c r="AB52">
        <v>1</v>
      </c>
      <c r="AC52" s="1">
        <v>1.2311688311688311</v>
      </c>
      <c r="AD52" s="1">
        <v>161.80000000000001</v>
      </c>
      <c r="AE52" s="1">
        <v>10</v>
      </c>
      <c r="AF52" s="1">
        <v>171.8</v>
      </c>
      <c r="AG52" s="1">
        <v>0.709534</v>
      </c>
      <c r="AH52" s="1">
        <v>0.67714285714285716</v>
      </c>
      <c r="AI52" s="1">
        <v>1.2521188235294118</v>
      </c>
    </row>
    <row r="53" spans="1:35" hidden="1">
      <c r="A53">
        <v>48</v>
      </c>
      <c r="B53">
        <v>44</v>
      </c>
      <c r="C53">
        <v>292.39999999999998</v>
      </c>
      <c r="D53">
        <v>4.59</v>
      </c>
      <c r="E53">
        <v>296.98999999999995</v>
      </c>
      <c r="F53">
        <v>7</v>
      </c>
      <c r="G53">
        <v>3.46</v>
      </c>
      <c r="H53">
        <v>158</v>
      </c>
      <c r="I53">
        <v>155</v>
      </c>
      <c r="J53">
        <v>3</v>
      </c>
      <c r="K53">
        <v>0</v>
      </c>
      <c r="L53">
        <v>0</v>
      </c>
      <c r="M53">
        <v>1</v>
      </c>
      <c r="N53">
        <v>0</v>
      </c>
      <c r="O53">
        <v>0</v>
      </c>
      <c r="Q53">
        <v>1</v>
      </c>
      <c r="R53">
        <v>0</v>
      </c>
      <c r="S53">
        <v>1</v>
      </c>
      <c r="T53">
        <v>27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30</v>
      </c>
      <c r="AB53">
        <v>3</v>
      </c>
      <c r="AC53" s="1">
        <v>1.0326797385620916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0.67714285714285716</v>
      </c>
      <c r="AI53" s="1">
        <v>1.2576208092485546</v>
      </c>
    </row>
    <row r="54" spans="1:35" hidden="1">
      <c r="A54">
        <v>48</v>
      </c>
      <c r="B54">
        <v>44</v>
      </c>
      <c r="C54">
        <v>292.39999999999998</v>
      </c>
      <c r="D54">
        <v>4.5</v>
      </c>
      <c r="E54">
        <v>296.89999999999998</v>
      </c>
      <c r="F54">
        <v>8</v>
      </c>
      <c r="G54">
        <v>3.01</v>
      </c>
      <c r="H54">
        <v>159</v>
      </c>
      <c r="I54">
        <v>155</v>
      </c>
      <c r="J54">
        <v>4</v>
      </c>
      <c r="K54">
        <v>0</v>
      </c>
      <c r="L54">
        <v>0</v>
      </c>
      <c r="M54">
        <v>0</v>
      </c>
      <c r="N54">
        <v>0</v>
      </c>
      <c r="O54">
        <v>1</v>
      </c>
      <c r="P54" s="1">
        <v>-0.17783549783549768</v>
      </c>
      <c r="Q54">
        <v>0</v>
      </c>
      <c r="R54">
        <v>0</v>
      </c>
      <c r="S54">
        <v>0</v>
      </c>
      <c r="T54">
        <v>27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30</v>
      </c>
      <c r="AB54">
        <v>2</v>
      </c>
      <c r="AC54" s="1">
        <v>1.0533333333333335</v>
      </c>
      <c r="AD54" s="1">
        <v>161.80000000000001</v>
      </c>
      <c r="AE54" s="1">
        <v>0</v>
      </c>
      <c r="AF54" s="1">
        <v>161.80000000000001</v>
      </c>
      <c r="AG54" s="1">
        <v>0.66823400000000011</v>
      </c>
      <c r="AH54" s="1">
        <v>0.59250000000000003</v>
      </c>
      <c r="AI54" s="1">
        <v>1.3320279069767447</v>
      </c>
    </row>
    <row r="55" spans="1:35">
      <c r="A55">
        <v>50</v>
      </c>
      <c r="B55">
        <v>42</v>
      </c>
      <c r="C55">
        <v>304.2</v>
      </c>
      <c r="D55">
        <v>3.58</v>
      </c>
      <c r="E55">
        <v>307.77999999999997</v>
      </c>
      <c r="F55">
        <v>7</v>
      </c>
      <c r="G55">
        <v>2.99</v>
      </c>
      <c r="H55">
        <v>167</v>
      </c>
      <c r="I55">
        <v>165</v>
      </c>
      <c r="J55">
        <v>2</v>
      </c>
      <c r="K55">
        <v>0</v>
      </c>
      <c r="L55">
        <v>1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28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25</v>
      </c>
      <c r="AB55">
        <v>1</v>
      </c>
      <c r="AC55" s="1">
        <v>1.3240223463687151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0.67714285714285716</v>
      </c>
      <c r="AI55" s="1">
        <v>1.3409377926421406</v>
      </c>
    </row>
    <row r="56" spans="1:35">
      <c r="A56">
        <v>50</v>
      </c>
      <c r="B56">
        <v>54</v>
      </c>
      <c r="C56">
        <v>305.39999999999998</v>
      </c>
      <c r="D56">
        <v>3.6</v>
      </c>
      <c r="E56">
        <v>309</v>
      </c>
      <c r="F56">
        <v>7</v>
      </c>
      <c r="G56">
        <v>3.15</v>
      </c>
      <c r="H56">
        <v>168</v>
      </c>
      <c r="I56">
        <v>166</v>
      </c>
      <c r="J56">
        <v>2</v>
      </c>
      <c r="K56">
        <v>0</v>
      </c>
      <c r="L56">
        <v>1</v>
      </c>
      <c r="M56">
        <v>0</v>
      </c>
      <c r="N56">
        <v>0</v>
      </c>
      <c r="O56">
        <v>0</v>
      </c>
      <c r="Q56">
        <v>1</v>
      </c>
      <c r="R56">
        <v>0</v>
      </c>
      <c r="S56">
        <v>0</v>
      </c>
      <c r="T56">
        <v>28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25</v>
      </c>
      <c r="AB56">
        <v>1</v>
      </c>
      <c r="AC56" s="1">
        <v>1.3166666666666667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0.67714285714285716</v>
      </c>
      <c r="AI56" s="1">
        <v>1.3813866666666663</v>
      </c>
    </row>
    <row r="57" spans="1:35">
      <c r="A57">
        <v>50</v>
      </c>
      <c r="B57">
        <v>47</v>
      </c>
      <c r="C57">
        <v>304.7</v>
      </c>
      <c r="D57">
        <v>3.4</v>
      </c>
      <c r="E57">
        <v>308.09999999999997</v>
      </c>
      <c r="F57">
        <v>7</v>
      </c>
      <c r="G57">
        <v>4</v>
      </c>
      <c r="H57">
        <v>169</v>
      </c>
      <c r="I57">
        <v>166</v>
      </c>
      <c r="J57">
        <v>3</v>
      </c>
      <c r="K57">
        <v>0</v>
      </c>
      <c r="L57">
        <v>1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28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25</v>
      </c>
      <c r="AB57">
        <v>1</v>
      </c>
      <c r="AC57" s="1">
        <v>1.3941176470588237</v>
      </c>
      <c r="AD57" s="1">
        <v>175.6</v>
      </c>
      <c r="AE57" s="1">
        <v>10</v>
      </c>
      <c r="AF57" s="1">
        <v>185.6</v>
      </c>
      <c r="AG57" s="1">
        <v>0.76652799999999999</v>
      </c>
      <c r="AH57" s="1">
        <v>0.67714285714285716</v>
      </c>
      <c r="AI57" s="1">
        <v>1.1497919999999999</v>
      </c>
    </row>
    <row r="58" spans="1:35">
      <c r="A58">
        <v>51</v>
      </c>
      <c r="B58">
        <v>27</v>
      </c>
      <c r="C58">
        <v>308.7</v>
      </c>
      <c r="D58">
        <v>4.08</v>
      </c>
      <c r="E58">
        <v>312.77999999999997</v>
      </c>
      <c r="F58">
        <v>7</v>
      </c>
      <c r="G58">
        <v>3.39</v>
      </c>
      <c r="H58">
        <v>172</v>
      </c>
      <c r="I58">
        <v>168</v>
      </c>
      <c r="J58">
        <v>4</v>
      </c>
      <c r="K58">
        <v>0</v>
      </c>
      <c r="L58">
        <v>1</v>
      </c>
      <c r="M58">
        <v>0</v>
      </c>
      <c r="N58">
        <v>0</v>
      </c>
      <c r="O58">
        <v>0</v>
      </c>
      <c r="Q58">
        <v>1</v>
      </c>
      <c r="R58">
        <v>0</v>
      </c>
      <c r="S58">
        <v>0</v>
      </c>
      <c r="T58">
        <v>29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20</v>
      </c>
      <c r="AB58">
        <v>1</v>
      </c>
      <c r="AC58" s="1">
        <v>1.161764705882353</v>
      </c>
      <c r="AD58" s="1">
        <v>175.6</v>
      </c>
      <c r="AE58" s="1">
        <v>0</v>
      </c>
      <c r="AF58" s="1">
        <v>175.6</v>
      </c>
      <c r="AG58" s="1">
        <v>0.72522799999999987</v>
      </c>
      <c r="AH58" s="1">
        <v>0.67714285714285716</v>
      </c>
      <c r="AI58" s="1">
        <v>1.283589380530973</v>
      </c>
    </row>
    <row r="59" spans="1:35">
      <c r="A59">
        <v>51</v>
      </c>
      <c r="B59">
        <v>29</v>
      </c>
      <c r="C59">
        <v>308.89999999999998</v>
      </c>
      <c r="D59">
        <v>3.91</v>
      </c>
      <c r="E59">
        <v>312.81</v>
      </c>
      <c r="F59">
        <v>8</v>
      </c>
      <c r="G59">
        <v>2.98</v>
      </c>
      <c r="H59">
        <v>173</v>
      </c>
      <c r="I59">
        <v>168</v>
      </c>
      <c r="J59">
        <v>5</v>
      </c>
      <c r="K59">
        <v>0</v>
      </c>
      <c r="L59">
        <v>1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29</v>
      </c>
      <c r="U59">
        <v>0</v>
      </c>
      <c r="V59">
        <v>1</v>
      </c>
      <c r="W59">
        <v>0</v>
      </c>
      <c r="X59">
        <v>0</v>
      </c>
      <c r="Y59">
        <v>0</v>
      </c>
      <c r="Z59">
        <v>1</v>
      </c>
      <c r="AA59">
        <v>20</v>
      </c>
      <c r="AB59">
        <v>1</v>
      </c>
      <c r="AC59" s="1">
        <v>1.2122762148337596</v>
      </c>
      <c r="AD59" s="1">
        <v>161.80000000000001</v>
      </c>
      <c r="AE59" s="1">
        <v>-10</v>
      </c>
      <c r="AF59" s="1">
        <v>151.80000000000001</v>
      </c>
      <c r="AG59" s="1">
        <v>0.6269340000000001</v>
      </c>
      <c r="AH59" s="1">
        <v>0.59250000000000003</v>
      </c>
      <c r="AI59" s="1">
        <v>1.2622832214765103</v>
      </c>
    </row>
    <row r="60" spans="1:35">
      <c r="A60">
        <v>51</v>
      </c>
      <c r="B60">
        <v>46</v>
      </c>
      <c r="C60">
        <v>310.60000000000002</v>
      </c>
      <c r="D60">
        <v>4.4800000000000004</v>
      </c>
      <c r="E60">
        <v>315.08000000000004</v>
      </c>
      <c r="F60">
        <v>7</v>
      </c>
      <c r="G60">
        <v>3.81</v>
      </c>
      <c r="H60">
        <v>175</v>
      </c>
      <c r="I60">
        <v>169</v>
      </c>
      <c r="J60">
        <v>6</v>
      </c>
      <c r="K60">
        <v>0</v>
      </c>
      <c r="L60">
        <v>1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30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25</v>
      </c>
      <c r="AB60">
        <v>1</v>
      </c>
      <c r="AC60" s="1">
        <v>1.0580357142857142</v>
      </c>
      <c r="AD60" s="1">
        <v>175.6</v>
      </c>
      <c r="AE60" s="1">
        <v>0</v>
      </c>
      <c r="AF60" s="1">
        <v>175.6</v>
      </c>
      <c r="AG60" s="1">
        <v>0.72522799999999987</v>
      </c>
      <c r="AH60" s="1">
        <v>0.67714285714285716</v>
      </c>
      <c r="AI60" s="1">
        <v>1.142091338582677</v>
      </c>
    </row>
    <row r="61" spans="1:35">
      <c r="A61">
        <v>51</v>
      </c>
      <c r="B61">
        <v>51</v>
      </c>
      <c r="C61">
        <v>311.10000000000002</v>
      </c>
      <c r="D61">
        <v>4.12</v>
      </c>
      <c r="E61">
        <v>315.22000000000003</v>
      </c>
      <c r="F61">
        <v>8</v>
      </c>
      <c r="G61">
        <v>3.04</v>
      </c>
      <c r="H61">
        <v>177</v>
      </c>
      <c r="I61">
        <v>170</v>
      </c>
      <c r="J61">
        <v>7</v>
      </c>
      <c r="K61">
        <v>0</v>
      </c>
      <c r="L61">
        <v>1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30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18</v>
      </c>
      <c r="AB61">
        <v>1</v>
      </c>
      <c r="AC61" s="1">
        <v>1.1504854368932038</v>
      </c>
      <c r="AD61" s="1">
        <v>161.80000000000001</v>
      </c>
      <c r="AE61" s="1">
        <v>0</v>
      </c>
      <c r="AF61" s="1">
        <v>161.80000000000001</v>
      </c>
      <c r="AG61" s="1">
        <v>0.66823400000000011</v>
      </c>
      <c r="AH61" s="1">
        <v>0.59250000000000003</v>
      </c>
      <c r="AI61" s="1">
        <v>1.3188828947368423</v>
      </c>
    </row>
    <row r="62" spans="1:35">
      <c r="A62">
        <v>51</v>
      </c>
      <c r="B62">
        <v>53</v>
      </c>
      <c r="C62">
        <v>311.3</v>
      </c>
      <c r="D62">
        <v>4.41</v>
      </c>
      <c r="E62">
        <v>315.71000000000004</v>
      </c>
      <c r="F62">
        <v>7</v>
      </c>
      <c r="G62">
        <v>3.27</v>
      </c>
      <c r="H62">
        <v>178</v>
      </c>
      <c r="I62">
        <v>171</v>
      </c>
      <c r="J62">
        <v>7</v>
      </c>
      <c r="K62">
        <v>0</v>
      </c>
      <c r="L62">
        <v>1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30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18</v>
      </c>
      <c r="AB62">
        <v>1</v>
      </c>
      <c r="AC62" s="1">
        <v>1.0748299319727892</v>
      </c>
      <c r="AD62" s="1">
        <v>161.80000000000001</v>
      </c>
      <c r="AE62" s="1">
        <v>-10</v>
      </c>
      <c r="AF62" s="1">
        <v>151.80000000000001</v>
      </c>
      <c r="AG62" s="1">
        <v>0.6269340000000001</v>
      </c>
      <c r="AH62" s="1">
        <v>0.67714285714285716</v>
      </c>
      <c r="AI62" s="1">
        <v>1.1503376146788993</v>
      </c>
    </row>
    <row r="63" spans="1:35" hidden="1">
      <c r="A63">
        <v>52</v>
      </c>
      <c r="B63">
        <v>55</v>
      </c>
      <c r="C63">
        <v>317.5</v>
      </c>
      <c r="D63">
        <v>4.3899999999999997</v>
      </c>
      <c r="E63">
        <v>321.89</v>
      </c>
      <c r="F63">
        <v>7</v>
      </c>
      <c r="G63">
        <v>3.25</v>
      </c>
      <c r="H63">
        <v>181</v>
      </c>
      <c r="I63">
        <v>178</v>
      </c>
      <c r="J63">
        <v>3</v>
      </c>
      <c r="K63">
        <v>0</v>
      </c>
      <c r="L63">
        <v>1</v>
      </c>
      <c r="M63">
        <v>1</v>
      </c>
      <c r="N63">
        <v>0</v>
      </c>
      <c r="O63">
        <v>1.8999999999999773</v>
      </c>
      <c r="P63" s="1">
        <v>4.0252967270111295E-2</v>
      </c>
      <c r="Q63">
        <v>1</v>
      </c>
      <c r="R63">
        <v>0</v>
      </c>
      <c r="S63">
        <v>0</v>
      </c>
      <c r="T63">
        <v>31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20</v>
      </c>
      <c r="AB63">
        <v>3</v>
      </c>
      <c r="AC63" s="1">
        <v>1.0797266514806378</v>
      </c>
      <c r="AD63" s="1">
        <v>175.6</v>
      </c>
      <c r="AE63" s="1">
        <v>0</v>
      </c>
      <c r="AF63" s="1">
        <v>175.6</v>
      </c>
      <c r="AG63" s="1">
        <v>0.72522799999999987</v>
      </c>
      <c r="AH63" s="1">
        <v>0.67714285714285716</v>
      </c>
      <c r="AI63" s="1">
        <v>1.3388824615384611</v>
      </c>
    </row>
    <row r="64" spans="1:35" hidden="1">
      <c r="A64">
        <v>52</v>
      </c>
      <c r="B64">
        <v>59</v>
      </c>
      <c r="C64">
        <v>317.89999999999998</v>
      </c>
      <c r="D64">
        <v>4.4400000000000004</v>
      </c>
      <c r="E64">
        <v>322.33999999999997</v>
      </c>
      <c r="F64">
        <v>7</v>
      </c>
      <c r="G64">
        <v>3.27</v>
      </c>
      <c r="H64">
        <v>183</v>
      </c>
      <c r="I64">
        <v>178</v>
      </c>
      <c r="J64">
        <v>5</v>
      </c>
      <c r="K64">
        <v>0</v>
      </c>
      <c r="L64">
        <v>1</v>
      </c>
      <c r="M64">
        <v>1</v>
      </c>
      <c r="N64">
        <v>0</v>
      </c>
      <c r="O64">
        <v>0.39999999999997726</v>
      </c>
      <c r="P64" s="1">
        <v>-1.2159083913070301E-2</v>
      </c>
      <c r="Q64">
        <v>0</v>
      </c>
      <c r="R64">
        <v>0</v>
      </c>
      <c r="S64">
        <v>0</v>
      </c>
      <c r="T64">
        <v>31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20</v>
      </c>
      <c r="AB64">
        <v>3</v>
      </c>
      <c r="AC64" s="1">
        <v>1.0675675675675675</v>
      </c>
      <c r="AD64" s="1">
        <v>161.80000000000001</v>
      </c>
      <c r="AE64" s="1">
        <v>-10</v>
      </c>
      <c r="AF64" s="1">
        <v>151.80000000000001</v>
      </c>
      <c r="AG64" s="1">
        <v>0.6269340000000001</v>
      </c>
      <c r="AH64" s="1">
        <v>0.67714285714285716</v>
      </c>
      <c r="AI64" s="1">
        <v>1.1503376146788993</v>
      </c>
    </row>
    <row r="65" spans="1:35" hidden="1">
      <c r="A65">
        <v>53</v>
      </c>
      <c r="B65">
        <v>0</v>
      </c>
      <c r="C65">
        <v>318</v>
      </c>
      <c r="D65">
        <v>4.33</v>
      </c>
      <c r="E65">
        <v>322.33</v>
      </c>
      <c r="F65">
        <v>7</v>
      </c>
      <c r="G65">
        <v>3.27</v>
      </c>
      <c r="H65">
        <v>184</v>
      </c>
      <c r="I65">
        <v>178</v>
      </c>
      <c r="J65">
        <v>6</v>
      </c>
      <c r="K65">
        <v>0</v>
      </c>
      <c r="L65">
        <v>1</v>
      </c>
      <c r="M65">
        <v>0</v>
      </c>
      <c r="N65">
        <v>0</v>
      </c>
      <c r="O65">
        <v>0.10000000000002274</v>
      </c>
      <c r="P65" s="1">
        <v>2.7120654141439493E-2</v>
      </c>
      <c r="Q65">
        <v>0</v>
      </c>
      <c r="R65">
        <v>0</v>
      </c>
      <c r="S65">
        <v>0</v>
      </c>
      <c r="T65">
        <v>31</v>
      </c>
      <c r="U65">
        <v>0</v>
      </c>
      <c r="V65">
        <v>1</v>
      </c>
      <c r="W65">
        <v>0</v>
      </c>
      <c r="X65">
        <v>0</v>
      </c>
      <c r="Y65">
        <v>0</v>
      </c>
      <c r="Z65">
        <v>1</v>
      </c>
      <c r="AA65">
        <v>20</v>
      </c>
      <c r="AB65">
        <v>2</v>
      </c>
      <c r="AC65" s="1">
        <v>1.094688221709007</v>
      </c>
      <c r="AD65" s="1">
        <v>161.80000000000001</v>
      </c>
      <c r="AE65" s="1">
        <v>-10</v>
      </c>
      <c r="AF65" s="1">
        <v>151.80000000000001</v>
      </c>
      <c r="AG65" s="1">
        <v>0.6269340000000001</v>
      </c>
      <c r="AH65" s="1">
        <v>0.67714285714285716</v>
      </c>
      <c r="AI65" s="1">
        <v>1.1503376146788993</v>
      </c>
    </row>
    <row r="66" spans="1:35" hidden="1">
      <c r="A66">
        <v>53</v>
      </c>
      <c r="B66">
        <v>31</v>
      </c>
      <c r="C66">
        <v>321.10000000000002</v>
      </c>
      <c r="D66">
        <v>4.95</v>
      </c>
      <c r="E66">
        <v>326.05</v>
      </c>
      <c r="F66">
        <v>8</v>
      </c>
      <c r="G66">
        <v>3.27</v>
      </c>
      <c r="H66">
        <v>185</v>
      </c>
      <c r="I66">
        <v>180</v>
      </c>
      <c r="J66">
        <v>5</v>
      </c>
      <c r="K66">
        <v>0</v>
      </c>
      <c r="L66">
        <v>1</v>
      </c>
      <c r="M66">
        <v>1</v>
      </c>
      <c r="N66">
        <v>0</v>
      </c>
      <c r="O66">
        <v>3.2000000000000455</v>
      </c>
      <c r="P66" s="1">
        <v>-0.10999180999180991</v>
      </c>
      <c r="Q66">
        <v>0</v>
      </c>
      <c r="R66">
        <v>0</v>
      </c>
      <c r="S66">
        <v>0</v>
      </c>
      <c r="T66">
        <v>32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20</v>
      </c>
      <c r="AB66">
        <v>3</v>
      </c>
      <c r="AC66" s="1">
        <v>0.95757575757575764</v>
      </c>
      <c r="AD66" s="1">
        <v>161.80000000000001</v>
      </c>
      <c r="AE66" s="1">
        <v>-10</v>
      </c>
      <c r="AF66" s="1">
        <v>151.80000000000001</v>
      </c>
      <c r="AG66" s="1">
        <v>0.6269340000000001</v>
      </c>
      <c r="AH66" s="1">
        <v>0.59250000000000003</v>
      </c>
      <c r="AI66" s="1">
        <v>1.1503376146788993</v>
      </c>
    </row>
    <row r="67" spans="1:35" hidden="1">
      <c r="A67">
        <v>53</v>
      </c>
      <c r="B67">
        <v>33</v>
      </c>
      <c r="C67">
        <v>321.3</v>
      </c>
      <c r="D67">
        <v>4.95</v>
      </c>
      <c r="E67">
        <v>326.25</v>
      </c>
      <c r="F67">
        <v>7</v>
      </c>
      <c r="G67">
        <v>3.39</v>
      </c>
      <c r="H67">
        <v>186</v>
      </c>
      <c r="I67">
        <v>180</v>
      </c>
      <c r="J67">
        <v>6</v>
      </c>
      <c r="K67">
        <v>0</v>
      </c>
      <c r="L67">
        <v>1</v>
      </c>
      <c r="M67">
        <v>1</v>
      </c>
      <c r="N67">
        <v>0</v>
      </c>
      <c r="O67">
        <v>0.19999999999998863</v>
      </c>
      <c r="P67" s="1">
        <v>0</v>
      </c>
      <c r="Q67">
        <v>0</v>
      </c>
      <c r="R67">
        <v>0</v>
      </c>
      <c r="S67">
        <v>0</v>
      </c>
      <c r="T67">
        <v>32</v>
      </c>
      <c r="U67">
        <v>1</v>
      </c>
      <c r="V67">
        <v>0</v>
      </c>
      <c r="W67">
        <v>0</v>
      </c>
      <c r="X67">
        <v>0</v>
      </c>
      <c r="Y67">
        <v>0</v>
      </c>
      <c r="Z67">
        <v>1</v>
      </c>
      <c r="AA67">
        <v>20</v>
      </c>
      <c r="AB67">
        <v>3</v>
      </c>
      <c r="AC67" s="1">
        <v>0.95757575757575764</v>
      </c>
      <c r="AD67" s="1">
        <v>161.80000000000001</v>
      </c>
      <c r="AE67" s="1">
        <v>-10</v>
      </c>
      <c r="AF67" s="1">
        <v>151.80000000000001</v>
      </c>
      <c r="AG67" s="1">
        <v>0.6269340000000001</v>
      </c>
      <c r="AH67" s="1">
        <v>0.67714285714285716</v>
      </c>
      <c r="AI67" s="1">
        <v>1.1096176991150444</v>
      </c>
    </row>
    <row r="68" spans="1:35">
      <c r="A68">
        <v>66</v>
      </c>
      <c r="B68">
        <v>24</v>
      </c>
      <c r="C68">
        <v>398.4</v>
      </c>
      <c r="D68">
        <v>3.44</v>
      </c>
      <c r="E68">
        <v>401.84</v>
      </c>
      <c r="F68">
        <v>7</v>
      </c>
      <c r="G68">
        <v>3.4</v>
      </c>
      <c r="H68">
        <v>208</v>
      </c>
      <c r="I68">
        <v>203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33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25</v>
      </c>
      <c r="AB68">
        <v>1</v>
      </c>
      <c r="AC68" s="1">
        <v>1.3779069767441861</v>
      </c>
      <c r="AD68" s="1">
        <v>161.80000000000001</v>
      </c>
      <c r="AE68" s="1">
        <v>0</v>
      </c>
      <c r="AF68" s="1">
        <v>161.80000000000001</v>
      </c>
      <c r="AG68" s="1">
        <v>0.66823400000000011</v>
      </c>
      <c r="AH68" s="1">
        <v>0.67714285714285716</v>
      </c>
      <c r="AI68" s="1">
        <v>1.1792364705882357</v>
      </c>
    </row>
    <row r="69" spans="1:35">
      <c r="A69">
        <v>66</v>
      </c>
      <c r="B69">
        <v>25</v>
      </c>
      <c r="C69">
        <v>398.5</v>
      </c>
      <c r="D69">
        <v>3.1</v>
      </c>
      <c r="E69">
        <v>401.6</v>
      </c>
      <c r="F69">
        <v>6</v>
      </c>
      <c r="G69">
        <v>3.07</v>
      </c>
      <c r="H69">
        <v>209</v>
      </c>
      <c r="I69">
        <v>204</v>
      </c>
      <c r="J69">
        <v>5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0</v>
      </c>
      <c r="S69">
        <v>0</v>
      </c>
      <c r="T69">
        <v>33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25</v>
      </c>
      <c r="AB69">
        <v>1</v>
      </c>
      <c r="AC69" s="1">
        <v>1.5290322580645161</v>
      </c>
      <c r="AD69" s="1">
        <v>161.80000000000001</v>
      </c>
      <c r="AE69" s="1">
        <v>0</v>
      </c>
      <c r="AF69" s="1">
        <v>161.80000000000001</v>
      </c>
      <c r="AG69" s="1">
        <v>0.66823400000000011</v>
      </c>
      <c r="AH69" s="1">
        <v>0.79</v>
      </c>
      <c r="AI69" s="1">
        <v>1.305994788273616</v>
      </c>
    </row>
    <row r="70" spans="1:35">
      <c r="A70">
        <v>67</v>
      </c>
      <c r="B70">
        <v>26</v>
      </c>
      <c r="C70">
        <v>404.6</v>
      </c>
      <c r="D70">
        <v>3.1</v>
      </c>
      <c r="E70">
        <v>407.70000000000005</v>
      </c>
      <c r="F70">
        <v>6</v>
      </c>
      <c r="G70">
        <v>3.19</v>
      </c>
      <c r="H70">
        <v>213</v>
      </c>
      <c r="I70">
        <v>210</v>
      </c>
      <c r="J70">
        <v>3</v>
      </c>
      <c r="K70">
        <v>0</v>
      </c>
      <c r="L70">
        <v>1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34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25</v>
      </c>
      <c r="AB70">
        <v>1</v>
      </c>
      <c r="AC70" s="1">
        <v>1.5290322580645161</v>
      </c>
      <c r="AD70" s="1">
        <v>175.6</v>
      </c>
      <c r="AE70" s="1">
        <v>10</v>
      </c>
      <c r="AF70" s="1">
        <v>185.6</v>
      </c>
      <c r="AG70" s="1">
        <v>0.76652799999999999</v>
      </c>
      <c r="AH70" s="1">
        <v>0.79</v>
      </c>
      <c r="AI70" s="1">
        <v>1.4417454545454544</v>
      </c>
    </row>
    <row r="71" spans="1:35">
      <c r="A71">
        <v>67</v>
      </c>
      <c r="B71">
        <v>27</v>
      </c>
      <c r="C71">
        <v>404.7</v>
      </c>
      <c r="D71">
        <v>3.05</v>
      </c>
      <c r="E71">
        <v>407.75</v>
      </c>
      <c r="F71">
        <v>7</v>
      </c>
      <c r="G71">
        <v>2.71</v>
      </c>
      <c r="H71">
        <v>214</v>
      </c>
      <c r="I71">
        <v>211</v>
      </c>
      <c r="J71">
        <v>3</v>
      </c>
      <c r="K71">
        <v>0</v>
      </c>
      <c r="L71">
        <v>1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34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25</v>
      </c>
      <c r="AB71">
        <v>1</v>
      </c>
      <c r="AC71" s="1">
        <v>1.5540983606557379</v>
      </c>
      <c r="AD71" s="1">
        <v>161.80000000000001</v>
      </c>
      <c r="AE71" s="1">
        <v>0</v>
      </c>
      <c r="AF71" s="1">
        <v>161.80000000000001</v>
      </c>
      <c r="AG71" s="1">
        <v>0.66823400000000011</v>
      </c>
      <c r="AH71" s="1">
        <v>0.67714285714285716</v>
      </c>
      <c r="AI71" s="1">
        <v>1.4794848708487087</v>
      </c>
    </row>
    <row r="72" spans="1:35" hidden="1">
      <c r="A72">
        <v>70</v>
      </c>
      <c r="B72">
        <v>5</v>
      </c>
      <c r="C72">
        <v>420.5</v>
      </c>
      <c r="D72">
        <v>3.67</v>
      </c>
      <c r="E72">
        <v>424.17</v>
      </c>
      <c r="F72">
        <v>7</v>
      </c>
      <c r="G72">
        <v>3.19</v>
      </c>
      <c r="H72">
        <v>226</v>
      </c>
      <c r="I72">
        <v>222</v>
      </c>
      <c r="J72">
        <v>4</v>
      </c>
      <c r="K72">
        <v>0</v>
      </c>
      <c r="L72">
        <v>1</v>
      </c>
      <c r="M72">
        <v>0</v>
      </c>
      <c r="N72">
        <v>0</v>
      </c>
      <c r="O72">
        <v>3.1000000000000227</v>
      </c>
      <c r="P72" s="1">
        <v>0.17887707717695811</v>
      </c>
      <c r="Q72">
        <v>1</v>
      </c>
      <c r="R72">
        <v>0</v>
      </c>
      <c r="S72">
        <v>0</v>
      </c>
      <c r="T72">
        <v>35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40</v>
      </c>
      <c r="AB72">
        <v>2</v>
      </c>
      <c r="AC72" s="1">
        <v>1.2915531335149864</v>
      </c>
      <c r="AD72" s="1">
        <v>175.6</v>
      </c>
      <c r="AE72" s="1">
        <v>-10</v>
      </c>
      <c r="AF72" s="1">
        <v>165.6</v>
      </c>
      <c r="AG72" s="1">
        <v>0.68392799999999998</v>
      </c>
      <c r="AH72" s="1">
        <v>0.67714285714285716</v>
      </c>
      <c r="AI72" s="1">
        <v>1.2863849529780564</v>
      </c>
    </row>
    <row r="73" spans="1:35" hidden="1">
      <c r="A73">
        <v>70</v>
      </c>
      <c r="B73">
        <v>7</v>
      </c>
      <c r="C73">
        <v>420.7</v>
      </c>
      <c r="D73">
        <v>3.61</v>
      </c>
      <c r="E73">
        <v>424.31</v>
      </c>
      <c r="F73">
        <v>7</v>
      </c>
      <c r="G73">
        <v>3.07</v>
      </c>
      <c r="H73">
        <v>227</v>
      </c>
      <c r="I73">
        <v>222</v>
      </c>
      <c r="J73">
        <v>5</v>
      </c>
      <c r="K73">
        <v>0</v>
      </c>
      <c r="L73">
        <v>1</v>
      </c>
      <c r="M73">
        <v>0</v>
      </c>
      <c r="N73">
        <v>0</v>
      </c>
      <c r="O73">
        <v>3.3000000000000114</v>
      </c>
      <c r="P73" s="1">
        <v>0.20034333424368933</v>
      </c>
      <c r="Q73">
        <v>1</v>
      </c>
      <c r="R73">
        <v>0</v>
      </c>
      <c r="S73">
        <v>0</v>
      </c>
      <c r="T73">
        <v>35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40</v>
      </c>
      <c r="AB73">
        <v>2</v>
      </c>
      <c r="AC73" s="1">
        <v>1.3130193905817176</v>
      </c>
      <c r="AD73" s="1">
        <v>175.6</v>
      </c>
      <c r="AE73" s="1">
        <v>0</v>
      </c>
      <c r="AF73" s="1">
        <v>175.6</v>
      </c>
      <c r="AG73" s="1">
        <v>0.72522799999999987</v>
      </c>
      <c r="AH73" s="1">
        <v>0.67714285714285716</v>
      </c>
      <c r="AI73" s="1">
        <v>1.4173837133550486</v>
      </c>
    </row>
    <row r="74" spans="1:35">
      <c r="A74">
        <v>70</v>
      </c>
      <c r="B74">
        <v>34</v>
      </c>
      <c r="C74">
        <v>423.4</v>
      </c>
      <c r="D74">
        <v>3.85</v>
      </c>
      <c r="E74">
        <v>427.25</v>
      </c>
      <c r="F74">
        <v>6</v>
      </c>
      <c r="G74">
        <v>3.82</v>
      </c>
      <c r="H74">
        <v>230</v>
      </c>
      <c r="I74">
        <v>225</v>
      </c>
      <c r="J74">
        <v>5</v>
      </c>
      <c r="K74">
        <v>0</v>
      </c>
      <c r="L74">
        <v>0</v>
      </c>
      <c r="M74">
        <v>0</v>
      </c>
      <c r="N74">
        <v>0</v>
      </c>
      <c r="O74">
        <v>0</v>
      </c>
      <c r="Q74">
        <v>0</v>
      </c>
      <c r="R74">
        <v>0</v>
      </c>
      <c r="S74">
        <v>0</v>
      </c>
      <c r="T74">
        <v>36</v>
      </c>
      <c r="U74">
        <v>1</v>
      </c>
      <c r="V74">
        <v>0</v>
      </c>
      <c r="W74">
        <v>0</v>
      </c>
      <c r="X74">
        <v>0</v>
      </c>
      <c r="Y74">
        <v>1</v>
      </c>
      <c r="Z74">
        <v>0</v>
      </c>
      <c r="AA74">
        <v>27</v>
      </c>
      <c r="AB74">
        <v>1</v>
      </c>
      <c r="AC74" s="1">
        <v>1.2311688311688311</v>
      </c>
      <c r="AD74" s="1">
        <v>161.80000000000001</v>
      </c>
      <c r="AE74" s="1">
        <v>10</v>
      </c>
      <c r="AF74" s="1">
        <v>171.8</v>
      </c>
      <c r="AG74" s="1">
        <v>0.709534</v>
      </c>
      <c r="AH74" s="1">
        <v>0.79</v>
      </c>
      <c r="AI74" s="1">
        <v>1.1144513089005235</v>
      </c>
    </row>
    <row r="75" spans="1:35">
      <c r="A75">
        <v>70</v>
      </c>
      <c r="B75">
        <v>37</v>
      </c>
      <c r="C75">
        <v>423.7</v>
      </c>
      <c r="D75">
        <v>3.93</v>
      </c>
      <c r="E75">
        <v>427.63</v>
      </c>
      <c r="F75">
        <v>6</v>
      </c>
      <c r="G75">
        <v>3.61</v>
      </c>
      <c r="H75">
        <v>231</v>
      </c>
      <c r="I75">
        <v>225</v>
      </c>
      <c r="J75">
        <v>6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36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27</v>
      </c>
      <c r="AB75">
        <v>1</v>
      </c>
      <c r="AC75" s="1">
        <v>1.2061068702290076</v>
      </c>
      <c r="AD75" s="1">
        <v>161.80000000000001</v>
      </c>
      <c r="AE75" s="1">
        <v>0</v>
      </c>
      <c r="AF75" s="1">
        <v>161.80000000000001</v>
      </c>
      <c r="AG75" s="1">
        <v>0.66823400000000011</v>
      </c>
      <c r="AH75" s="1">
        <v>0.79</v>
      </c>
      <c r="AI75" s="1">
        <v>1.1106382271468147</v>
      </c>
    </row>
    <row r="76" spans="1:35" hidden="1">
      <c r="A76">
        <v>71</v>
      </c>
      <c r="B76">
        <v>3</v>
      </c>
      <c r="C76">
        <v>426.3</v>
      </c>
      <c r="D76">
        <v>3.97</v>
      </c>
      <c r="E76">
        <v>430.27000000000004</v>
      </c>
      <c r="F76">
        <v>9</v>
      </c>
      <c r="G76">
        <v>2.95</v>
      </c>
      <c r="H76">
        <v>234</v>
      </c>
      <c r="I76">
        <v>229</v>
      </c>
      <c r="J76">
        <v>5</v>
      </c>
      <c r="K76">
        <v>0</v>
      </c>
      <c r="L76">
        <v>1</v>
      </c>
      <c r="M76">
        <v>0</v>
      </c>
      <c r="N76">
        <v>0</v>
      </c>
      <c r="O76">
        <v>1.8000000000000114</v>
      </c>
      <c r="P76" s="1">
        <v>1.4850182337681872E-2</v>
      </c>
      <c r="Q76">
        <v>0</v>
      </c>
      <c r="R76">
        <v>0</v>
      </c>
      <c r="S76">
        <v>0</v>
      </c>
      <c r="T76">
        <v>37</v>
      </c>
      <c r="U76">
        <v>1</v>
      </c>
      <c r="V76">
        <v>1</v>
      </c>
      <c r="W76">
        <v>0</v>
      </c>
      <c r="X76">
        <v>0</v>
      </c>
      <c r="Y76">
        <v>0</v>
      </c>
      <c r="Z76">
        <v>1</v>
      </c>
      <c r="AA76">
        <v>25</v>
      </c>
      <c r="AB76">
        <v>2</v>
      </c>
      <c r="AC76" s="1">
        <v>1.1939546599496222</v>
      </c>
      <c r="AD76" s="1">
        <v>161.80000000000001</v>
      </c>
      <c r="AE76" s="1">
        <v>-10</v>
      </c>
      <c r="AF76" s="1">
        <v>151.80000000000001</v>
      </c>
      <c r="AG76" s="1">
        <v>0.6269340000000001</v>
      </c>
      <c r="AH76" s="1">
        <v>0.52666666666666673</v>
      </c>
      <c r="AI76" s="1">
        <v>1.27512</v>
      </c>
    </row>
    <row r="77" spans="1:35" hidden="1">
      <c r="A77">
        <v>71</v>
      </c>
      <c r="B77">
        <v>3</v>
      </c>
      <c r="C77">
        <v>426.3</v>
      </c>
      <c r="D77">
        <v>4.13</v>
      </c>
      <c r="E77">
        <v>430.43</v>
      </c>
      <c r="F77">
        <v>9</v>
      </c>
      <c r="G77">
        <v>2.89</v>
      </c>
      <c r="H77">
        <v>235</v>
      </c>
      <c r="I77">
        <v>229</v>
      </c>
      <c r="J77">
        <v>6</v>
      </c>
      <c r="K77">
        <v>0</v>
      </c>
      <c r="L77">
        <v>1</v>
      </c>
      <c r="M77">
        <v>0</v>
      </c>
      <c r="N77">
        <v>0</v>
      </c>
      <c r="O77">
        <v>1.8000000000000114</v>
      </c>
      <c r="P77" s="1">
        <v>-3.140471974269099E-2</v>
      </c>
      <c r="Q77">
        <v>0</v>
      </c>
      <c r="R77">
        <v>0</v>
      </c>
      <c r="S77">
        <v>0</v>
      </c>
      <c r="T77">
        <v>37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25</v>
      </c>
      <c r="AB77">
        <v>2</v>
      </c>
      <c r="AC77" s="1">
        <v>1.1476997578692494</v>
      </c>
      <c r="AD77" s="1">
        <v>161.80000000000001</v>
      </c>
      <c r="AE77" s="1">
        <v>-10</v>
      </c>
      <c r="AF77" s="1">
        <v>151.80000000000001</v>
      </c>
      <c r="AG77" s="1">
        <v>0.6269340000000001</v>
      </c>
      <c r="AH77" s="1">
        <v>0.52666666666666673</v>
      </c>
      <c r="AI77" s="1">
        <v>1.3015930795847752</v>
      </c>
    </row>
    <row r="78" spans="1:35" hidden="1">
      <c r="A78">
        <v>71</v>
      </c>
      <c r="B78">
        <v>23</v>
      </c>
      <c r="C78">
        <v>428.3</v>
      </c>
      <c r="D78">
        <v>3.86</v>
      </c>
      <c r="E78">
        <v>432.16</v>
      </c>
      <c r="F78">
        <v>7</v>
      </c>
      <c r="G78">
        <v>3.19</v>
      </c>
      <c r="H78">
        <v>236</v>
      </c>
      <c r="I78">
        <v>231</v>
      </c>
      <c r="J78">
        <v>5</v>
      </c>
      <c r="K78">
        <v>0</v>
      </c>
      <c r="L78">
        <v>1</v>
      </c>
      <c r="M78">
        <v>0</v>
      </c>
      <c r="N78">
        <v>0</v>
      </c>
      <c r="O78">
        <v>3.8000000000000114</v>
      </c>
      <c r="P78" s="1">
        <v>4.8874796999458736E-2</v>
      </c>
      <c r="Q78">
        <v>1</v>
      </c>
      <c r="R78">
        <v>0</v>
      </c>
      <c r="S78">
        <v>0</v>
      </c>
      <c r="T78">
        <v>38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25</v>
      </c>
      <c r="AB78">
        <v>2</v>
      </c>
      <c r="AC78" s="1">
        <v>1.2279792746113991</v>
      </c>
      <c r="AD78" s="1">
        <v>175.6</v>
      </c>
      <c r="AE78" s="1">
        <v>0</v>
      </c>
      <c r="AF78" s="1">
        <v>175.6</v>
      </c>
      <c r="AG78" s="1">
        <v>0.72522799999999987</v>
      </c>
      <c r="AH78" s="1">
        <v>0.67714285714285716</v>
      </c>
      <c r="AI78" s="1">
        <v>1.3640652037617551</v>
      </c>
    </row>
    <row r="79" spans="1:35" hidden="1">
      <c r="A79">
        <v>71</v>
      </c>
      <c r="B79">
        <v>24</v>
      </c>
      <c r="C79">
        <v>428.4</v>
      </c>
      <c r="D79">
        <v>3.64</v>
      </c>
      <c r="E79">
        <v>432.03999999999996</v>
      </c>
      <c r="F79">
        <v>7</v>
      </c>
      <c r="G79">
        <v>3.2</v>
      </c>
      <c r="H79">
        <v>237</v>
      </c>
      <c r="I79">
        <v>231</v>
      </c>
      <c r="J79">
        <v>6</v>
      </c>
      <c r="K79">
        <v>0</v>
      </c>
      <c r="L79">
        <v>1</v>
      </c>
      <c r="M79">
        <v>0</v>
      </c>
      <c r="N79">
        <v>0</v>
      </c>
      <c r="O79">
        <v>3.8999999999999773</v>
      </c>
      <c r="P79" s="1">
        <v>0.12309332458586186</v>
      </c>
      <c r="Q79">
        <v>1</v>
      </c>
      <c r="R79">
        <v>0</v>
      </c>
      <c r="S79">
        <v>0</v>
      </c>
      <c r="T79">
        <v>38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25</v>
      </c>
      <c r="AB79">
        <v>2</v>
      </c>
      <c r="AC79" s="1">
        <v>1.3021978021978022</v>
      </c>
      <c r="AD79" s="1">
        <v>175.6</v>
      </c>
      <c r="AE79" s="1">
        <v>0</v>
      </c>
      <c r="AF79" s="1">
        <v>175.6</v>
      </c>
      <c r="AG79" s="1">
        <v>0.72522799999999987</v>
      </c>
      <c r="AH79" s="1">
        <v>0.67714285714285716</v>
      </c>
      <c r="AI79" s="1">
        <v>1.3598024999999996</v>
      </c>
    </row>
    <row r="80" spans="1:35">
      <c r="A80">
        <v>71</v>
      </c>
      <c r="B80">
        <v>31</v>
      </c>
      <c r="C80">
        <v>429.1</v>
      </c>
      <c r="D80">
        <v>5.4</v>
      </c>
      <c r="E80">
        <v>434.5</v>
      </c>
      <c r="F80">
        <v>8</v>
      </c>
      <c r="G80">
        <v>3.86</v>
      </c>
      <c r="H80">
        <v>238</v>
      </c>
      <c r="I80">
        <v>232</v>
      </c>
      <c r="J80">
        <v>6</v>
      </c>
      <c r="K80">
        <v>0</v>
      </c>
      <c r="L80">
        <v>0</v>
      </c>
      <c r="M80">
        <v>0</v>
      </c>
      <c r="N80">
        <v>0</v>
      </c>
      <c r="O80">
        <v>0</v>
      </c>
      <c r="Q80">
        <v>1</v>
      </c>
      <c r="R80">
        <v>0</v>
      </c>
      <c r="S80">
        <v>0</v>
      </c>
      <c r="T80">
        <v>40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60</v>
      </c>
      <c r="AB80">
        <v>1</v>
      </c>
      <c r="AC80" s="1">
        <v>0.87777777777777777</v>
      </c>
      <c r="AD80" s="1">
        <v>175.6</v>
      </c>
      <c r="AE80" s="1">
        <v>0</v>
      </c>
      <c r="AF80" s="1">
        <v>175.6</v>
      </c>
      <c r="AG80" s="1">
        <v>0.72522799999999987</v>
      </c>
      <c r="AH80" s="1">
        <v>0.59250000000000003</v>
      </c>
      <c r="AI80" s="1">
        <v>1.1272974093264247</v>
      </c>
    </row>
    <row r="81" spans="1:35">
      <c r="A81">
        <v>71</v>
      </c>
      <c r="B81">
        <v>37</v>
      </c>
      <c r="C81">
        <v>429.7</v>
      </c>
      <c r="D81">
        <v>4.4400000000000004</v>
      </c>
      <c r="E81">
        <v>434.14</v>
      </c>
      <c r="F81">
        <v>7</v>
      </c>
      <c r="G81">
        <v>3.42</v>
      </c>
      <c r="H81">
        <v>240</v>
      </c>
      <c r="I81">
        <v>233</v>
      </c>
      <c r="J81">
        <v>7</v>
      </c>
      <c r="K81">
        <v>0</v>
      </c>
      <c r="L81">
        <v>1</v>
      </c>
      <c r="M81">
        <v>0</v>
      </c>
      <c r="N81">
        <v>0</v>
      </c>
      <c r="O81">
        <v>5.1999999999999886</v>
      </c>
      <c r="Q81">
        <v>1</v>
      </c>
      <c r="R81">
        <v>0</v>
      </c>
      <c r="S81">
        <v>0</v>
      </c>
      <c r="T81">
        <v>39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30</v>
      </c>
      <c r="AB81">
        <v>1</v>
      </c>
      <c r="AC81" s="1">
        <v>1.0675675675675675</v>
      </c>
      <c r="AD81" s="1">
        <v>175.6</v>
      </c>
      <c r="AE81" s="1">
        <v>10</v>
      </c>
      <c r="AF81" s="1">
        <v>185.6</v>
      </c>
      <c r="AG81" s="1">
        <v>0.76652799999999999</v>
      </c>
      <c r="AH81" s="1">
        <v>0.67714285714285716</v>
      </c>
      <c r="AI81" s="1">
        <v>1.3447859649122806</v>
      </c>
    </row>
    <row r="82" spans="1:35">
      <c r="A82">
        <v>71</v>
      </c>
      <c r="B82">
        <v>37</v>
      </c>
      <c r="C82">
        <v>429.7</v>
      </c>
      <c r="D82">
        <v>4.6100000000000003</v>
      </c>
      <c r="E82">
        <v>434.31</v>
      </c>
      <c r="F82">
        <v>7</v>
      </c>
      <c r="G82">
        <v>3.52</v>
      </c>
      <c r="H82">
        <v>241</v>
      </c>
      <c r="I82">
        <v>233</v>
      </c>
      <c r="J82">
        <v>8</v>
      </c>
      <c r="K82">
        <v>0</v>
      </c>
      <c r="L82">
        <v>1</v>
      </c>
      <c r="M82">
        <v>0</v>
      </c>
      <c r="N82">
        <v>0</v>
      </c>
      <c r="O82">
        <v>5.1999999999999886</v>
      </c>
      <c r="Q82">
        <v>1</v>
      </c>
      <c r="R82">
        <v>0</v>
      </c>
      <c r="S82">
        <v>1</v>
      </c>
      <c r="T82">
        <v>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30</v>
      </c>
      <c r="AB82">
        <v>1</v>
      </c>
      <c r="AC82" s="1">
        <v>1.0281995661605206</v>
      </c>
      <c r="AD82" s="1">
        <v>175.6</v>
      </c>
      <c r="AE82" s="1">
        <v>0</v>
      </c>
      <c r="AF82" s="1">
        <v>175.6</v>
      </c>
      <c r="AG82" s="1">
        <v>0.72522799999999987</v>
      </c>
      <c r="AH82" s="1">
        <v>0.67714285714285716</v>
      </c>
      <c r="AI82" s="1">
        <v>1.2361840909090906</v>
      </c>
    </row>
    <row r="83" spans="1:35">
      <c r="A83">
        <v>71</v>
      </c>
      <c r="B83">
        <v>45</v>
      </c>
      <c r="C83">
        <v>430.5</v>
      </c>
      <c r="D83">
        <v>5.63</v>
      </c>
      <c r="E83">
        <v>436.13</v>
      </c>
      <c r="F83">
        <v>8</v>
      </c>
      <c r="G83">
        <v>3.24</v>
      </c>
      <c r="H83">
        <v>242</v>
      </c>
      <c r="I83">
        <v>235</v>
      </c>
      <c r="J83">
        <v>7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0</v>
      </c>
      <c r="S83">
        <v>1</v>
      </c>
      <c r="T83">
        <v>40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60</v>
      </c>
      <c r="AB83">
        <v>1</v>
      </c>
      <c r="AC83" s="1">
        <v>0.84191829484902314</v>
      </c>
      <c r="AD83" s="1">
        <v>161.80000000000001</v>
      </c>
      <c r="AE83" s="1">
        <v>0</v>
      </c>
      <c r="AF83" s="1">
        <v>161.80000000000001</v>
      </c>
      <c r="AG83" s="1">
        <v>0.66823400000000011</v>
      </c>
      <c r="AH83" s="1">
        <v>0.59250000000000003</v>
      </c>
      <c r="AI83" s="1">
        <v>1.2374703703703704</v>
      </c>
    </row>
    <row r="84" spans="1:35">
      <c r="A84">
        <v>72</v>
      </c>
      <c r="B84">
        <v>49</v>
      </c>
      <c r="C84">
        <v>436.9</v>
      </c>
      <c r="D84">
        <v>4.0599999999999996</v>
      </c>
      <c r="E84">
        <v>440.96</v>
      </c>
      <c r="F84">
        <v>8</v>
      </c>
      <c r="G84">
        <v>3.13</v>
      </c>
      <c r="H84">
        <v>247</v>
      </c>
      <c r="I84">
        <v>242</v>
      </c>
      <c r="J84">
        <v>5</v>
      </c>
      <c r="K84">
        <v>0</v>
      </c>
      <c r="L84">
        <v>1</v>
      </c>
      <c r="M84">
        <v>0</v>
      </c>
      <c r="N84">
        <v>0</v>
      </c>
      <c r="O84">
        <v>0</v>
      </c>
      <c r="Q84">
        <v>1</v>
      </c>
      <c r="R84">
        <v>0</v>
      </c>
      <c r="S84">
        <v>0</v>
      </c>
      <c r="T84">
        <v>41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1.1674876847290643</v>
      </c>
      <c r="AD84" s="1">
        <v>175.6</v>
      </c>
      <c r="AE84" s="1">
        <v>0</v>
      </c>
      <c r="AF84" s="1">
        <v>175.6</v>
      </c>
      <c r="AG84" s="1">
        <v>0.72522799999999987</v>
      </c>
      <c r="AH84" s="1">
        <v>0.59250000000000003</v>
      </c>
      <c r="AI84" s="1">
        <v>1.3902134185303512</v>
      </c>
    </row>
    <row r="85" spans="1:35">
      <c r="A85">
        <v>85</v>
      </c>
      <c r="B85">
        <v>23</v>
      </c>
      <c r="C85">
        <v>512.29999999999995</v>
      </c>
      <c r="D85">
        <v>3.14</v>
      </c>
      <c r="E85">
        <v>515.43999999999994</v>
      </c>
      <c r="F85">
        <v>7</v>
      </c>
      <c r="G85">
        <v>2.8</v>
      </c>
      <c r="H85">
        <v>258</v>
      </c>
      <c r="I85">
        <v>256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42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28</v>
      </c>
      <c r="AB85">
        <v>1</v>
      </c>
      <c r="AC85" s="1">
        <v>1.5095541401273886</v>
      </c>
      <c r="AD85" s="1">
        <v>161.80000000000001</v>
      </c>
      <c r="AE85" s="1">
        <v>0</v>
      </c>
      <c r="AF85" s="1">
        <v>161.80000000000001</v>
      </c>
      <c r="AG85" s="1">
        <v>0.66823400000000011</v>
      </c>
      <c r="AH85" s="1">
        <v>0.67714285714285716</v>
      </c>
      <c r="AI85" s="1">
        <v>1.4319300000000004</v>
      </c>
    </row>
    <row r="86" spans="1:35">
      <c r="A86">
        <v>85</v>
      </c>
      <c r="B86">
        <v>25</v>
      </c>
      <c r="C86">
        <v>512.5</v>
      </c>
      <c r="D86">
        <v>3.04</v>
      </c>
      <c r="E86">
        <v>515.54</v>
      </c>
      <c r="F86">
        <v>7</v>
      </c>
      <c r="G86">
        <v>3.08</v>
      </c>
      <c r="H86">
        <v>259</v>
      </c>
      <c r="I86">
        <v>256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42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28</v>
      </c>
      <c r="AB86">
        <v>1</v>
      </c>
      <c r="AC86" s="1">
        <v>1.5592105263157896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0.67714285714285716</v>
      </c>
      <c r="AI86" s="1">
        <v>1.3017545454545456</v>
      </c>
    </row>
    <row r="87" spans="1:35">
      <c r="A87">
        <v>87</v>
      </c>
      <c r="B87">
        <v>48</v>
      </c>
      <c r="C87">
        <v>526.79999999999995</v>
      </c>
      <c r="D87">
        <v>3.1</v>
      </c>
      <c r="E87">
        <v>529.9</v>
      </c>
      <c r="F87">
        <v>6</v>
      </c>
      <c r="G87">
        <v>3.24</v>
      </c>
      <c r="H87">
        <v>261</v>
      </c>
      <c r="I87">
        <v>260</v>
      </c>
      <c r="J87">
        <v>1</v>
      </c>
      <c r="K87">
        <v>0</v>
      </c>
      <c r="L87">
        <v>0</v>
      </c>
      <c r="M87">
        <v>0</v>
      </c>
      <c r="N87">
        <v>0</v>
      </c>
      <c r="O87">
        <v>9.3999999999999773</v>
      </c>
      <c r="Q87">
        <v>1</v>
      </c>
      <c r="R87">
        <v>0</v>
      </c>
      <c r="S87">
        <v>0</v>
      </c>
      <c r="T87">
        <v>43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40</v>
      </c>
      <c r="AB87">
        <v>1</v>
      </c>
      <c r="AC87" s="1">
        <v>1.5290322580645161</v>
      </c>
      <c r="AD87" s="1">
        <v>175.6</v>
      </c>
      <c r="AE87" s="1">
        <v>0</v>
      </c>
      <c r="AF87" s="1">
        <v>175.6</v>
      </c>
      <c r="AG87" s="1">
        <v>0.72522799999999987</v>
      </c>
      <c r="AH87" s="1">
        <v>0.79</v>
      </c>
      <c r="AI87" s="1">
        <v>1.3430148148148144</v>
      </c>
    </row>
    <row r="88" spans="1:35">
      <c r="A88">
        <v>87</v>
      </c>
      <c r="B88">
        <v>48</v>
      </c>
      <c r="C88">
        <v>526.79999999999995</v>
      </c>
      <c r="D88">
        <v>3.35</v>
      </c>
      <c r="E88">
        <v>530.15</v>
      </c>
      <c r="F88">
        <v>7</v>
      </c>
      <c r="G88">
        <v>3.2</v>
      </c>
      <c r="H88">
        <v>262</v>
      </c>
      <c r="I88">
        <v>260</v>
      </c>
      <c r="J88">
        <v>2</v>
      </c>
      <c r="K88">
        <v>0</v>
      </c>
      <c r="L88">
        <v>0</v>
      </c>
      <c r="M88">
        <v>0</v>
      </c>
      <c r="N88">
        <v>0</v>
      </c>
      <c r="O88">
        <v>9.3999999999999773</v>
      </c>
      <c r="Q88">
        <v>0</v>
      </c>
      <c r="R88">
        <v>0</v>
      </c>
      <c r="S88">
        <v>0</v>
      </c>
      <c r="T88">
        <v>43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35</v>
      </c>
      <c r="AB88">
        <v>1</v>
      </c>
      <c r="AC88" s="1">
        <v>1.4149253731343283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0.67714285714285716</v>
      </c>
      <c r="AI88" s="1">
        <v>1.2529387500000002</v>
      </c>
    </row>
    <row r="89" spans="1:35">
      <c r="A89">
        <v>88</v>
      </c>
      <c r="B89">
        <v>2</v>
      </c>
      <c r="C89">
        <v>528.20000000000005</v>
      </c>
      <c r="D89">
        <v>3.28</v>
      </c>
      <c r="E89">
        <v>531.48</v>
      </c>
      <c r="F89">
        <v>6</v>
      </c>
      <c r="G89">
        <v>3.29</v>
      </c>
      <c r="H89">
        <v>264</v>
      </c>
      <c r="I89">
        <v>260</v>
      </c>
      <c r="J89">
        <v>4</v>
      </c>
      <c r="K89">
        <v>0</v>
      </c>
      <c r="L89">
        <v>0</v>
      </c>
      <c r="M89">
        <v>0</v>
      </c>
      <c r="N89">
        <v>0</v>
      </c>
      <c r="O89">
        <v>0</v>
      </c>
      <c r="Q89">
        <v>1</v>
      </c>
      <c r="R89">
        <v>0</v>
      </c>
      <c r="S89">
        <v>0</v>
      </c>
      <c r="T89">
        <v>44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50</v>
      </c>
      <c r="AB89">
        <v>1</v>
      </c>
      <c r="AC89" s="1">
        <v>1.4451219512195124</v>
      </c>
      <c r="AD89" s="1">
        <v>175.6</v>
      </c>
      <c r="AE89" s="1">
        <v>0</v>
      </c>
      <c r="AF89" s="1">
        <v>175.6</v>
      </c>
      <c r="AG89" s="1">
        <v>0.72522799999999987</v>
      </c>
      <c r="AH89" s="1">
        <v>0.79</v>
      </c>
      <c r="AI89" s="1">
        <v>1.3226042553191486</v>
      </c>
    </row>
    <row r="90" spans="1:35">
      <c r="A90">
        <v>88</v>
      </c>
      <c r="B90">
        <v>7</v>
      </c>
      <c r="C90">
        <v>528.70000000000005</v>
      </c>
      <c r="D90">
        <v>3.4</v>
      </c>
      <c r="E90">
        <v>532.1</v>
      </c>
      <c r="F90">
        <v>7</v>
      </c>
      <c r="G90">
        <v>3.38</v>
      </c>
      <c r="H90">
        <v>265</v>
      </c>
      <c r="I90">
        <v>260</v>
      </c>
      <c r="J90">
        <v>5</v>
      </c>
      <c r="K90">
        <v>0</v>
      </c>
      <c r="L90">
        <v>0</v>
      </c>
      <c r="M90">
        <v>0</v>
      </c>
      <c r="N90">
        <v>0</v>
      </c>
      <c r="O90">
        <v>0</v>
      </c>
      <c r="Q90">
        <v>1</v>
      </c>
      <c r="R90">
        <v>0</v>
      </c>
      <c r="S90">
        <v>0</v>
      </c>
      <c r="T90">
        <v>44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35</v>
      </c>
      <c r="AB90">
        <v>1</v>
      </c>
      <c r="AC90" s="1">
        <v>1.3941176470588237</v>
      </c>
      <c r="AD90" s="1">
        <v>175.6</v>
      </c>
      <c r="AE90" s="1">
        <v>0</v>
      </c>
      <c r="AF90" s="1">
        <v>175.6</v>
      </c>
      <c r="AG90" s="1">
        <v>0.72522799999999987</v>
      </c>
      <c r="AH90" s="1">
        <v>0.67714285714285716</v>
      </c>
      <c r="AI90" s="1">
        <v>1.2873869822485204</v>
      </c>
    </row>
    <row r="91" spans="1:35">
      <c r="A91">
        <v>94</v>
      </c>
      <c r="B91">
        <v>52</v>
      </c>
      <c r="C91">
        <v>569.20000000000005</v>
      </c>
      <c r="D91">
        <v>3.25</v>
      </c>
      <c r="E91">
        <v>572.45000000000005</v>
      </c>
      <c r="F91">
        <v>6</v>
      </c>
      <c r="G91">
        <v>3.18</v>
      </c>
      <c r="H91">
        <v>281</v>
      </c>
      <c r="I91">
        <v>279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Q91">
        <v>1</v>
      </c>
      <c r="R91">
        <v>0</v>
      </c>
      <c r="S91">
        <v>0</v>
      </c>
      <c r="T91">
        <v>45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35</v>
      </c>
      <c r="AB91">
        <v>1</v>
      </c>
      <c r="AC91" s="1">
        <v>1.4584615384615385</v>
      </c>
      <c r="AD91" s="1">
        <v>175.6</v>
      </c>
      <c r="AE91" s="1">
        <v>0</v>
      </c>
      <c r="AF91" s="1">
        <v>175.6</v>
      </c>
      <c r="AG91" s="1">
        <v>0.72522799999999987</v>
      </c>
      <c r="AH91" s="1">
        <v>0.79</v>
      </c>
      <c r="AI91" s="1">
        <v>1.3683547169811316</v>
      </c>
    </row>
    <row r="92" spans="1:35">
      <c r="A92">
        <v>94</v>
      </c>
      <c r="B92">
        <v>52</v>
      </c>
      <c r="C92">
        <v>569.20000000000005</v>
      </c>
      <c r="D92">
        <v>3.19</v>
      </c>
      <c r="E92">
        <v>572.3900000000001</v>
      </c>
      <c r="F92">
        <v>6</v>
      </c>
      <c r="G92">
        <v>3.25</v>
      </c>
      <c r="H92">
        <v>282</v>
      </c>
      <c r="I92">
        <v>279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Q92">
        <v>0</v>
      </c>
      <c r="R92">
        <v>0</v>
      </c>
      <c r="S92">
        <v>0</v>
      </c>
      <c r="T92">
        <v>45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35</v>
      </c>
      <c r="AB92">
        <v>1</v>
      </c>
      <c r="AC92" s="1">
        <v>1.4858934169278997</v>
      </c>
      <c r="AD92" s="1">
        <v>161.80000000000001</v>
      </c>
      <c r="AE92" s="1">
        <v>0</v>
      </c>
      <c r="AF92" s="1">
        <v>161.80000000000001</v>
      </c>
      <c r="AG92" s="1">
        <v>0.66823400000000011</v>
      </c>
      <c r="AH92" s="1">
        <v>0.79</v>
      </c>
      <c r="AI92" s="1">
        <v>1.2336627692307696</v>
      </c>
    </row>
    <row r="93" spans="1:35">
      <c r="A93">
        <v>6</v>
      </c>
      <c r="B93">
        <v>50</v>
      </c>
      <c r="C93">
        <v>41</v>
      </c>
      <c r="D93">
        <v>5.49</v>
      </c>
      <c r="E93">
        <v>46.49</v>
      </c>
      <c r="F93">
        <v>7</v>
      </c>
      <c r="G93">
        <v>4.68</v>
      </c>
      <c r="H93">
        <v>5</v>
      </c>
      <c r="I93">
        <v>3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Q93">
        <v>1</v>
      </c>
      <c r="R93">
        <v>0</v>
      </c>
      <c r="S93">
        <v>0</v>
      </c>
      <c r="T93">
        <v>46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60</v>
      </c>
      <c r="AB93">
        <v>1</v>
      </c>
      <c r="AC93" s="1">
        <v>0.86338797814207646</v>
      </c>
      <c r="AD93" s="1">
        <v>175.6</v>
      </c>
      <c r="AE93" s="1">
        <v>0</v>
      </c>
      <c r="AF93" s="1">
        <v>175.6</v>
      </c>
      <c r="AG93" s="1">
        <v>0.72522799999999987</v>
      </c>
      <c r="AH93" s="1">
        <v>0.67714285714285716</v>
      </c>
      <c r="AI93" s="1">
        <v>0.929779487179487</v>
      </c>
    </row>
    <row r="94" spans="1:35">
      <c r="A94">
        <v>7</v>
      </c>
      <c r="B94">
        <v>0</v>
      </c>
      <c r="C94">
        <v>42</v>
      </c>
      <c r="D94">
        <v>5.67</v>
      </c>
      <c r="E94">
        <v>47.67</v>
      </c>
      <c r="F94">
        <v>9</v>
      </c>
      <c r="G94">
        <v>3.58</v>
      </c>
      <c r="H94">
        <v>6</v>
      </c>
      <c r="I94">
        <v>3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46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60</v>
      </c>
      <c r="AB94">
        <v>1</v>
      </c>
      <c r="AC94" s="1">
        <v>0.83597883597883604</v>
      </c>
      <c r="AD94" s="1">
        <v>161.80000000000001</v>
      </c>
      <c r="AE94" s="1">
        <v>0</v>
      </c>
      <c r="AF94" s="1">
        <v>161.80000000000001</v>
      </c>
      <c r="AG94" s="1">
        <v>0.66823400000000011</v>
      </c>
      <c r="AH94" s="1">
        <v>0.52666666666666673</v>
      </c>
      <c r="AI94" s="1">
        <v>1.1199452513966484</v>
      </c>
    </row>
    <row r="95" spans="1:35" hidden="1">
      <c r="A95">
        <v>30</v>
      </c>
      <c r="B95">
        <v>7</v>
      </c>
      <c r="C95">
        <v>180.7</v>
      </c>
      <c r="D95">
        <v>3.84</v>
      </c>
      <c r="E95">
        <v>184.54</v>
      </c>
      <c r="F95">
        <v>7</v>
      </c>
      <c r="G95">
        <v>3</v>
      </c>
      <c r="H95">
        <v>27</v>
      </c>
      <c r="I95">
        <v>24</v>
      </c>
      <c r="J95">
        <v>3</v>
      </c>
      <c r="K95">
        <v>0</v>
      </c>
      <c r="L95">
        <v>1</v>
      </c>
      <c r="M95">
        <v>0</v>
      </c>
      <c r="N95">
        <v>0</v>
      </c>
      <c r="O95">
        <v>0.29999999999998295</v>
      </c>
      <c r="P95" s="1">
        <v>0.22371401918976552</v>
      </c>
      <c r="Q95">
        <v>0</v>
      </c>
      <c r="R95">
        <v>0</v>
      </c>
      <c r="S95">
        <v>0</v>
      </c>
      <c r="T95">
        <v>47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25</v>
      </c>
      <c r="AB95">
        <v>2</v>
      </c>
      <c r="AC95" s="1">
        <v>1.234375</v>
      </c>
      <c r="AD95" s="1">
        <v>161.80000000000001</v>
      </c>
      <c r="AE95" s="1">
        <v>0</v>
      </c>
      <c r="AF95" s="1">
        <v>161.80000000000001</v>
      </c>
      <c r="AG95" s="1">
        <v>0.66823400000000011</v>
      </c>
      <c r="AH95" s="1">
        <v>0.67714285714285716</v>
      </c>
      <c r="AI95" s="1">
        <v>1.3364680000000002</v>
      </c>
    </row>
    <row r="96" spans="1:35" hidden="1">
      <c r="A96">
        <v>30</v>
      </c>
      <c r="B96">
        <v>8</v>
      </c>
      <c r="C96">
        <v>180.8</v>
      </c>
      <c r="D96">
        <v>3.88</v>
      </c>
      <c r="E96">
        <v>184.68</v>
      </c>
      <c r="F96">
        <v>7</v>
      </c>
      <c r="G96">
        <v>2.83</v>
      </c>
      <c r="H96">
        <v>28</v>
      </c>
      <c r="I96">
        <v>24</v>
      </c>
      <c r="J96">
        <v>4</v>
      </c>
      <c r="K96">
        <v>0</v>
      </c>
      <c r="L96">
        <v>1</v>
      </c>
      <c r="M96">
        <v>0</v>
      </c>
      <c r="N96">
        <v>0</v>
      </c>
      <c r="O96">
        <v>0.40000000000000568</v>
      </c>
      <c r="P96" s="1">
        <v>0.2109885037258481</v>
      </c>
      <c r="Q96">
        <v>0</v>
      </c>
      <c r="R96">
        <v>0</v>
      </c>
      <c r="S96">
        <v>0</v>
      </c>
      <c r="T96">
        <v>47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25</v>
      </c>
      <c r="AB96">
        <v>2</v>
      </c>
      <c r="AC96" s="1">
        <v>1.2216494845360826</v>
      </c>
      <c r="AD96" s="1">
        <v>161.80000000000001</v>
      </c>
      <c r="AE96" s="1">
        <v>0</v>
      </c>
      <c r="AF96" s="1">
        <v>161.80000000000001</v>
      </c>
      <c r="AG96" s="1">
        <v>0.66823400000000011</v>
      </c>
      <c r="AH96" s="1">
        <v>0.67714285714285716</v>
      </c>
      <c r="AI96" s="1">
        <v>1.416750530035336</v>
      </c>
    </row>
    <row r="97" spans="1:35">
      <c r="A97">
        <v>47</v>
      </c>
      <c r="B97">
        <v>19</v>
      </c>
      <c r="C97">
        <v>283.89999999999998</v>
      </c>
      <c r="D97">
        <v>3.28</v>
      </c>
      <c r="E97">
        <v>287.17999999999995</v>
      </c>
      <c r="F97">
        <v>7</v>
      </c>
      <c r="G97">
        <v>2.82</v>
      </c>
      <c r="H97">
        <v>40</v>
      </c>
      <c r="I97">
        <v>37</v>
      </c>
      <c r="J97">
        <v>3</v>
      </c>
      <c r="K97">
        <v>0</v>
      </c>
      <c r="L97">
        <v>1</v>
      </c>
      <c r="M97">
        <v>0</v>
      </c>
      <c r="N97">
        <v>0</v>
      </c>
      <c r="O97">
        <v>0</v>
      </c>
      <c r="Q97">
        <v>1</v>
      </c>
      <c r="R97">
        <v>0</v>
      </c>
      <c r="S97">
        <v>0</v>
      </c>
      <c r="T97">
        <v>48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25</v>
      </c>
      <c r="AB97">
        <v>1</v>
      </c>
      <c r="AC97" s="1">
        <v>1.4451219512195124</v>
      </c>
      <c r="AD97" s="1">
        <v>175.6</v>
      </c>
      <c r="AE97" s="1">
        <v>-10</v>
      </c>
      <c r="AF97" s="1">
        <v>165.6</v>
      </c>
      <c r="AG97" s="1">
        <v>0.68392799999999998</v>
      </c>
      <c r="AH97" s="1">
        <v>0.67714285714285716</v>
      </c>
      <c r="AI97" s="1">
        <v>1.4551659574468085</v>
      </c>
    </row>
    <row r="98" spans="1:35">
      <c r="A98">
        <v>47</v>
      </c>
      <c r="B98">
        <v>21</v>
      </c>
      <c r="C98">
        <v>284.10000000000002</v>
      </c>
      <c r="D98">
        <v>3.13</v>
      </c>
      <c r="E98">
        <v>287.23</v>
      </c>
      <c r="F98">
        <v>6</v>
      </c>
      <c r="G98">
        <v>3.03</v>
      </c>
      <c r="H98">
        <v>41</v>
      </c>
      <c r="I98">
        <v>37</v>
      </c>
      <c r="J98">
        <v>4</v>
      </c>
      <c r="K98">
        <v>0</v>
      </c>
      <c r="L98">
        <v>1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48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25</v>
      </c>
      <c r="AB98">
        <v>1</v>
      </c>
      <c r="AC98" s="1">
        <v>1.514376996805112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0.79</v>
      </c>
      <c r="AI98" s="1">
        <v>1.4360950495049503</v>
      </c>
    </row>
    <row r="99" spans="1:35">
      <c r="A99">
        <v>48</v>
      </c>
      <c r="B99">
        <v>50</v>
      </c>
      <c r="C99">
        <v>293</v>
      </c>
      <c r="D99">
        <v>5.31</v>
      </c>
      <c r="E99">
        <v>298.31</v>
      </c>
      <c r="F99">
        <v>9</v>
      </c>
      <c r="G99">
        <v>3.48</v>
      </c>
      <c r="H99">
        <v>48</v>
      </c>
      <c r="I99">
        <v>44</v>
      </c>
      <c r="J99">
        <v>4</v>
      </c>
      <c r="K99">
        <v>0</v>
      </c>
      <c r="L99">
        <v>1</v>
      </c>
      <c r="M99">
        <v>0</v>
      </c>
      <c r="N99">
        <v>0</v>
      </c>
      <c r="O99">
        <v>0</v>
      </c>
      <c r="Q99">
        <v>1</v>
      </c>
      <c r="R99">
        <v>0</v>
      </c>
      <c r="S99">
        <v>0</v>
      </c>
      <c r="T99">
        <v>49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25</v>
      </c>
      <c r="AB99">
        <v>1</v>
      </c>
      <c r="AC99" s="1">
        <v>0.89265536723163852</v>
      </c>
      <c r="AD99" s="1">
        <v>175.6</v>
      </c>
      <c r="AE99" s="1">
        <v>0</v>
      </c>
      <c r="AF99" s="1">
        <v>175.6</v>
      </c>
      <c r="AG99" s="1">
        <v>0.72522799999999987</v>
      </c>
      <c r="AH99" s="1">
        <v>0.52666666666666673</v>
      </c>
      <c r="AI99" s="1">
        <v>1.2503931034482756</v>
      </c>
    </row>
    <row r="100" spans="1:35">
      <c r="A100">
        <v>48</v>
      </c>
      <c r="B100">
        <v>54</v>
      </c>
      <c r="C100">
        <v>293.39999999999998</v>
      </c>
      <c r="D100">
        <v>4.95</v>
      </c>
      <c r="E100">
        <v>298.34999999999997</v>
      </c>
      <c r="F100">
        <v>9</v>
      </c>
      <c r="G100">
        <v>3.48</v>
      </c>
      <c r="H100">
        <v>49</v>
      </c>
      <c r="I100">
        <v>44</v>
      </c>
      <c r="J100">
        <v>5</v>
      </c>
      <c r="K100">
        <v>0</v>
      </c>
      <c r="L100">
        <v>1</v>
      </c>
      <c r="M100">
        <v>0</v>
      </c>
      <c r="N100">
        <v>0</v>
      </c>
      <c r="O100">
        <v>0</v>
      </c>
      <c r="Q100">
        <v>1</v>
      </c>
      <c r="R100">
        <v>0</v>
      </c>
      <c r="S100">
        <v>0</v>
      </c>
      <c r="T100">
        <v>49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25</v>
      </c>
      <c r="AB100">
        <v>1</v>
      </c>
      <c r="AC100" s="1">
        <v>0.95757575757575764</v>
      </c>
      <c r="AD100" s="1">
        <v>175.6</v>
      </c>
      <c r="AE100" s="1">
        <v>0</v>
      </c>
      <c r="AF100" s="1">
        <v>175.6</v>
      </c>
      <c r="AG100" s="1">
        <v>0.72522799999999987</v>
      </c>
      <c r="AH100" s="1">
        <v>0.52666666666666673</v>
      </c>
      <c r="AI100" s="1">
        <v>1.2503931034482756</v>
      </c>
    </row>
    <row r="101" spans="1:35">
      <c r="A101">
        <v>49</v>
      </c>
      <c r="B101">
        <v>33</v>
      </c>
      <c r="C101">
        <v>297.3</v>
      </c>
      <c r="D101">
        <v>3.81</v>
      </c>
      <c r="E101">
        <v>301.11</v>
      </c>
      <c r="F101">
        <v>8</v>
      </c>
      <c r="G101">
        <v>2.92</v>
      </c>
      <c r="H101">
        <v>52</v>
      </c>
      <c r="I101">
        <v>46</v>
      </c>
      <c r="J101">
        <v>6</v>
      </c>
      <c r="K101">
        <v>0</v>
      </c>
      <c r="L101">
        <v>1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50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35</v>
      </c>
      <c r="AB101">
        <v>1</v>
      </c>
      <c r="AC101" s="1">
        <v>1.2440944881889764</v>
      </c>
      <c r="AD101" s="1">
        <v>161.80000000000001</v>
      </c>
      <c r="AE101" s="1">
        <v>0</v>
      </c>
      <c r="AF101" s="1">
        <v>161.80000000000001</v>
      </c>
      <c r="AG101" s="1">
        <v>0.66823400000000011</v>
      </c>
      <c r="AH101" s="1">
        <v>0.59250000000000003</v>
      </c>
      <c r="AI101" s="1">
        <v>1.3730835616438359</v>
      </c>
    </row>
    <row r="102" spans="1:35">
      <c r="A102">
        <v>49</v>
      </c>
      <c r="B102">
        <v>46</v>
      </c>
      <c r="C102">
        <v>298.60000000000002</v>
      </c>
      <c r="D102">
        <v>4.08</v>
      </c>
      <c r="E102">
        <v>302.68</v>
      </c>
      <c r="F102">
        <v>7</v>
      </c>
      <c r="G102">
        <v>3.45</v>
      </c>
      <c r="H102">
        <v>53</v>
      </c>
      <c r="I102">
        <v>48</v>
      </c>
      <c r="J102">
        <v>5</v>
      </c>
      <c r="K102">
        <v>0</v>
      </c>
      <c r="L102">
        <v>1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51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25</v>
      </c>
      <c r="AB102">
        <v>1</v>
      </c>
      <c r="AC102" s="1">
        <v>1.161764705882353</v>
      </c>
      <c r="AD102" s="1">
        <v>161.80000000000001</v>
      </c>
      <c r="AE102" s="1">
        <v>0</v>
      </c>
      <c r="AF102" s="1">
        <v>161.80000000000001</v>
      </c>
      <c r="AG102" s="1">
        <v>0.66823400000000011</v>
      </c>
      <c r="AH102" s="1">
        <v>0.67714285714285716</v>
      </c>
      <c r="AI102" s="1">
        <v>1.1621460869565219</v>
      </c>
    </row>
    <row r="103" spans="1:35">
      <c r="A103">
        <v>49</v>
      </c>
      <c r="B103">
        <v>50</v>
      </c>
      <c r="C103">
        <v>299</v>
      </c>
      <c r="D103">
        <v>4</v>
      </c>
      <c r="E103">
        <v>303</v>
      </c>
      <c r="F103">
        <v>8</v>
      </c>
      <c r="G103">
        <v>3.04</v>
      </c>
      <c r="H103">
        <v>54</v>
      </c>
      <c r="I103">
        <v>48</v>
      </c>
      <c r="J103">
        <v>6</v>
      </c>
      <c r="K103">
        <v>0</v>
      </c>
      <c r="L103">
        <v>1</v>
      </c>
      <c r="M103">
        <v>0</v>
      </c>
      <c r="N103">
        <v>0</v>
      </c>
      <c r="O103">
        <v>0</v>
      </c>
      <c r="Q103">
        <v>0</v>
      </c>
      <c r="R103">
        <v>1</v>
      </c>
      <c r="S103">
        <v>0</v>
      </c>
      <c r="T103">
        <v>51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25</v>
      </c>
      <c r="AB103">
        <v>1</v>
      </c>
      <c r="AC103" s="1">
        <v>1.1850000000000001</v>
      </c>
      <c r="AD103" s="1">
        <v>161.80000000000001</v>
      </c>
      <c r="AE103" s="1">
        <v>0</v>
      </c>
      <c r="AF103" s="1">
        <v>161.80000000000001</v>
      </c>
      <c r="AG103" s="1">
        <v>0.66823400000000011</v>
      </c>
      <c r="AH103" s="1">
        <v>0.59250000000000003</v>
      </c>
      <c r="AI103" s="1">
        <v>1.3188828947368423</v>
      </c>
    </row>
    <row r="104" spans="1:35">
      <c r="A104">
        <v>57</v>
      </c>
      <c r="B104">
        <v>31</v>
      </c>
      <c r="C104">
        <v>345.1</v>
      </c>
      <c r="D104">
        <v>3.84</v>
      </c>
      <c r="E104">
        <v>348.94</v>
      </c>
      <c r="F104">
        <v>7</v>
      </c>
      <c r="G104">
        <v>3.33</v>
      </c>
      <c r="H104">
        <v>62</v>
      </c>
      <c r="I104">
        <v>60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52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40</v>
      </c>
      <c r="AB104">
        <v>1</v>
      </c>
      <c r="AC104" s="1">
        <v>1.234375</v>
      </c>
      <c r="AD104" s="1">
        <v>161.80000000000001</v>
      </c>
      <c r="AE104" s="1">
        <v>0</v>
      </c>
      <c r="AF104" s="1">
        <v>161.80000000000001</v>
      </c>
      <c r="AG104" s="1">
        <v>0.66823400000000011</v>
      </c>
      <c r="AH104" s="1">
        <v>0.67714285714285716</v>
      </c>
      <c r="AI104" s="1">
        <v>1.2040252252252255</v>
      </c>
    </row>
    <row r="105" spans="1:35">
      <c r="A105">
        <v>57</v>
      </c>
      <c r="B105">
        <v>35</v>
      </c>
      <c r="C105">
        <v>345.5</v>
      </c>
      <c r="D105">
        <v>3.6</v>
      </c>
      <c r="E105">
        <v>349.1</v>
      </c>
      <c r="F105">
        <v>7</v>
      </c>
      <c r="G105">
        <v>2.92</v>
      </c>
      <c r="H105">
        <v>63</v>
      </c>
      <c r="I105">
        <v>60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1</v>
      </c>
      <c r="R105">
        <v>0</v>
      </c>
      <c r="S105">
        <v>0</v>
      </c>
      <c r="T105">
        <v>52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10</v>
      </c>
      <c r="AB105">
        <v>1</v>
      </c>
      <c r="AC105" s="1">
        <v>1.3166666666666667</v>
      </c>
      <c r="AD105" s="1">
        <v>175.6</v>
      </c>
      <c r="AE105" s="1">
        <v>0</v>
      </c>
      <c r="AF105" s="1">
        <v>175.6</v>
      </c>
      <c r="AG105" s="1">
        <v>0.72522799999999987</v>
      </c>
      <c r="AH105" s="1">
        <v>0.67714285714285716</v>
      </c>
      <c r="AI105" s="1">
        <v>1.490194520547945</v>
      </c>
    </row>
    <row r="106" spans="1:35">
      <c r="A106">
        <v>62</v>
      </c>
      <c r="B106">
        <v>19</v>
      </c>
      <c r="C106">
        <v>373.9</v>
      </c>
      <c r="D106">
        <v>4.1500000000000004</v>
      </c>
      <c r="E106">
        <v>378.04999999999995</v>
      </c>
      <c r="F106">
        <v>10</v>
      </c>
      <c r="G106">
        <v>2.58</v>
      </c>
      <c r="H106">
        <v>69</v>
      </c>
      <c r="I106">
        <v>65</v>
      </c>
      <c r="J106">
        <v>4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53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</v>
      </c>
      <c r="AB106">
        <v>1</v>
      </c>
      <c r="AC106" s="1">
        <v>1.1421686746987951</v>
      </c>
      <c r="AD106" s="1">
        <v>175.6</v>
      </c>
      <c r="AE106" s="1">
        <v>0</v>
      </c>
      <c r="AF106" s="1">
        <v>175.6</v>
      </c>
      <c r="AG106" s="1">
        <v>0.72522799999999987</v>
      </c>
      <c r="AH106" s="1">
        <v>0.47400000000000003</v>
      </c>
      <c r="AI106" s="1">
        <v>1.686576744186046</v>
      </c>
    </row>
    <row r="107" spans="1:35">
      <c r="A107">
        <v>62</v>
      </c>
      <c r="B107">
        <v>25</v>
      </c>
      <c r="C107">
        <v>374.5</v>
      </c>
      <c r="D107">
        <v>3.8</v>
      </c>
      <c r="E107">
        <v>378.3</v>
      </c>
      <c r="F107">
        <v>7</v>
      </c>
      <c r="G107">
        <v>3.3</v>
      </c>
      <c r="H107">
        <v>70</v>
      </c>
      <c r="I107">
        <v>65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53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30</v>
      </c>
      <c r="AB107">
        <v>1</v>
      </c>
      <c r="AC107" s="1">
        <v>1.2473684210526317</v>
      </c>
      <c r="AD107" s="1">
        <v>161.80000000000001</v>
      </c>
      <c r="AE107" s="1">
        <v>0</v>
      </c>
      <c r="AF107" s="1">
        <v>161.80000000000001</v>
      </c>
      <c r="AG107" s="1">
        <v>0.66823400000000011</v>
      </c>
      <c r="AH107" s="1">
        <v>0.67714285714285716</v>
      </c>
      <c r="AI107" s="1">
        <v>1.2149709090909093</v>
      </c>
    </row>
    <row r="108" spans="1:35">
      <c r="A108">
        <v>62</v>
      </c>
      <c r="B108">
        <v>28</v>
      </c>
      <c r="C108">
        <v>374.8</v>
      </c>
      <c r="D108">
        <v>3.78</v>
      </c>
      <c r="E108">
        <v>378.58</v>
      </c>
      <c r="F108">
        <v>8</v>
      </c>
      <c r="G108">
        <v>3.11</v>
      </c>
      <c r="H108">
        <v>71</v>
      </c>
      <c r="I108">
        <v>65</v>
      </c>
      <c r="J108">
        <v>6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53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30</v>
      </c>
      <c r="AB108">
        <v>1</v>
      </c>
      <c r="AC108" s="1">
        <v>1.2539682539682542</v>
      </c>
      <c r="AD108" s="1">
        <v>161.80000000000001</v>
      </c>
      <c r="AE108" s="1">
        <v>0</v>
      </c>
      <c r="AF108" s="1">
        <v>161.80000000000001</v>
      </c>
      <c r="AG108" s="1">
        <v>0.66823400000000011</v>
      </c>
      <c r="AH108" s="1">
        <v>0.59250000000000003</v>
      </c>
      <c r="AI108" s="1">
        <v>1.2891974276527334</v>
      </c>
    </row>
    <row r="109" spans="1:35">
      <c r="A109">
        <v>65</v>
      </c>
      <c r="B109">
        <v>36</v>
      </c>
      <c r="C109">
        <v>393.6</v>
      </c>
      <c r="D109">
        <v>4.66</v>
      </c>
      <c r="E109">
        <v>398.26000000000005</v>
      </c>
      <c r="F109">
        <v>7</v>
      </c>
      <c r="G109">
        <v>3.55</v>
      </c>
      <c r="H109">
        <v>74</v>
      </c>
      <c r="I109">
        <v>72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0</v>
      </c>
      <c r="R109">
        <v>0</v>
      </c>
      <c r="S109">
        <v>0</v>
      </c>
      <c r="T109">
        <v>54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1</v>
      </c>
      <c r="AC109" s="1">
        <v>1.0171673819742491</v>
      </c>
      <c r="AD109" s="1">
        <v>161.80000000000001</v>
      </c>
      <c r="AE109" s="1">
        <v>0</v>
      </c>
      <c r="AF109" s="1">
        <v>161.80000000000001</v>
      </c>
      <c r="AG109" s="1">
        <v>0.66823400000000011</v>
      </c>
      <c r="AH109" s="1">
        <v>0.67714285714285716</v>
      </c>
      <c r="AI109" s="1">
        <v>1.129409577464789</v>
      </c>
    </row>
    <row r="110" spans="1:35" hidden="1">
      <c r="A110">
        <v>65</v>
      </c>
      <c r="B110">
        <v>37</v>
      </c>
      <c r="C110">
        <v>393.7</v>
      </c>
      <c r="D110">
        <v>4.33</v>
      </c>
      <c r="E110">
        <v>398.03</v>
      </c>
      <c r="F110">
        <v>8</v>
      </c>
      <c r="G110">
        <v>3.39</v>
      </c>
      <c r="H110">
        <v>75</v>
      </c>
      <c r="I110">
        <v>72</v>
      </c>
      <c r="J110">
        <v>3</v>
      </c>
      <c r="K110">
        <v>0</v>
      </c>
      <c r="L110">
        <v>0</v>
      </c>
      <c r="M110">
        <v>1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54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3</v>
      </c>
      <c r="AC110" s="1">
        <v>1.094688221709007</v>
      </c>
      <c r="AD110" s="1">
        <v>161.80000000000001</v>
      </c>
      <c r="AE110" s="1">
        <v>0</v>
      </c>
      <c r="AF110" s="1">
        <v>161.80000000000001</v>
      </c>
      <c r="AG110" s="1">
        <v>0.66823400000000011</v>
      </c>
      <c r="AH110" s="1">
        <v>0.59250000000000003</v>
      </c>
      <c r="AI110" s="1">
        <v>1.1827150442477878</v>
      </c>
    </row>
    <row r="111" spans="1:35">
      <c r="A111">
        <v>68</v>
      </c>
      <c r="B111">
        <v>6</v>
      </c>
      <c r="C111">
        <v>408.6</v>
      </c>
      <c r="D111">
        <v>3.46</v>
      </c>
      <c r="E111">
        <v>412.06</v>
      </c>
      <c r="F111">
        <v>8</v>
      </c>
      <c r="G111">
        <v>2.97</v>
      </c>
      <c r="H111">
        <v>77</v>
      </c>
      <c r="I111">
        <v>74</v>
      </c>
      <c r="J111">
        <v>3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55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25</v>
      </c>
      <c r="AB111">
        <v>1</v>
      </c>
      <c r="AC111" s="1">
        <v>1.3699421965317919</v>
      </c>
      <c r="AD111" s="1">
        <v>161.80000000000001</v>
      </c>
      <c r="AE111" s="1">
        <v>0</v>
      </c>
      <c r="AF111" s="1">
        <v>161.80000000000001</v>
      </c>
      <c r="AG111" s="1">
        <v>0.66823400000000011</v>
      </c>
      <c r="AH111" s="1">
        <v>0.59250000000000003</v>
      </c>
      <c r="AI111" s="1">
        <v>1.3499676767676769</v>
      </c>
    </row>
    <row r="112" spans="1:35">
      <c r="A112">
        <v>68</v>
      </c>
      <c r="B112">
        <v>6</v>
      </c>
      <c r="C112">
        <v>408.6</v>
      </c>
      <c r="D112">
        <v>3.21</v>
      </c>
      <c r="E112">
        <v>411.81</v>
      </c>
      <c r="F112">
        <v>6</v>
      </c>
      <c r="G112">
        <v>3.25</v>
      </c>
      <c r="H112">
        <v>78</v>
      </c>
      <c r="I112">
        <v>74</v>
      </c>
      <c r="J112">
        <v>4</v>
      </c>
      <c r="K112">
        <v>0</v>
      </c>
      <c r="L112">
        <v>1</v>
      </c>
      <c r="M112">
        <v>0</v>
      </c>
      <c r="N112">
        <v>0</v>
      </c>
      <c r="O112">
        <v>0</v>
      </c>
      <c r="Q112">
        <v>1</v>
      </c>
      <c r="R112">
        <v>0</v>
      </c>
      <c r="S112">
        <v>0</v>
      </c>
      <c r="T112">
        <v>55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25</v>
      </c>
      <c r="AB112">
        <v>1</v>
      </c>
      <c r="AC112" s="1">
        <v>1.4766355140186918</v>
      </c>
      <c r="AD112" s="1">
        <v>175.6</v>
      </c>
      <c r="AE112" s="1">
        <v>10</v>
      </c>
      <c r="AF112" s="1">
        <v>185.6</v>
      </c>
      <c r="AG112" s="1">
        <v>0.76652799999999999</v>
      </c>
      <c r="AH112" s="1">
        <v>0.79</v>
      </c>
      <c r="AI112" s="1">
        <v>1.4151286153846152</v>
      </c>
    </row>
    <row r="113" spans="1:36">
      <c r="A113">
        <v>72</v>
      </c>
      <c r="B113">
        <v>10</v>
      </c>
      <c r="C113">
        <v>433</v>
      </c>
      <c r="D113">
        <v>3.99</v>
      </c>
      <c r="E113">
        <v>436.99</v>
      </c>
      <c r="F113">
        <v>8</v>
      </c>
      <c r="G113">
        <v>3.19</v>
      </c>
      <c r="H113">
        <v>85</v>
      </c>
      <c r="I113">
        <v>82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1</v>
      </c>
      <c r="T113">
        <v>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35</v>
      </c>
      <c r="AB113">
        <v>1</v>
      </c>
      <c r="AC113" s="1">
        <v>1.1879699248120301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0.59250000000000003</v>
      </c>
      <c r="AI113" s="1">
        <v>1.2568664576802511</v>
      </c>
    </row>
    <row r="114" spans="1:36">
      <c r="A114">
        <v>72</v>
      </c>
      <c r="B114">
        <v>10</v>
      </c>
      <c r="C114">
        <v>433</v>
      </c>
      <c r="D114">
        <v>4.2</v>
      </c>
      <c r="E114">
        <v>437.2</v>
      </c>
      <c r="F114">
        <v>7</v>
      </c>
      <c r="G114">
        <v>3.51</v>
      </c>
      <c r="H114">
        <v>87</v>
      </c>
      <c r="I114">
        <v>82</v>
      </c>
      <c r="J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1</v>
      </c>
      <c r="R114">
        <v>0</v>
      </c>
      <c r="S114">
        <v>1</v>
      </c>
      <c r="T114">
        <v>56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35</v>
      </c>
      <c r="AB114">
        <v>1</v>
      </c>
      <c r="AC114" s="1">
        <v>1.1285714285714286</v>
      </c>
      <c r="AD114" s="1">
        <v>175.6</v>
      </c>
      <c r="AE114" s="1">
        <v>0</v>
      </c>
      <c r="AF114" s="1">
        <v>175.6</v>
      </c>
      <c r="AG114" s="1">
        <v>0.72522799999999987</v>
      </c>
      <c r="AH114" s="1">
        <v>0.67714285714285716</v>
      </c>
      <c r="AI114" s="1">
        <v>1.2397059829059827</v>
      </c>
    </row>
    <row r="115" spans="1:36">
      <c r="A115">
        <v>77</v>
      </c>
      <c r="B115">
        <v>50</v>
      </c>
      <c r="C115">
        <v>467</v>
      </c>
      <c r="D115">
        <v>1.66</v>
      </c>
      <c r="E115">
        <v>468.66</v>
      </c>
      <c r="F115">
        <v>5</v>
      </c>
      <c r="G115">
        <v>2.17</v>
      </c>
      <c r="H115">
        <v>91</v>
      </c>
      <c r="I115">
        <v>89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57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25</v>
      </c>
      <c r="AB115">
        <v>1</v>
      </c>
      <c r="AC115" s="1">
        <v>2.8554216867469884</v>
      </c>
      <c r="AD115" s="1">
        <v>175.6</v>
      </c>
      <c r="AE115" s="1">
        <v>0</v>
      </c>
      <c r="AF115" s="1">
        <v>175.6</v>
      </c>
      <c r="AG115" s="1">
        <v>0.72522799999999987</v>
      </c>
      <c r="AH115" s="1">
        <v>0.94800000000000006</v>
      </c>
      <c r="AI115" s="1">
        <v>2.0052387096774189</v>
      </c>
      <c r="AJ115" t="s">
        <v>61</v>
      </c>
    </row>
    <row r="116" spans="1:36">
      <c r="A116">
        <v>77</v>
      </c>
      <c r="B116">
        <v>50</v>
      </c>
      <c r="C116">
        <v>467</v>
      </c>
      <c r="D116">
        <v>1.8</v>
      </c>
      <c r="E116">
        <v>468.8</v>
      </c>
      <c r="F116">
        <v>5</v>
      </c>
      <c r="G116">
        <v>2.29</v>
      </c>
      <c r="H116">
        <v>92</v>
      </c>
      <c r="I116">
        <v>89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57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25</v>
      </c>
      <c r="AB116">
        <v>1</v>
      </c>
      <c r="AC116" s="1">
        <v>2.6333333333333333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0.94800000000000006</v>
      </c>
      <c r="AI116" s="1">
        <v>1.7508314410480352</v>
      </c>
      <c r="AJ116" t="s">
        <v>61</v>
      </c>
    </row>
    <row r="117" spans="1:36">
      <c r="A117">
        <v>91</v>
      </c>
      <c r="B117">
        <v>24</v>
      </c>
      <c r="C117">
        <v>548.4</v>
      </c>
      <c r="D117">
        <v>3.72</v>
      </c>
      <c r="E117">
        <v>552.12</v>
      </c>
      <c r="F117">
        <v>6</v>
      </c>
      <c r="G117">
        <v>3.75</v>
      </c>
      <c r="H117">
        <v>105</v>
      </c>
      <c r="I117">
        <v>101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1</v>
      </c>
      <c r="R117">
        <v>0</v>
      </c>
      <c r="S117">
        <v>0</v>
      </c>
      <c r="T117">
        <v>58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60</v>
      </c>
      <c r="AB117">
        <v>1</v>
      </c>
      <c r="AC117" s="1">
        <v>1.2741935483870968</v>
      </c>
      <c r="AD117" s="1">
        <v>175.6</v>
      </c>
      <c r="AE117" s="1">
        <v>0</v>
      </c>
      <c r="AF117" s="1">
        <v>175.6</v>
      </c>
      <c r="AG117" s="1">
        <v>0.72522799999999987</v>
      </c>
      <c r="AH117" s="1">
        <v>0.79</v>
      </c>
      <c r="AI117" s="1">
        <v>1.1603647999999998</v>
      </c>
    </row>
    <row r="118" spans="1:36">
      <c r="A118">
        <v>91</v>
      </c>
      <c r="B118">
        <v>27</v>
      </c>
      <c r="C118">
        <v>548.70000000000005</v>
      </c>
      <c r="D118">
        <v>3.75</v>
      </c>
      <c r="E118">
        <v>552.45000000000005</v>
      </c>
      <c r="F118">
        <v>7</v>
      </c>
      <c r="G118">
        <v>3.28</v>
      </c>
      <c r="H118">
        <v>106</v>
      </c>
      <c r="I118">
        <v>101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58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60</v>
      </c>
      <c r="AB118">
        <v>1</v>
      </c>
      <c r="AC118" s="1">
        <v>1.264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0.67714285714285716</v>
      </c>
      <c r="AI118" s="1">
        <v>1.2223792682926833</v>
      </c>
    </row>
    <row r="119" spans="1:36">
      <c r="A119">
        <v>101</v>
      </c>
      <c r="B119">
        <v>56</v>
      </c>
      <c r="C119">
        <v>611.6</v>
      </c>
      <c r="D119">
        <v>4.33</v>
      </c>
      <c r="E119">
        <v>615.93000000000006</v>
      </c>
      <c r="F119">
        <v>8</v>
      </c>
      <c r="G119">
        <v>3.48</v>
      </c>
      <c r="H119">
        <v>117</v>
      </c>
      <c r="I119">
        <v>114</v>
      </c>
      <c r="J119">
        <v>3</v>
      </c>
      <c r="K119">
        <v>0</v>
      </c>
      <c r="L119">
        <v>1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0</v>
      </c>
      <c r="T119">
        <v>59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60</v>
      </c>
      <c r="AB119">
        <v>1</v>
      </c>
      <c r="AC119" s="1">
        <v>1.094688221709007</v>
      </c>
      <c r="AD119" s="1">
        <v>161.80000000000001</v>
      </c>
      <c r="AE119" s="1">
        <v>0</v>
      </c>
      <c r="AF119" s="1">
        <v>161.80000000000001</v>
      </c>
      <c r="AG119" s="1">
        <v>0.66823400000000011</v>
      </c>
      <c r="AH119" s="1">
        <v>0.59250000000000003</v>
      </c>
      <c r="AI119" s="1">
        <v>1.1521275862068967</v>
      </c>
    </row>
    <row r="120" spans="1:36">
      <c r="A120">
        <v>101</v>
      </c>
      <c r="B120">
        <v>59</v>
      </c>
      <c r="C120">
        <v>611.9</v>
      </c>
      <c r="D120">
        <v>3.85</v>
      </c>
      <c r="E120">
        <v>615.75</v>
      </c>
      <c r="F120">
        <v>7</v>
      </c>
      <c r="G120">
        <v>3.46</v>
      </c>
      <c r="H120">
        <v>118</v>
      </c>
      <c r="I120">
        <v>114</v>
      </c>
      <c r="J120">
        <v>4</v>
      </c>
      <c r="K120">
        <v>0</v>
      </c>
      <c r="L120">
        <v>1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59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60</v>
      </c>
      <c r="AB120">
        <v>1</v>
      </c>
      <c r="AC120" s="1">
        <v>1.2311688311688311</v>
      </c>
      <c r="AD120" s="1">
        <v>161.80000000000001</v>
      </c>
      <c r="AE120" s="1">
        <v>0</v>
      </c>
      <c r="AF120" s="1">
        <v>161.80000000000001</v>
      </c>
      <c r="AG120" s="1">
        <v>0.66823400000000011</v>
      </c>
      <c r="AH120" s="1">
        <v>0.67714285714285716</v>
      </c>
      <c r="AI120" s="1">
        <v>1.1587872832369945</v>
      </c>
    </row>
    <row r="121" spans="1:36">
      <c r="A121">
        <v>0</v>
      </c>
      <c r="B121">
        <v>19</v>
      </c>
      <c r="C121">
        <v>1.9</v>
      </c>
      <c r="D121">
        <v>4.6399999999999997</v>
      </c>
      <c r="E121">
        <v>6.5399999999999991</v>
      </c>
      <c r="F121">
        <v>9</v>
      </c>
      <c r="G121">
        <v>3.08</v>
      </c>
      <c r="H121">
        <v>3</v>
      </c>
      <c r="I121">
        <v>0</v>
      </c>
      <c r="J121">
        <v>3</v>
      </c>
      <c r="K121">
        <v>0</v>
      </c>
      <c r="L121">
        <v>1</v>
      </c>
      <c r="M121">
        <v>0</v>
      </c>
      <c r="N121">
        <v>0</v>
      </c>
      <c r="O121">
        <v>0</v>
      </c>
      <c r="Q121">
        <v>0</v>
      </c>
      <c r="R121">
        <v>0</v>
      </c>
      <c r="S121">
        <v>0</v>
      </c>
      <c r="T121">
        <v>60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40</v>
      </c>
      <c r="AB121">
        <v>1</v>
      </c>
      <c r="AC121" s="1">
        <v>1.021551724137931</v>
      </c>
      <c r="AD121" s="1">
        <v>161.80000000000001</v>
      </c>
      <c r="AE121" s="1">
        <v>0</v>
      </c>
      <c r="AF121" s="1">
        <v>161.80000000000001</v>
      </c>
      <c r="AG121" s="1">
        <v>0.66823400000000011</v>
      </c>
      <c r="AH121" s="1">
        <v>0.52666666666666673</v>
      </c>
      <c r="AI121" s="1">
        <v>1.3017545454545456</v>
      </c>
    </row>
    <row r="122" spans="1:36">
      <c r="A122">
        <v>0</v>
      </c>
      <c r="B122">
        <v>20</v>
      </c>
      <c r="C122">
        <v>2</v>
      </c>
      <c r="D122">
        <v>4.71</v>
      </c>
      <c r="E122">
        <v>6.71</v>
      </c>
      <c r="F122">
        <v>11</v>
      </c>
      <c r="G122">
        <v>2.62</v>
      </c>
      <c r="H122">
        <v>4</v>
      </c>
      <c r="I122">
        <v>0</v>
      </c>
      <c r="J122">
        <v>4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1</v>
      </c>
      <c r="R122">
        <v>0</v>
      </c>
      <c r="S122">
        <v>0</v>
      </c>
      <c r="T122">
        <v>60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10</v>
      </c>
      <c r="AB122">
        <v>1</v>
      </c>
      <c r="AC122" s="1">
        <v>1.0063694267515924</v>
      </c>
      <c r="AD122" s="1">
        <v>175.6</v>
      </c>
      <c r="AE122" s="1">
        <v>0</v>
      </c>
      <c r="AF122" s="1">
        <v>175.6</v>
      </c>
      <c r="AG122" s="1">
        <v>0.72522799999999987</v>
      </c>
      <c r="AH122" s="1">
        <v>0.43090909090909091</v>
      </c>
      <c r="AI122" s="1">
        <v>1.6608274809160302</v>
      </c>
    </row>
    <row r="123" spans="1:36">
      <c r="A123">
        <v>0</v>
      </c>
      <c r="B123">
        <v>52</v>
      </c>
      <c r="C123">
        <v>5.2</v>
      </c>
      <c r="D123">
        <v>4.3899999999999997</v>
      </c>
      <c r="E123">
        <v>9.59</v>
      </c>
      <c r="F123">
        <v>8</v>
      </c>
      <c r="G123">
        <v>3.41</v>
      </c>
      <c r="H123">
        <v>5</v>
      </c>
      <c r="I123">
        <v>1</v>
      </c>
      <c r="J123">
        <v>4</v>
      </c>
      <c r="K123">
        <v>0</v>
      </c>
      <c r="L123">
        <v>1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61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40</v>
      </c>
      <c r="AB123">
        <v>1</v>
      </c>
      <c r="AC123" s="1">
        <v>1.0797266514806378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0.59250000000000003</v>
      </c>
      <c r="AI123" s="1">
        <v>1.1757782991202348</v>
      </c>
    </row>
    <row r="124" spans="1:36">
      <c r="A124">
        <v>0</v>
      </c>
      <c r="B124">
        <v>52</v>
      </c>
      <c r="C124">
        <v>5.2</v>
      </c>
      <c r="D124">
        <v>4.1500000000000004</v>
      </c>
      <c r="E124">
        <v>9.3500000000000014</v>
      </c>
      <c r="F124">
        <v>8</v>
      </c>
      <c r="G124">
        <v>3.31</v>
      </c>
      <c r="H124">
        <v>6</v>
      </c>
      <c r="I124">
        <v>1</v>
      </c>
      <c r="J124">
        <v>5</v>
      </c>
      <c r="K124">
        <v>0</v>
      </c>
      <c r="L124">
        <v>1</v>
      </c>
      <c r="M124">
        <v>0</v>
      </c>
      <c r="N124">
        <v>0</v>
      </c>
      <c r="O124">
        <v>0</v>
      </c>
      <c r="Q124">
        <v>1</v>
      </c>
      <c r="R124">
        <v>0</v>
      </c>
      <c r="S124">
        <v>0</v>
      </c>
      <c r="T124">
        <v>61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40</v>
      </c>
      <c r="AB124">
        <v>1</v>
      </c>
      <c r="AC124" s="1">
        <v>1.1421686746987951</v>
      </c>
      <c r="AD124" s="1">
        <v>175.6</v>
      </c>
      <c r="AE124" s="1">
        <v>0</v>
      </c>
      <c r="AF124" s="1">
        <v>175.6</v>
      </c>
      <c r="AG124" s="1">
        <v>0.72522799999999987</v>
      </c>
      <c r="AH124" s="1">
        <v>0.59250000000000003</v>
      </c>
      <c r="AI124" s="1">
        <v>1.314612688821752</v>
      </c>
    </row>
    <row r="125" spans="1:36" hidden="1">
      <c r="A125">
        <v>2</v>
      </c>
      <c r="B125">
        <v>23</v>
      </c>
      <c r="C125">
        <v>14.3</v>
      </c>
      <c r="D125">
        <v>4.25</v>
      </c>
      <c r="E125">
        <v>18.55</v>
      </c>
      <c r="F125">
        <v>8</v>
      </c>
      <c r="G125">
        <v>3.44</v>
      </c>
      <c r="H125">
        <v>10</v>
      </c>
      <c r="I125">
        <v>8</v>
      </c>
      <c r="J125">
        <v>2</v>
      </c>
      <c r="K125">
        <v>0</v>
      </c>
      <c r="L125">
        <v>0</v>
      </c>
      <c r="M125">
        <v>1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62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15</v>
      </c>
      <c r="AB125">
        <v>3</v>
      </c>
      <c r="AC125" s="1">
        <v>1.1152941176470588</v>
      </c>
      <c r="AD125" s="1">
        <v>161.80000000000001</v>
      </c>
      <c r="AE125" s="1">
        <v>0</v>
      </c>
      <c r="AF125" s="1">
        <v>161.80000000000001</v>
      </c>
      <c r="AG125" s="1">
        <v>0.66823400000000011</v>
      </c>
      <c r="AH125" s="1">
        <v>0.59250000000000003</v>
      </c>
      <c r="AI125" s="1">
        <v>1.1655244186046514</v>
      </c>
    </row>
    <row r="126" spans="1:36" hidden="1">
      <c r="A126">
        <v>2</v>
      </c>
      <c r="B126">
        <v>25</v>
      </c>
      <c r="C126">
        <v>14.5</v>
      </c>
      <c r="D126">
        <v>4.59</v>
      </c>
      <c r="E126">
        <v>19.09</v>
      </c>
      <c r="F126">
        <v>9</v>
      </c>
      <c r="G126">
        <v>3.48</v>
      </c>
      <c r="H126">
        <v>11</v>
      </c>
      <c r="I126">
        <v>8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0.19999999999999929</v>
      </c>
      <c r="P126" s="1">
        <v>-8.261437908496716E-2</v>
      </c>
      <c r="Q126">
        <v>0</v>
      </c>
      <c r="R126">
        <v>0</v>
      </c>
      <c r="S126">
        <v>0</v>
      </c>
      <c r="T126">
        <v>62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15</v>
      </c>
      <c r="AB126">
        <v>2</v>
      </c>
      <c r="AC126" s="1">
        <v>1.0326797385620916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0.52666666666666673</v>
      </c>
      <c r="AI126" s="1">
        <v>1.1521275862068967</v>
      </c>
    </row>
    <row r="127" spans="1:36" hidden="1">
      <c r="A127">
        <v>3</v>
      </c>
      <c r="B127">
        <v>4</v>
      </c>
      <c r="C127">
        <v>18.399999999999999</v>
      </c>
      <c r="D127">
        <v>3.54</v>
      </c>
      <c r="E127">
        <v>21.939999999999998</v>
      </c>
      <c r="F127">
        <v>7</v>
      </c>
      <c r="G127">
        <v>3.03</v>
      </c>
      <c r="H127">
        <v>12</v>
      </c>
      <c r="I127">
        <v>9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4.0999999999999979</v>
      </c>
      <c r="P127" s="1">
        <v>0.22368893320039884</v>
      </c>
      <c r="Q127">
        <v>0</v>
      </c>
      <c r="R127">
        <v>1</v>
      </c>
      <c r="S127">
        <v>0</v>
      </c>
      <c r="T127">
        <v>63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35</v>
      </c>
      <c r="AB127">
        <v>2</v>
      </c>
      <c r="AC127" s="1">
        <v>1.3389830508474576</v>
      </c>
      <c r="AD127" s="1">
        <v>161.80000000000001</v>
      </c>
      <c r="AE127" s="1">
        <v>0</v>
      </c>
      <c r="AF127" s="1">
        <v>161.80000000000001</v>
      </c>
      <c r="AG127" s="1">
        <v>0.66823400000000011</v>
      </c>
      <c r="AH127" s="1">
        <v>0.67714285714285716</v>
      </c>
      <c r="AI127" s="1">
        <v>1.3232356435643569</v>
      </c>
    </row>
    <row r="128" spans="1:36" hidden="1">
      <c r="A128">
        <v>3</v>
      </c>
      <c r="B128">
        <v>4</v>
      </c>
      <c r="C128">
        <v>18.399999999999999</v>
      </c>
      <c r="D128">
        <v>3.7</v>
      </c>
      <c r="E128">
        <v>22.099999999999998</v>
      </c>
      <c r="F128">
        <v>8</v>
      </c>
      <c r="G128">
        <v>3.22</v>
      </c>
      <c r="H128">
        <v>13</v>
      </c>
      <c r="I128">
        <v>9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4.0999999999999979</v>
      </c>
      <c r="P128" s="1">
        <v>0.16578696343402233</v>
      </c>
      <c r="Q128">
        <v>0</v>
      </c>
      <c r="R128">
        <v>1</v>
      </c>
      <c r="S128">
        <v>0</v>
      </c>
      <c r="T128">
        <v>63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35</v>
      </c>
      <c r="AB128">
        <v>2</v>
      </c>
      <c r="AC128" s="1">
        <v>1.2810810810810811</v>
      </c>
      <c r="AD128" s="1">
        <v>161.80000000000001</v>
      </c>
      <c r="AE128" s="1">
        <v>0</v>
      </c>
      <c r="AF128" s="1">
        <v>161.80000000000001</v>
      </c>
      <c r="AG128" s="1">
        <v>0.66823400000000011</v>
      </c>
      <c r="AH128" s="1">
        <v>0.59250000000000003</v>
      </c>
      <c r="AI128" s="1">
        <v>1.2451565217391307</v>
      </c>
    </row>
    <row r="129" spans="1:35">
      <c r="A129">
        <v>3</v>
      </c>
      <c r="B129">
        <v>51</v>
      </c>
      <c r="C129">
        <v>23.1</v>
      </c>
      <c r="D129">
        <v>7</v>
      </c>
      <c r="E129">
        <v>30.1</v>
      </c>
      <c r="F129">
        <v>9</v>
      </c>
      <c r="G129">
        <v>4.9800000000000004</v>
      </c>
      <c r="H129">
        <v>17</v>
      </c>
      <c r="I129">
        <v>13</v>
      </c>
      <c r="J129">
        <v>4</v>
      </c>
      <c r="K129">
        <v>0</v>
      </c>
      <c r="L129">
        <v>0</v>
      </c>
      <c r="M129">
        <v>0</v>
      </c>
      <c r="N129">
        <v>0</v>
      </c>
      <c r="O129">
        <v>8.8000000000000007</v>
      </c>
      <c r="Q129">
        <v>0</v>
      </c>
      <c r="R129">
        <v>0</v>
      </c>
      <c r="S129">
        <v>0</v>
      </c>
      <c r="T129">
        <v>64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25</v>
      </c>
      <c r="AB129">
        <v>1</v>
      </c>
      <c r="AC129" s="1">
        <v>0.67714285714285716</v>
      </c>
      <c r="AD129" s="1">
        <v>161.80000000000001</v>
      </c>
      <c r="AE129" s="1">
        <v>0</v>
      </c>
      <c r="AF129" s="1">
        <v>161.80000000000001</v>
      </c>
      <c r="AG129" s="1">
        <v>0.66823400000000011</v>
      </c>
      <c r="AH129" s="1">
        <v>0.52666666666666673</v>
      </c>
      <c r="AI129" s="1">
        <v>0.80510120481927716</v>
      </c>
    </row>
    <row r="130" spans="1:35" hidden="1">
      <c r="A130">
        <v>3</v>
      </c>
      <c r="B130">
        <v>55</v>
      </c>
      <c r="C130">
        <v>23.5</v>
      </c>
      <c r="D130">
        <v>6</v>
      </c>
      <c r="E130">
        <v>29.5</v>
      </c>
      <c r="F130">
        <v>9</v>
      </c>
      <c r="G130">
        <v>4.66</v>
      </c>
      <c r="H130">
        <v>18</v>
      </c>
      <c r="I130">
        <v>15</v>
      </c>
      <c r="J130">
        <v>3</v>
      </c>
      <c r="K130">
        <v>0</v>
      </c>
      <c r="L130">
        <v>0</v>
      </c>
      <c r="M130">
        <v>1</v>
      </c>
      <c r="N130">
        <v>0</v>
      </c>
      <c r="O130">
        <v>9.1999999999999993</v>
      </c>
      <c r="Q130">
        <v>1</v>
      </c>
      <c r="R130">
        <v>0</v>
      </c>
      <c r="S130">
        <v>0</v>
      </c>
      <c r="T130">
        <v>64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25</v>
      </c>
      <c r="AB130">
        <v>3</v>
      </c>
      <c r="AC130" s="1">
        <v>0.79</v>
      </c>
      <c r="AD130" s="1">
        <v>175.6</v>
      </c>
      <c r="AE130" s="1">
        <v>0</v>
      </c>
      <c r="AF130" s="1">
        <v>175.6</v>
      </c>
      <c r="AG130" s="1">
        <v>0.72522799999999987</v>
      </c>
      <c r="AH130" s="1">
        <v>0.52666666666666673</v>
      </c>
      <c r="AI130" s="1">
        <v>0.93376995708154487</v>
      </c>
    </row>
    <row r="131" spans="1:35">
      <c r="A131">
        <v>18</v>
      </c>
      <c r="B131">
        <v>38</v>
      </c>
      <c r="C131">
        <v>111.8</v>
      </c>
      <c r="D131">
        <v>3.85</v>
      </c>
      <c r="E131">
        <v>115.64999999999999</v>
      </c>
      <c r="F131">
        <v>7</v>
      </c>
      <c r="G131">
        <v>2.98</v>
      </c>
      <c r="H131">
        <v>34</v>
      </c>
      <c r="I131">
        <v>33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5.7999999999999972</v>
      </c>
      <c r="Q131">
        <v>1</v>
      </c>
      <c r="R131">
        <v>0</v>
      </c>
      <c r="S131">
        <v>0</v>
      </c>
      <c r="T131">
        <v>65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40</v>
      </c>
      <c r="AB131">
        <v>1</v>
      </c>
      <c r="AC131" s="1">
        <v>1.2311688311688311</v>
      </c>
      <c r="AD131" s="1">
        <v>175.6</v>
      </c>
      <c r="AE131" s="1">
        <v>0</v>
      </c>
      <c r="AF131" s="1">
        <v>175.6</v>
      </c>
      <c r="AG131" s="1">
        <v>0.72522799999999987</v>
      </c>
      <c r="AH131" s="1">
        <v>0.67714285714285716</v>
      </c>
      <c r="AI131" s="1">
        <v>1.4601906040268453</v>
      </c>
    </row>
    <row r="132" spans="1:35">
      <c r="A132">
        <v>18</v>
      </c>
      <c r="B132">
        <v>40</v>
      </c>
      <c r="C132">
        <v>112</v>
      </c>
      <c r="D132">
        <v>4.0199999999999996</v>
      </c>
      <c r="E132">
        <v>116.02</v>
      </c>
      <c r="F132">
        <v>9</v>
      </c>
      <c r="G132">
        <v>2.71</v>
      </c>
      <c r="H132">
        <v>35</v>
      </c>
      <c r="I132">
        <v>33</v>
      </c>
      <c r="J132">
        <v>2</v>
      </c>
      <c r="K132">
        <v>0</v>
      </c>
      <c r="L132">
        <v>1</v>
      </c>
      <c r="M132">
        <v>0</v>
      </c>
      <c r="N132">
        <v>0</v>
      </c>
      <c r="O132">
        <v>6</v>
      </c>
      <c r="Q132">
        <v>1</v>
      </c>
      <c r="R132">
        <v>0</v>
      </c>
      <c r="S132">
        <v>0</v>
      </c>
      <c r="T132">
        <v>65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10</v>
      </c>
      <c r="AB132">
        <v>1</v>
      </c>
      <c r="AC132" s="1">
        <v>1.1791044776119404</v>
      </c>
      <c r="AD132" s="1">
        <v>175.6</v>
      </c>
      <c r="AE132" s="1">
        <v>0</v>
      </c>
      <c r="AF132" s="1">
        <v>175.6</v>
      </c>
      <c r="AG132" s="1">
        <v>0.72522799999999987</v>
      </c>
      <c r="AH132" s="1">
        <v>0.52666666666666673</v>
      </c>
      <c r="AI132" s="1">
        <v>1.6056708487084868</v>
      </c>
    </row>
    <row r="133" spans="1:35">
      <c r="A133">
        <v>18</v>
      </c>
      <c r="B133">
        <v>40</v>
      </c>
      <c r="C133">
        <v>112</v>
      </c>
      <c r="D133">
        <v>4.0199999999999996</v>
      </c>
      <c r="E133">
        <v>116.02</v>
      </c>
      <c r="F133">
        <v>9</v>
      </c>
      <c r="G133">
        <v>2.71</v>
      </c>
      <c r="H133">
        <v>36</v>
      </c>
      <c r="I133">
        <v>33</v>
      </c>
      <c r="J133">
        <v>3</v>
      </c>
      <c r="K133">
        <v>0</v>
      </c>
      <c r="L133">
        <v>1</v>
      </c>
      <c r="M133">
        <v>0</v>
      </c>
      <c r="N133">
        <v>0</v>
      </c>
      <c r="O133">
        <v>6</v>
      </c>
      <c r="Q133">
        <v>1</v>
      </c>
      <c r="R133">
        <v>0</v>
      </c>
      <c r="S133">
        <v>0</v>
      </c>
      <c r="T133">
        <v>65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10</v>
      </c>
      <c r="AB133">
        <v>1</v>
      </c>
      <c r="AC133" s="1">
        <v>1.1791044776119404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0.52666666666666673</v>
      </c>
      <c r="AI133" s="1">
        <v>1.6056708487084868</v>
      </c>
    </row>
    <row r="134" spans="1:35">
      <c r="A134">
        <v>21</v>
      </c>
      <c r="B134">
        <v>20</v>
      </c>
      <c r="C134">
        <v>128</v>
      </c>
      <c r="D134">
        <v>4.12</v>
      </c>
      <c r="E134">
        <v>132.12</v>
      </c>
      <c r="F134">
        <v>8</v>
      </c>
      <c r="G134">
        <v>3.6</v>
      </c>
      <c r="H134">
        <v>42</v>
      </c>
      <c r="I134">
        <v>41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66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25</v>
      </c>
      <c r="AB134">
        <v>1</v>
      </c>
      <c r="AC134" s="1">
        <v>1.1504854368932038</v>
      </c>
      <c r="AD134" s="1">
        <v>161.80000000000001</v>
      </c>
      <c r="AE134" s="1">
        <v>0</v>
      </c>
      <c r="AF134" s="1">
        <v>161.80000000000001</v>
      </c>
      <c r="AG134" s="1">
        <v>0.66823400000000011</v>
      </c>
      <c r="AH134" s="1">
        <v>0.59250000000000003</v>
      </c>
      <c r="AI134" s="1">
        <v>1.1137233333333336</v>
      </c>
    </row>
    <row r="135" spans="1:35" hidden="1">
      <c r="A135">
        <v>21</v>
      </c>
      <c r="B135">
        <v>21</v>
      </c>
      <c r="C135">
        <v>128.1</v>
      </c>
      <c r="D135">
        <v>4.26</v>
      </c>
      <c r="E135">
        <v>132.35999999999999</v>
      </c>
      <c r="F135">
        <v>8</v>
      </c>
      <c r="G135">
        <v>3.11</v>
      </c>
      <c r="H135">
        <v>43</v>
      </c>
      <c r="I135">
        <v>41</v>
      </c>
      <c r="J135">
        <v>2</v>
      </c>
      <c r="K135">
        <v>0</v>
      </c>
      <c r="L135">
        <v>0</v>
      </c>
      <c r="M135">
        <v>1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66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25</v>
      </c>
      <c r="AB135">
        <v>3</v>
      </c>
      <c r="AC135" s="1">
        <v>1.1126760563380282</v>
      </c>
      <c r="AD135" s="1">
        <v>161.80000000000001</v>
      </c>
      <c r="AE135" s="1">
        <v>0</v>
      </c>
      <c r="AF135" s="1">
        <v>161.80000000000001</v>
      </c>
      <c r="AG135" s="1">
        <v>0.66823400000000011</v>
      </c>
      <c r="AH135" s="1">
        <v>0.59250000000000003</v>
      </c>
      <c r="AI135" s="1">
        <v>1.2891974276527334</v>
      </c>
    </row>
    <row r="136" spans="1:35">
      <c r="A136">
        <v>27</v>
      </c>
      <c r="B136">
        <v>18</v>
      </c>
      <c r="C136">
        <v>163.80000000000001</v>
      </c>
      <c r="D136">
        <v>3.01</v>
      </c>
      <c r="E136">
        <v>166.81</v>
      </c>
      <c r="F136">
        <v>7</v>
      </c>
      <c r="G136">
        <v>2.63</v>
      </c>
      <c r="H136">
        <v>47</v>
      </c>
      <c r="I136">
        <v>44</v>
      </c>
      <c r="J136">
        <v>3</v>
      </c>
      <c r="K136">
        <v>0</v>
      </c>
      <c r="L136">
        <v>1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67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12</v>
      </c>
      <c r="AB136">
        <v>1</v>
      </c>
      <c r="AC136" s="1">
        <v>1.5747508305647842</v>
      </c>
      <c r="AD136" s="1">
        <v>161.80000000000001</v>
      </c>
      <c r="AE136" s="1">
        <v>0</v>
      </c>
      <c r="AF136" s="1">
        <v>161.80000000000001</v>
      </c>
      <c r="AG136" s="1">
        <v>0.66823400000000011</v>
      </c>
      <c r="AH136" s="1">
        <v>0.67714285714285716</v>
      </c>
      <c r="AI136" s="1">
        <v>1.524488212927757</v>
      </c>
    </row>
    <row r="137" spans="1:35">
      <c r="A137">
        <v>27</v>
      </c>
      <c r="B137">
        <v>19</v>
      </c>
      <c r="C137">
        <v>163.9</v>
      </c>
      <c r="D137">
        <v>3.09</v>
      </c>
      <c r="E137">
        <v>166.99</v>
      </c>
      <c r="F137">
        <v>7</v>
      </c>
      <c r="G137">
        <v>2.5</v>
      </c>
      <c r="H137">
        <v>48</v>
      </c>
      <c r="I137">
        <v>44</v>
      </c>
      <c r="J137">
        <v>4</v>
      </c>
      <c r="K137">
        <v>0</v>
      </c>
      <c r="L137">
        <v>1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67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12</v>
      </c>
      <c r="AB137">
        <v>1</v>
      </c>
      <c r="AC137" s="1">
        <v>1.5339805825242721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0.67714285714285716</v>
      </c>
      <c r="AI137" s="1">
        <v>1.6037616000000003</v>
      </c>
    </row>
    <row r="138" spans="1:35">
      <c r="A138">
        <v>27</v>
      </c>
      <c r="B138">
        <v>31</v>
      </c>
      <c r="C138">
        <v>165.1</v>
      </c>
      <c r="D138">
        <v>2.95</v>
      </c>
      <c r="E138">
        <v>168.04999999999998</v>
      </c>
      <c r="F138">
        <v>7</v>
      </c>
      <c r="G138">
        <v>2.41</v>
      </c>
      <c r="H138">
        <v>49</v>
      </c>
      <c r="I138">
        <v>44</v>
      </c>
      <c r="J138">
        <v>5</v>
      </c>
      <c r="K138">
        <v>0</v>
      </c>
      <c r="L138">
        <v>1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67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12</v>
      </c>
      <c r="AB138">
        <v>1</v>
      </c>
      <c r="AC138" s="1">
        <v>1.6067796610169491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0.67714285714285716</v>
      </c>
      <c r="AI138" s="1">
        <v>1.6636531120331952</v>
      </c>
    </row>
    <row r="139" spans="1:35">
      <c r="A139">
        <v>27</v>
      </c>
      <c r="B139">
        <v>31</v>
      </c>
      <c r="C139">
        <v>165.1</v>
      </c>
      <c r="D139">
        <v>3.08</v>
      </c>
      <c r="E139">
        <v>168.18</v>
      </c>
      <c r="F139">
        <v>7</v>
      </c>
      <c r="G139">
        <v>2.69</v>
      </c>
      <c r="H139">
        <v>50</v>
      </c>
      <c r="I139">
        <v>44</v>
      </c>
      <c r="J139">
        <v>6</v>
      </c>
      <c r="K139">
        <v>0</v>
      </c>
      <c r="L139">
        <v>1</v>
      </c>
      <c r="M139">
        <v>0</v>
      </c>
      <c r="N139">
        <v>0</v>
      </c>
      <c r="O139">
        <v>0</v>
      </c>
      <c r="Q139">
        <v>0</v>
      </c>
      <c r="R139">
        <v>0</v>
      </c>
      <c r="S139">
        <v>0</v>
      </c>
      <c r="T139">
        <v>67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12</v>
      </c>
      <c r="AB139">
        <v>1</v>
      </c>
      <c r="AC139" s="1">
        <v>1.5389610389610391</v>
      </c>
      <c r="AD139" s="1">
        <v>161.80000000000001</v>
      </c>
      <c r="AE139" s="1">
        <v>0</v>
      </c>
      <c r="AF139" s="1">
        <v>161.80000000000001</v>
      </c>
      <c r="AG139" s="1">
        <v>0.66823400000000011</v>
      </c>
      <c r="AH139" s="1">
        <v>0.67714285714285716</v>
      </c>
      <c r="AI139" s="1">
        <v>1.4904847583643126</v>
      </c>
    </row>
    <row r="140" spans="1:35">
      <c r="A140">
        <v>27</v>
      </c>
      <c r="B140">
        <v>38</v>
      </c>
      <c r="C140">
        <v>165.8</v>
      </c>
      <c r="D140">
        <v>3.46</v>
      </c>
      <c r="E140">
        <v>169.26000000000002</v>
      </c>
      <c r="F140">
        <v>8</v>
      </c>
      <c r="G140">
        <v>3.03</v>
      </c>
      <c r="H140">
        <v>51</v>
      </c>
      <c r="I140">
        <v>44</v>
      </c>
      <c r="J140">
        <v>7</v>
      </c>
      <c r="K140">
        <v>0</v>
      </c>
      <c r="L140">
        <v>1</v>
      </c>
      <c r="M140">
        <v>0</v>
      </c>
      <c r="N140">
        <v>0</v>
      </c>
      <c r="O140">
        <v>0</v>
      </c>
      <c r="Q140">
        <v>0</v>
      </c>
      <c r="R140">
        <v>0</v>
      </c>
      <c r="S140">
        <v>0</v>
      </c>
      <c r="T140">
        <v>67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12</v>
      </c>
      <c r="AB140">
        <v>1</v>
      </c>
      <c r="AC140" s="1">
        <v>1.3699421965317919</v>
      </c>
      <c r="AD140" s="1">
        <v>161.80000000000001</v>
      </c>
      <c r="AE140" s="1">
        <v>0</v>
      </c>
      <c r="AF140" s="1">
        <v>161.80000000000001</v>
      </c>
      <c r="AG140" s="1">
        <v>0.66823400000000011</v>
      </c>
      <c r="AH140" s="1">
        <v>0.59250000000000003</v>
      </c>
      <c r="AI140" s="1">
        <v>1.3232356435643569</v>
      </c>
    </row>
    <row r="141" spans="1:35">
      <c r="A141">
        <v>27</v>
      </c>
      <c r="B141">
        <v>39</v>
      </c>
      <c r="C141">
        <v>165.9</v>
      </c>
      <c r="D141">
        <v>3.35</v>
      </c>
      <c r="E141">
        <v>169.25</v>
      </c>
      <c r="F141">
        <v>7</v>
      </c>
      <c r="G141">
        <v>2.74</v>
      </c>
      <c r="H141">
        <v>52</v>
      </c>
      <c r="I141">
        <v>45</v>
      </c>
      <c r="J141">
        <v>7</v>
      </c>
      <c r="K141">
        <v>0</v>
      </c>
      <c r="L141">
        <v>1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67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12</v>
      </c>
      <c r="AB141">
        <v>1</v>
      </c>
      <c r="AC141" s="1">
        <v>1.4149253731343283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0.67714285714285716</v>
      </c>
      <c r="AI141" s="1">
        <v>1.4632861313868615</v>
      </c>
    </row>
    <row r="142" spans="1:35">
      <c r="A142">
        <v>27</v>
      </c>
      <c r="B142">
        <v>47</v>
      </c>
      <c r="C142">
        <v>166.7</v>
      </c>
      <c r="D142">
        <v>3.64</v>
      </c>
      <c r="E142">
        <v>170.33999999999997</v>
      </c>
      <c r="F142">
        <v>8</v>
      </c>
      <c r="G142">
        <v>2.81</v>
      </c>
      <c r="H142">
        <v>53</v>
      </c>
      <c r="I142">
        <v>46</v>
      </c>
      <c r="J142">
        <v>7</v>
      </c>
      <c r="K142">
        <v>0</v>
      </c>
      <c r="L142">
        <v>1</v>
      </c>
      <c r="M142">
        <v>0</v>
      </c>
      <c r="N142">
        <v>0</v>
      </c>
      <c r="O142">
        <v>0</v>
      </c>
      <c r="Q142">
        <v>0</v>
      </c>
      <c r="R142">
        <v>0</v>
      </c>
      <c r="S142">
        <v>0</v>
      </c>
      <c r="T142">
        <v>67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12</v>
      </c>
      <c r="AB142">
        <v>1</v>
      </c>
      <c r="AC142" s="1">
        <v>1.3021978021978022</v>
      </c>
      <c r="AD142" s="1">
        <v>161.80000000000001</v>
      </c>
      <c r="AE142" s="1">
        <v>0</v>
      </c>
      <c r="AF142" s="1">
        <v>161.80000000000001</v>
      </c>
      <c r="AG142" s="1">
        <v>0.66823400000000011</v>
      </c>
      <c r="AH142" s="1">
        <v>0.59250000000000003</v>
      </c>
      <c r="AI142" s="1">
        <v>1.426834163701068</v>
      </c>
    </row>
    <row r="143" spans="1:35">
      <c r="A143">
        <v>27</v>
      </c>
      <c r="B143">
        <v>47</v>
      </c>
      <c r="C143">
        <v>166.7</v>
      </c>
      <c r="D143">
        <v>3.4</v>
      </c>
      <c r="E143">
        <v>170.1</v>
      </c>
      <c r="F143">
        <v>8</v>
      </c>
      <c r="G143">
        <v>2.48</v>
      </c>
      <c r="H143">
        <v>54</v>
      </c>
      <c r="I143">
        <v>46</v>
      </c>
      <c r="J143">
        <v>8</v>
      </c>
      <c r="K143">
        <v>0</v>
      </c>
      <c r="L143">
        <v>1</v>
      </c>
      <c r="M143">
        <v>0</v>
      </c>
      <c r="N143">
        <v>0</v>
      </c>
      <c r="O143">
        <v>0</v>
      </c>
      <c r="Q143">
        <v>0</v>
      </c>
      <c r="R143">
        <v>0</v>
      </c>
      <c r="S143">
        <v>0</v>
      </c>
      <c r="T143">
        <v>67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12</v>
      </c>
      <c r="AB143">
        <v>1</v>
      </c>
      <c r="AC143" s="1">
        <v>1.3941176470588237</v>
      </c>
      <c r="AD143" s="1">
        <v>161.80000000000001</v>
      </c>
      <c r="AE143" s="1">
        <v>0</v>
      </c>
      <c r="AF143" s="1">
        <v>161.80000000000001</v>
      </c>
      <c r="AG143" s="1">
        <v>0.66823400000000011</v>
      </c>
      <c r="AH143" s="1">
        <v>0.59250000000000003</v>
      </c>
      <c r="AI143" s="1">
        <v>1.6166951612903229</v>
      </c>
    </row>
    <row r="144" spans="1:35">
      <c r="A144">
        <v>28</v>
      </c>
      <c r="B144">
        <v>2</v>
      </c>
      <c r="C144">
        <v>168.2</v>
      </c>
      <c r="D144">
        <v>3.33</v>
      </c>
      <c r="E144">
        <v>171.53</v>
      </c>
      <c r="F144">
        <v>10</v>
      </c>
      <c r="G144">
        <v>2.38</v>
      </c>
      <c r="H144">
        <v>55</v>
      </c>
      <c r="I144">
        <v>50</v>
      </c>
      <c r="J144">
        <v>5</v>
      </c>
      <c r="K144">
        <v>0</v>
      </c>
      <c r="L144">
        <v>1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67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12</v>
      </c>
      <c r="AB144">
        <v>1</v>
      </c>
      <c r="AC144" s="1">
        <v>1.4234234234234235</v>
      </c>
      <c r="AD144" s="1">
        <v>161.80000000000001</v>
      </c>
      <c r="AE144" s="1">
        <v>0</v>
      </c>
      <c r="AF144" s="1">
        <v>161.80000000000001</v>
      </c>
      <c r="AG144" s="1">
        <v>0.66823400000000011</v>
      </c>
      <c r="AH144" s="1">
        <v>0.47400000000000003</v>
      </c>
      <c r="AI144" s="1">
        <v>1.6846235294117651</v>
      </c>
    </row>
    <row r="145" spans="1:35">
      <c r="A145">
        <v>28</v>
      </c>
      <c r="B145">
        <v>2</v>
      </c>
      <c r="C145">
        <v>168.2</v>
      </c>
      <c r="D145">
        <v>3.26</v>
      </c>
      <c r="E145">
        <v>171.45999999999998</v>
      </c>
      <c r="F145">
        <v>8</v>
      </c>
      <c r="G145">
        <v>2.59</v>
      </c>
      <c r="H145">
        <v>56</v>
      </c>
      <c r="I145">
        <v>50</v>
      </c>
      <c r="J145">
        <v>6</v>
      </c>
      <c r="K145">
        <v>0</v>
      </c>
      <c r="L145">
        <v>1</v>
      </c>
      <c r="M145">
        <v>0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67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12</v>
      </c>
      <c r="AB145">
        <v>1</v>
      </c>
      <c r="AC145" s="1">
        <v>1.45398773006135</v>
      </c>
      <c r="AD145" s="1">
        <v>161.80000000000001</v>
      </c>
      <c r="AE145" s="1">
        <v>0</v>
      </c>
      <c r="AF145" s="1">
        <v>161.80000000000001</v>
      </c>
      <c r="AG145" s="1">
        <v>0.66823400000000011</v>
      </c>
      <c r="AH145" s="1">
        <v>0.59250000000000003</v>
      </c>
      <c r="AI145" s="1">
        <v>1.5480324324324328</v>
      </c>
    </row>
    <row r="146" spans="1:35">
      <c r="A146">
        <v>28</v>
      </c>
      <c r="B146">
        <v>11</v>
      </c>
      <c r="C146">
        <v>169.1</v>
      </c>
      <c r="D146">
        <v>4.47</v>
      </c>
      <c r="E146">
        <v>173.57</v>
      </c>
      <c r="F146">
        <v>7</v>
      </c>
      <c r="G146">
        <v>3.77</v>
      </c>
      <c r="H146">
        <v>57</v>
      </c>
      <c r="I146">
        <v>50</v>
      </c>
      <c r="J146">
        <v>7</v>
      </c>
      <c r="K146">
        <v>0</v>
      </c>
      <c r="L146">
        <v>0</v>
      </c>
      <c r="M146">
        <v>0</v>
      </c>
      <c r="N146">
        <v>0</v>
      </c>
      <c r="O146">
        <v>6.2999999999999829</v>
      </c>
      <c r="Q146">
        <v>0</v>
      </c>
      <c r="R146">
        <v>0</v>
      </c>
      <c r="S146">
        <v>0</v>
      </c>
      <c r="T146">
        <v>68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25</v>
      </c>
      <c r="AB146">
        <v>1</v>
      </c>
      <c r="AC146" s="1">
        <v>1.0604026845637584</v>
      </c>
      <c r="AD146" s="1">
        <v>161.80000000000001</v>
      </c>
      <c r="AE146" s="1">
        <v>0</v>
      </c>
      <c r="AF146" s="1">
        <v>161.80000000000001</v>
      </c>
      <c r="AG146" s="1">
        <v>0.66823400000000011</v>
      </c>
      <c r="AH146" s="1">
        <v>0.67714285714285716</v>
      </c>
      <c r="AI146" s="1">
        <v>1.0635023872679048</v>
      </c>
    </row>
    <row r="147" spans="1:35">
      <c r="A147">
        <v>28</v>
      </c>
      <c r="B147">
        <v>11</v>
      </c>
      <c r="C147">
        <v>169.1</v>
      </c>
      <c r="D147">
        <v>4.38</v>
      </c>
      <c r="E147">
        <v>173.48</v>
      </c>
      <c r="F147">
        <v>7</v>
      </c>
      <c r="G147">
        <v>3.81</v>
      </c>
      <c r="H147">
        <v>58</v>
      </c>
      <c r="I147">
        <v>50</v>
      </c>
      <c r="J147">
        <v>8</v>
      </c>
      <c r="K147">
        <v>0</v>
      </c>
      <c r="L147">
        <v>0</v>
      </c>
      <c r="M147">
        <v>0</v>
      </c>
      <c r="N147">
        <v>0</v>
      </c>
      <c r="O147">
        <v>6.2999999999999829</v>
      </c>
      <c r="Q147">
        <v>0</v>
      </c>
      <c r="R147">
        <v>0</v>
      </c>
      <c r="S147">
        <v>0</v>
      </c>
      <c r="T147">
        <v>68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25</v>
      </c>
      <c r="AB147">
        <v>1</v>
      </c>
      <c r="AC147" s="1">
        <v>1.0821917808219179</v>
      </c>
      <c r="AD147" s="1">
        <v>161.80000000000001</v>
      </c>
      <c r="AE147" s="1">
        <v>0</v>
      </c>
      <c r="AF147" s="1">
        <v>161.80000000000001</v>
      </c>
      <c r="AG147" s="1">
        <v>0.66823400000000011</v>
      </c>
      <c r="AH147" s="1">
        <v>0.67714285714285716</v>
      </c>
      <c r="AI147" s="1">
        <v>1.052337007874016</v>
      </c>
    </row>
    <row r="148" spans="1:35">
      <c r="A148">
        <v>29</v>
      </c>
      <c r="B148">
        <v>15</v>
      </c>
      <c r="C148">
        <v>175.5</v>
      </c>
      <c r="D148">
        <v>3.61</v>
      </c>
      <c r="E148">
        <v>179.11</v>
      </c>
      <c r="F148">
        <v>8</v>
      </c>
      <c r="G148">
        <v>3.02</v>
      </c>
      <c r="H148">
        <v>60</v>
      </c>
      <c r="I148">
        <v>58</v>
      </c>
      <c r="J148">
        <v>2</v>
      </c>
      <c r="K148">
        <v>0</v>
      </c>
      <c r="L148">
        <v>1</v>
      </c>
      <c r="M148">
        <v>0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69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30</v>
      </c>
      <c r="AB148">
        <v>1</v>
      </c>
      <c r="AC148" s="1">
        <v>1.3130193905817176</v>
      </c>
      <c r="AD148" s="1">
        <v>161.80000000000001</v>
      </c>
      <c r="AE148" s="1">
        <v>0</v>
      </c>
      <c r="AF148" s="1">
        <v>161.80000000000001</v>
      </c>
      <c r="AG148" s="1">
        <v>0.66823400000000011</v>
      </c>
      <c r="AH148" s="1">
        <v>0.59250000000000003</v>
      </c>
      <c r="AI148" s="1">
        <v>1.3276172185430466</v>
      </c>
    </row>
    <row r="149" spans="1:35">
      <c r="A149">
        <v>29</v>
      </c>
      <c r="B149">
        <v>16</v>
      </c>
      <c r="C149">
        <v>175.6</v>
      </c>
      <c r="D149">
        <v>3.71</v>
      </c>
      <c r="E149">
        <v>179.31</v>
      </c>
      <c r="F149">
        <v>6</v>
      </c>
      <c r="G149">
        <v>3.31</v>
      </c>
      <c r="H149">
        <v>61</v>
      </c>
      <c r="I149">
        <v>58</v>
      </c>
      <c r="J149">
        <v>3</v>
      </c>
      <c r="K149">
        <v>0</v>
      </c>
      <c r="L149">
        <v>1</v>
      </c>
      <c r="M149">
        <v>0</v>
      </c>
      <c r="N149">
        <v>0</v>
      </c>
      <c r="O149">
        <v>0</v>
      </c>
      <c r="Q149">
        <v>0</v>
      </c>
      <c r="R149">
        <v>0</v>
      </c>
      <c r="S149">
        <v>0</v>
      </c>
      <c r="T149">
        <v>69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30</v>
      </c>
      <c r="AB149">
        <v>1</v>
      </c>
      <c r="AC149" s="1">
        <v>1.2776280323450135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0.79</v>
      </c>
      <c r="AI149" s="1">
        <v>1.2113003021148039</v>
      </c>
    </row>
    <row r="150" spans="1:35">
      <c r="A150">
        <v>32</v>
      </c>
      <c r="B150">
        <v>20</v>
      </c>
      <c r="C150">
        <v>194</v>
      </c>
      <c r="D150">
        <v>3.45</v>
      </c>
      <c r="E150">
        <v>197.45</v>
      </c>
      <c r="F150">
        <v>6</v>
      </c>
      <c r="G150">
        <v>3.61</v>
      </c>
      <c r="H150">
        <v>66</v>
      </c>
      <c r="I150">
        <v>64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Q150">
        <v>1</v>
      </c>
      <c r="R150">
        <v>0</v>
      </c>
      <c r="S150">
        <v>0</v>
      </c>
      <c r="T150">
        <v>70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30</v>
      </c>
      <c r="AB150">
        <v>1</v>
      </c>
      <c r="AC150" s="1">
        <v>1.3739130434782609</v>
      </c>
      <c r="AD150" s="1">
        <v>175.6</v>
      </c>
      <c r="AE150" s="1">
        <v>0</v>
      </c>
      <c r="AF150" s="1">
        <v>175.6</v>
      </c>
      <c r="AG150" s="1">
        <v>0.72522799999999987</v>
      </c>
      <c r="AH150" s="1">
        <v>0.79</v>
      </c>
      <c r="AI150" s="1">
        <v>1.2053650969529084</v>
      </c>
    </row>
    <row r="151" spans="1:35">
      <c r="A151">
        <v>32</v>
      </c>
      <c r="B151">
        <v>22</v>
      </c>
      <c r="C151">
        <v>194.2</v>
      </c>
      <c r="D151">
        <v>3.42</v>
      </c>
      <c r="E151">
        <v>197.61999999999998</v>
      </c>
      <c r="F151">
        <v>7</v>
      </c>
      <c r="G151">
        <v>3.19</v>
      </c>
      <c r="H151">
        <v>67</v>
      </c>
      <c r="I151">
        <v>64</v>
      </c>
      <c r="J151">
        <v>3</v>
      </c>
      <c r="K151">
        <v>0</v>
      </c>
      <c r="L151">
        <v>0</v>
      </c>
      <c r="M151">
        <v>0</v>
      </c>
      <c r="N151">
        <v>0</v>
      </c>
      <c r="O151">
        <v>0</v>
      </c>
      <c r="Q151">
        <v>0</v>
      </c>
      <c r="R151">
        <v>0</v>
      </c>
      <c r="S151">
        <v>0</v>
      </c>
      <c r="T151">
        <v>70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25</v>
      </c>
      <c r="AB151">
        <v>1</v>
      </c>
      <c r="AC151" s="1">
        <v>1.3859649122807018</v>
      </c>
      <c r="AD151" s="1">
        <v>161.80000000000001</v>
      </c>
      <c r="AE151" s="1">
        <v>0</v>
      </c>
      <c r="AF151" s="1">
        <v>161.80000000000001</v>
      </c>
      <c r="AG151" s="1">
        <v>0.66823400000000011</v>
      </c>
      <c r="AH151" s="1">
        <v>0.67714285714285716</v>
      </c>
      <c r="AI151" s="1">
        <v>1.2568664576802511</v>
      </c>
    </row>
    <row r="152" spans="1:35" hidden="1">
      <c r="A152">
        <v>38</v>
      </c>
      <c r="B152">
        <v>4</v>
      </c>
      <c r="C152">
        <v>228.4</v>
      </c>
      <c r="D152">
        <v>4.03</v>
      </c>
      <c r="E152">
        <v>232.43</v>
      </c>
      <c r="F152">
        <v>8</v>
      </c>
      <c r="G152">
        <v>3.34</v>
      </c>
      <c r="H152">
        <v>80</v>
      </c>
      <c r="I152">
        <v>78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4.3000000000000114</v>
      </c>
      <c r="P152" s="1">
        <v>-8.8213399503722645E-3</v>
      </c>
      <c r="Q152">
        <v>1</v>
      </c>
      <c r="R152">
        <v>0</v>
      </c>
      <c r="S152">
        <v>0</v>
      </c>
      <c r="T152">
        <v>71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25</v>
      </c>
      <c r="AB152">
        <v>2</v>
      </c>
      <c r="AC152" s="1">
        <v>1.1761786600496278</v>
      </c>
      <c r="AD152" s="1">
        <v>175.6</v>
      </c>
      <c r="AE152" s="1">
        <v>0</v>
      </c>
      <c r="AF152" s="1">
        <v>175.6</v>
      </c>
      <c r="AG152" s="1">
        <v>0.72522799999999987</v>
      </c>
      <c r="AH152" s="1">
        <v>0.59250000000000003</v>
      </c>
      <c r="AI152" s="1">
        <v>1.3028047904191615</v>
      </c>
    </row>
    <row r="153" spans="1:35" hidden="1">
      <c r="A153">
        <v>38</v>
      </c>
      <c r="B153">
        <v>5</v>
      </c>
      <c r="C153">
        <v>228.5</v>
      </c>
      <c r="D153">
        <v>3.97</v>
      </c>
      <c r="E153">
        <v>232.47</v>
      </c>
      <c r="F153">
        <v>7</v>
      </c>
      <c r="G153">
        <v>3.37</v>
      </c>
      <c r="H153">
        <v>81</v>
      </c>
      <c r="I153">
        <v>78</v>
      </c>
      <c r="J153">
        <v>3</v>
      </c>
      <c r="K153">
        <v>0</v>
      </c>
      <c r="L153">
        <v>1</v>
      </c>
      <c r="M153">
        <v>0</v>
      </c>
      <c r="N153">
        <v>0</v>
      </c>
      <c r="O153">
        <v>4.4000000000000057</v>
      </c>
      <c r="P153" s="1">
        <v>8.9546599496221901E-3</v>
      </c>
      <c r="Q153">
        <v>0</v>
      </c>
      <c r="R153">
        <v>0</v>
      </c>
      <c r="S153">
        <v>0</v>
      </c>
      <c r="T153">
        <v>71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25</v>
      </c>
      <c r="AB153">
        <v>2</v>
      </c>
      <c r="AC153" s="1">
        <v>1.1939546599496222</v>
      </c>
      <c r="AD153" s="1">
        <v>161.80000000000001</v>
      </c>
      <c r="AE153" s="1">
        <v>0</v>
      </c>
      <c r="AF153" s="1">
        <v>161.80000000000001</v>
      </c>
      <c r="AG153" s="1">
        <v>0.66823400000000011</v>
      </c>
      <c r="AH153" s="1">
        <v>0.67714285714285716</v>
      </c>
      <c r="AI153" s="1">
        <v>1.1897341246290802</v>
      </c>
    </row>
    <row r="154" spans="1:35">
      <c r="A154">
        <v>38</v>
      </c>
      <c r="B154">
        <v>29</v>
      </c>
      <c r="C154">
        <v>230.9</v>
      </c>
      <c r="D154">
        <v>3.52</v>
      </c>
      <c r="E154">
        <v>234.42000000000002</v>
      </c>
      <c r="F154">
        <v>7</v>
      </c>
      <c r="G154">
        <v>2.84</v>
      </c>
      <c r="H154">
        <v>84</v>
      </c>
      <c r="I154">
        <v>79</v>
      </c>
      <c r="J154">
        <v>5</v>
      </c>
      <c r="K154">
        <v>0</v>
      </c>
      <c r="L154">
        <v>1</v>
      </c>
      <c r="M154">
        <v>0</v>
      </c>
      <c r="N154">
        <v>0</v>
      </c>
      <c r="O154">
        <v>6.8000000000000114</v>
      </c>
      <c r="Q154">
        <v>0</v>
      </c>
      <c r="R154">
        <v>0</v>
      </c>
      <c r="S154">
        <v>0</v>
      </c>
      <c r="T154">
        <v>72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25</v>
      </c>
      <c r="AB154">
        <v>1</v>
      </c>
      <c r="AC154" s="1">
        <v>1.3465909090909092</v>
      </c>
      <c r="AD154" s="1">
        <v>161.80000000000001</v>
      </c>
      <c r="AE154" s="1">
        <v>0</v>
      </c>
      <c r="AF154" s="1">
        <v>161.80000000000001</v>
      </c>
      <c r="AG154" s="1">
        <v>0.66823400000000011</v>
      </c>
      <c r="AH154" s="1">
        <v>0.67714285714285716</v>
      </c>
      <c r="AI154" s="1">
        <v>1.4117619718309864</v>
      </c>
    </row>
    <row r="155" spans="1:35">
      <c r="A155">
        <v>38</v>
      </c>
      <c r="B155">
        <v>29</v>
      </c>
      <c r="C155">
        <v>230.9</v>
      </c>
      <c r="D155">
        <v>3.8</v>
      </c>
      <c r="E155">
        <v>234.70000000000002</v>
      </c>
      <c r="F155">
        <v>7</v>
      </c>
      <c r="G155">
        <v>3.23</v>
      </c>
      <c r="H155">
        <v>85</v>
      </c>
      <c r="I155">
        <v>79</v>
      </c>
      <c r="J155">
        <v>6</v>
      </c>
      <c r="K155">
        <v>0</v>
      </c>
      <c r="L155">
        <v>1</v>
      </c>
      <c r="M155">
        <v>0</v>
      </c>
      <c r="N155">
        <v>0</v>
      </c>
      <c r="O155">
        <v>6.8000000000000114</v>
      </c>
      <c r="Q155">
        <v>1</v>
      </c>
      <c r="R155">
        <v>0</v>
      </c>
      <c r="S155">
        <v>0</v>
      </c>
      <c r="T155">
        <v>72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25</v>
      </c>
      <c r="AB155">
        <v>1</v>
      </c>
      <c r="AC155" s="1">
        <v>1.2473684210526317</v>
      </c>
      <c r="AD155" s="1">
        <v>175.6</v>
      </c>
      <c r="AE155" s="1">
        <v>0</v>
      </c>
      <c r="AF155" s="1">
        <v>175.6</v>
      </c>
      <c r="AG155" s="1">
        <v>0.72522799999999987</v>
      </c>
      <c r="AH155" s="1">
        <v>0.67714285714285716</v>
      </c>
      <c r="AI155" s="1">
        <v>1.3471727554179564</v>
      </c>
    </row>
    <row r="156" spans="1:35">
      <c r="A156">
        <v>39</v>
      </c>
      <c r="B156">
        <v>6</v>
      </c>
      <c r="C156">
        <v>234.6</v>
      </c>
      <c r="D156">
        <v>4.12</v>
      </c>
      <c r="E156">
        <v>238.72</v>
      </c>
      <c r="F156">
        <v>8</v>
      </c>
      <c r="G156">
        <v>3.17</v>
      </c>
      <c r="H156">
        <v>87</v>
      </c>
      <c r="I156">
        <v>84</v>
      </c>
      <c r="J156">
        <v>3</v>
      </c>
      <c r="K156">
        <v>0</v>
      </c>
      <c r="L156">
        <v>1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73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25</v>
      </c>
      <c r="AB156">
        <v>1</v>
      </c>
      <c r="AC156" s="1">
        <v>1.1504854368932038</v>
      </c>
      <c r="AD156" s="1">
        <v>161.80000000000001</v>
      </c>
      <c r="AE156" s="1">
        <v>0</v>
      </c>
      <c r="AF156" s="1">
        <v>161.80000000000001</v>
      </c>
      <c r="AG156" s="1">
        <v>0.66823400000000011</v>
      </c>
      <c r="AH156" s="1">
        <v>0.59250000000000003</v>
      </c>
      <c r="AI156" s="1">
        <v>1.2647962145110414</v>
      </c>
    </row>
    <row r="157" spans="1:35">
      <c r="A157">
        <v>39</v>
      </c>
      <c r="B157">
        <v>8</v>
      </c>
      <c r="C157">
        <v>234.8</v>
      </c>
      <c r="D157">
        <v>3.88</v>
      </c>
      <c r="E157">
        <v>238.68</v>
      </c>
      <c r="F157">
        <v>8</v>
      </c>
      <c r="G157">
        <v>3.22</v>
      </c>
      <c r="H157">
        <v>88</v>
      </c>
      <c r="I157">
        <v>85</v>
      </c>
      <c r="J157">
        <v>3</v>
      </c>
      <c r="K157">
        <v>0</v>
      </c>
      <c r="L157">
        <v>1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73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25</v>
      </c>
      <c r="AB157">
        <v>1</v>
      </c>
      <c r="AC157" s="1">
        <v>1.2216494845360826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0.59250000000000003</v>
      </c>
      <c r="AI157" s="1">
        <v>1.2451565217391307</v>
      </c>
    </row>
    <row r="158" spans="1:35">
      <c r="A158">
        <v>43</v>
      </c>
      <c r="B158">
        <v>36</v>
      </c>
      <c r="C158">
        <v>261.60000000000002</v>
      </c>
      <c r="D158">
        <v>4.45</v>
      </c>
      <c r="E158">
        <v>266.05</v>
      </c>
      <c r="F158">
        <v>8</v>
      </c>
      <c r="G158">
        <v>3.76</v>
      </c>
      <c r="H158">
        <v>93</v>
      </c>
      <c r="I158">
        <v>92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74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30</v>
      </c>
      <c r="AB158">
        <v>1</v>
      </c>
      <c r="AC158" s="1">
        <v>1.0651685393258428</v>
      </c>
      <c r="AD158" s="1">
        <v>175.6</v>
      </c>
      <c r="AE158" s="1">
        <v>0</v>
      </c>
      <c r="AF158" s="1">
        <v>175.6</v>
      </c>
      <c r="AG158" s="1">
        <v>0.72522799999999987</v>
      </c>
      <c r="AH158" s="1">
        <v>0.59250000000000003</v>
      </c>
      <c r="AI158" s="1">
        <v>1.1572787234042552</v>
      </c>
    </row>
    <row r="159" spans="1:35">
      <c r="A159">
        <v>43</v>
      </c>
      <c r="B159">
        <v>36</v>
      </c>
      <c r="C159">
        <v>261.60000000000002</v>
      </c>
      <c r="D159">
        <v>4.79</v>
      </c>
      <c r="E159">
        <v>266.39000000000004</v>
      </c>
      <c r="F159">
        <v>7</v>
      </c>
      <c r="G159">
        <v>3.8</v>
      </c>
      <c r="H159">
        <v>94</v>
      </c>
      <c r="I159">
        <v>92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74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1</v>
      </c>
      <c r="AC159" s="1">
        <v>0.98956158663883098</v>
      </c>
      <c r="AD159" s="1">
        <v>161.80000000000001</v>
      </c>
      <c r="AE159" s="1">
        <v>0</v>
      </c>
      <c r="AF159" s="1">
        <v>161.80000000000001</v>
      </c>
      <c r="AG159" s="1">
        <v>0.66823400000000011</v>
      </c>
      <c r="AH159" s="1">
        <v>0.67714285714285716</v>
      </c>
      <c r="AI159" s="1">
        <v>1.055106315789474</v>
      </c>
    </row>
    <row r="162" spans="28:35">
      <c r="AB162" t="s">
        <v>64</v>
      </c>
      <c r="AC162" s="7">
        <f>AVERAGE(AC2:AC159)</f>
        <v>1.2208451907810098</v>
      </c>
      <c r="AD162" s="7">
        <f t="shared" ref="AD162:AI162" si="0">AVERAGE(AD2:AD159)</f>
        <v>167.12784810126544</v>
      </c>
      <c r="AE162" s="7">
        <f t="shared" si="0"/>
        <v>-0.759493670886076</v>
      </c>
      <c r="AF162" s="7">
        <f t="shared" si="0"/>
        <v>166.36835443037938</v>
      </c>
      <c r="AG162" s="7">
        <f t="shared" si="0"/>
        <v>0.68710130379746792</v>
      </c>
      <c r="AH162" s="7">
        <f t="shared" si="0"/>
        <v>0.64621753246753211</v>
      </c>
      <c r="AI162" s="7">
        <f t="shared" si="0"/>
        <v>1.2847347742352639</v>
      </c>
    </row>
    <row r="163" spans="28:35">
      <c r="AB163" t="s">
        <v>65</v>
      </c>
      <c r="AC163" s="7">
        <f>VAR(AC2:AC159)</f>
        <v>6.7410939209415252E-2</v>
      </c>
      <c r="AD163" s="7">
        <f t="shared" ref="AD163:AI163" si="1">VAR(AD2:AD159)</f>
        <v>45.425843747480201</v>
      </c>
      <c r="AE163" s="7">
        <f t="shared" si="1"/>
        <v>27.444972990405549</v>
      </c>
      <c r="AF163" s="7">
        <f t="shared" si="1"/>
        <v>82.773259695234927</v>
      </c>
      <c r="AG163" s="7">
        <f t="shared" si="1"/>
        <v>1.4118552132956535E-3</v>
      </c>
      <c r="AH163" s="7">
        <f t="shared" si="1"/>
        <v>8.36456715726582E-3</v>
      </c>
      <c r="AI163" s="7">
        <f t="shared" si="1"/>
        <v>2.7184568507648221E-2</v>
      </c>
    </row>
  </sheetData>
  <autoFilter ref="A1:AJ159" xr:uid="{D22D64D9-9501-2F48-BB77-D5C34E1272F0}">
    <filterColumn colId="27">
      <filters>
        <filter val="1"/>
      </filters>
    </filterColumn>
  </autoFilter>
  <conditionalFormatting sqref="AB1:AB159">
    <cfRule type="cellIs" dxfId="304" priority="13" operator="equal">
      <formula>3</formula>
    </cfRule>
    <cfRule type="cellIs" dxfId="303" priority="14" operator="equal">
      <formula>2</formula>
    </cfRule>
    <cfRule type="cellIs" dxfId="302" priority="15" operator="equal">
      <formula>1</formula>
    </cfRule>
  </conditionalFormatting>
  <conditionalFormatting sqref="P154:P159 P129:P151 P97:P125 P80:P94 P74:P75 P1:P71">
    <cfRule type="cellIs" dxfId="301" priority="12" operator="equal">
      <formula>" "</formula>
    </cfRule>
  </conditionalFormatting>
  <conditionalFormatting sqref="P154:P159 P129:P151 P97:P125 P80:P94 P74:P75 P1:P71">
    <cfRule type="containsBlanks" dxfId="300" priority="11">
      <formula>LEN(TRIM(P1))=0</formula>
    </cfRule>
  </conditionalFormatting>
  <conditionalFormatting sqref="O97:O112 Q93:AA159 O89:O94 O83:O86 O80 O74:O75 K72:N159 K55:O71 O51:O53 K51:N54 Q13:Z92 K2:O50 Q2:X12">
    <cfRule type="cellIs" dxfId="299" priority="9" operator="equal">
      <formula>1</formula>
    </cfRule>
    <cfRule type="cellIs" dxfId="298" priority="10" operator="equal">
      <formula>0</formula>
    </cfRule>
  </conditionalFormatting>
  <conditionalFormatting sqref="O97:O112 Q93:AA159 O89:O94 O83:O86 O80 O74:O75 K72:N159 K55:O71 O51:O53 K51:N54 Q13:Z92 AA9:AA34 K2:O50 Q2:Y12">
    <cfRule type="cellIs" dxfId="297" priority="7" operator="equal">
      <formula>0</formula>
    </cfRule>
    <cfRule type="cellIs" dxfId="296" priority="8" operator="equal">
      <formula>1</formula>
    </cfRule>
  </conditionalFormatting>
  <conditionalFormatting sqref="O97:O112 Q93:AA159 O89:O94 O83:O86 O80 O74:O75 K72:N159 K55:O71 K54:N54 AA9:AA34 K2:O53 Q2:Z92">
    <cfRule type="cellIs" dxfId="295" priority="5" operator="equal">
      <formula>1</formula>
    </cfRule>
    <cfRule type="cellIs" dxfId="294" priority="6" operator="equal">
      <formula>0</formula>
    </cfRule>
  </conditionalFormatting>
  <conditionalFormatting sqref="C121:C159 E121:E159 H121:J159 A51:J120 O97:O112 O89:O94 O83:O86 O80 O74:O75 K72:N159 K55:O71 K51:O53 K54:N54 A2:O50 AC2:AI159 Q2:AA159">
    <cfRule type="cellIs" dxfId="293" priority="3" operator="equal">
      <formula>"CM"</formula>
    </cfRule>
    <cfRule type="containsText" dxfId="292" priority="4" operator="containsText" text="DK">
      <formula>NOT(ISERROR(SEARCH("DK",A2)))</formula>
    </cfRule>
  </conditionalFormatting>
  <conditionalFormatting sqref="P152:P153 P126:P128 P95:P96 P76:P79 O2:O159">
    <cfRule type="cellIs" dxfId="291" priority="2" operator="greaterThan">
      <formula>5</formula>
    </cfRule>
  </conditionalFormatting>
  <conditionalFormatting sqref="P152:P153 P126:P128 O113:O159">
    <cfRule type="cellIs" dxfId="290" priority="1" operator="equal">
      <formula>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9E80-4898-E04A-BE9E-2FEDE3756912}">
  <dimension ref="A1:BJ337"/>
  <sheetViews>
    <sheetView topLeftCell="AZ22" zoomScale="86" workbookViewId="0">
      <selection activeCell="BE35" sqref="AV35:BE35"/>
    </sheetView>
  </sheetViews>
  <sheetFormatPr baseColWidth="10" defaultRowHeight="16"/>
  <sheetData>
    <row r="1" spans="1:61">
      <c r="B1" t="s">
        <v>88</v>
      </c>
      <c r="T1" t="s">
        <v>89</v>
      </c>
    </row>
    <row r="2" spans="1:61">
      <c r="B2" t="s">
        <v>11</v>
      </c>
      <c r="C2" t="s">
        <v>12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63</v>
      </c>
      <c r="P2" t="s">
        <v>27</v>
      </c>
      <c r="T2" t="s">
        <v>11</v>
      </c>
      <c r="U2" t="s">
        <v>12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63</v>
      </c>
      <c r="AH2" t="s">
        <v>27</v>
      </c>
      <c r="AM2" t="s">
        <v>88</v>
      </c>
    </row>
    <row r="3" spans="1:61">
      <c r="AM3" t="s">
        <v>11</v>
      </c>
      <c r="AN3" t="s">
        <v>12</v>
      </c>
      <c r="AO3" t="s">
        <v>16</v>
      </c>
      <c r="AP3" t="s">
        <v>17</v>
      </c>
      <c r="AQ3" t="s">
        <v>18</v>
      </c>
      <c r="AR3" t="s">
        <v>19</v>
      </c>
      <c r="AS3" t="s">
        <v>20</v>
      </c>
      <c r="AT3" t="s">
        <v>21</v>
      </c>
      <c r="AU3" t="s">
        <v>22</v>
      </c>
      <c r="AV3" t="s">
        <v>23</v>
      </c>
      <c r="AW3" t="s">
        <v>134</v>
      </c>
      <c r="AX3" t="s">
        <v>135</v>
      </c>
      <c r="AY3" t="s">
        <v>26</v>
      </c>
      <c r="AZ3" t="s">
        <v>63</v>
      </c>
      <c r="BA3" t="s">
        <v>27</v>
      </c>
    </row>
    <row r="4" spans="1:61">
      <c r="A4" t="s">
        <v>64</v>
      </c>
      <c r="B4" s="7">
        <f>AVERAGE(B7:B500)</f>
        <v>0.4670846394984326</v>
      </c>
      <c r="C4" s="7">
        <f t="shared" ref="C4:AH4" si="0">AVERAGE(C7:C500)</f>
        <v>0.15360501567398119</v>
      </c>
      <c r="D4" s="7">
        <f t="shared" si="0"/>
        <v>0.45768025078369906</v>
      </c>
      <c r="E4" s="7">
        <f t="shared" si="0"/>
        <v>5.0156739811912224E-2</v>
      </c>
      <c r="F4" s="7">
        <f t="shared" si="0"/>
        <v>4.3887147335423198E-2</v>
      </c>
      <c r="G4" s="7">
        <f t="shared" si="0"/>
        <v>1</v>
      </c>
      <c r="H4" s="7">
        <f t="shared" si="0"/>
        <v>0.61755485893416928</v>
      </c>
      <c r="I4" s="7">
        <f t="shared" si="0"/>
        <v>0.36363636363636365</v>
      </c>
      <c r="J4" s="7">
        <f t="shared" si="0"/>
        <v>5.9561128526645767E-2</v>
      </c>
      <c r="K4" s="7">
        <f t="shared" si="0"/>
        <v>5.329153605015674E-2</v>
      </c>
      <c r="L4" s="7">
        <f t="shared" si="0"/>
        <v>0.11912225705329153</v>
      </c>
      <c r="M4" s="7">
        <f t="shared" si="0"/>
        <v>0.13793103448275862</v>
      </c>
      <c r="N4" s="7">
        <f t="shared" si="0"/>
        <v>31.58307210031348</v>
      </c>
      <c r="O4" s="7">
        <f t="shared" si="0"/>
        <v>1.4075235109717867</v>
      </c>
      <c r="P4" s="7">
        <f t="shared" si="0"/>
        <v>1.355395916317212</v>
      </c>
      <c r="Q4" s="7"/>
      <c r="R4" s="7"/>
      <c r="S4" s="7"/>
      <c r="T4" s="7">
        <f t="shared" si="0"/>
        <v>0.50632911392405067</v>
      </c>
      <c r="U4" s="7">
        <f t="shared" si="0"/>
        <v>6.3291139240506333E-2</v>
      </c>
      <c r="V4" s="7">
        <f t="shared" si="0"/>
        <v>0.38607594936708861</v>
      </c>
      <c r="W4" s="7">
        <f t="shared" si="0"/>
        <v>2.5316455696202531E-2</v>
      </c>
      <c r="X4" s="7">
        <f t="shared" si="0"/>
        <v>4.4303797468354431E-2</v>
      </c>
      <c r="Y4" s="7">
        <f t="shared" si="0"/>
        <v>39.348101265822784</v>
      </c>
      <c r="Z4" s="7">
        <f t="shared" si="0"/>
        <v>0.48734177215189872</v>
      </c>
      <c r="AA4" s="7">
        <f t="shared" si="0"/>
        <v>0.29113924050632911</v>
      </c>
      <c r="AB4" s="7">
        <f t="shared" si="0"/>
        <v>2.5316455696202531E-2</v>
      </c>
      <c r="AC4" s="7">
        <f t="shared" si="0"/>
        <v>0</v>
      </c>
      <c r="AD4" s="7">
        <f t="shared" si="0"/>
        <v>0.10126582278481013</v>
      </c>
      <c r="AE4" s="7">
        <f t="shared" si="0"/>
        <v>0.17721518987341772</v>
      </c>
      <c r="AF4" s="7">
        <f t="shared" si="0"/>
        <v>28.60759493670886</v>
      </c>
      <c r="AG4" s="7">
        <f t="shared" si="0"/>
        <v>1.2848101265822784</v>
      </c>
      <c r="AH4" s="7">
        <f t="shared" si="0"/>
        <v>1.2208451907810098</v>
      </c>
    </row>
    <row r="5" spans="1:61">
      <c r="A5" t="s">
        <v>65</v>
      </c>
      <c r="B5" s="7">
        <f>VAR(B7:B500)</f>
        <v>0.24969933558092308</v>
      </c>
      <c r="C5" s="7">
        <f t="shared" ref="C5:AH5" si="1">VAR(C7:C500)</f>
        <v>0.13041935293073875</v>
      </c>
      <c r="D5" s="7">
        <f t="shared" si="1"/>
        <v>0.24898957039490549</v>
      </c>
      <c r="E5" s="7">
        <f t="shared" si="1"/>
        <v>4.7790855858520137E-2</v>
      </c>
      <c r="F5" s="7">
        <f t="shared" si="1"/>
        <v>4.2093018670767535E-2</v>
      </c>
      <c r="G5" s="7">
        <f t="shared" si="1"/>
        <v>0</v>
      </c>
      <c r="H5" s="7">
        <f t="shared" si="1"/>
        <v>0.2369235622326058</v>
      </c>
      <c r="I5" s="7">
        <f t="shared" si="1"/>
        <v>0.23213264722698684</v>
      </c>
      <c r="J5" s="7">
        <f t="shared" si="1"/>
        <v>5.6189743893062048E-2</v>
      </c>
      <c r="K5" s="7">
        <f t="shared" si="1"/>
        <v>5.0610200902979047E-2</v>
      </c>
      <c r="L5" s="7">
        <f t="shared" si="1"/>
        <v>0.10526212022633624</v>
      </c>
      <c r="M5" s="7">
        <f t="shared" si="1"/>
        <v>0.11927998265018434</v>
      </c>
      <c r="N5" s="7">
        <f t="shared" si="1"/>
        <v>87.419964117426701</v>
      </c>
      <c r="O5" s="7">
        <f t="shared" si="1"/>
        <v>0.55038347035744573</v>
      </c>
      <c r="P5" s="7">
        <f t="shared" si="1"/>
        <v>5.5561484299121507E-2</v>
      </c>
      <c r="Q5" s="7"/>
      <c r="R5" s="7"/>
      <c r="S5" s="7"/>
      <c r="T5" s="7">
        <f t="shared" si="1"/>
        <v>0.25155204386035634</v>
      </c>
      <c r="U5" s="7">
        <f t="shared" si="1"/>
        <v>5.9662984761751192E-2</v>
      </c>
      <c r="V5" s="7">
        <f t="shared" si="1"/>
        <v>0.23853100056437959</v>
      </c>
      <c r="W5" s="7">
        <f t="shared" si="1"/>
        <v>2.4832701765701844E-2</v>
      </c>
      <c r="X5" s="7">
        <f t="shared" si="1"/>
        <v>4.261065871160203E-2</v>
      </c>
      <c r="Y5" s="7">
        <f t="shared" si="1"/>
        <v>461.97359509796019</v>
      </c>
      <c r="Z5" s="7">
        <f t="shared" si="1"/>
        <v>0.25143110537773122</v>
      </c>
      <c r="AA5" s="7">
        <f t="shared" si="1"/>
        <v>0.20769168749496092</v>
      </c>
      <c r="AB5" s="7">
        <f t="shared" si="1"/>
        <v>2.4832701765701844E-2</v>
      </c>
      <c r="AC5" s="7">
        <f t="shared" si="1"/>
        <v>0</v>
      </c>
      <c r="AD5" s="7">
        <f t="shared" si="1"/>
        <v>9.1590744174796415E-2</v>
      </c>
      <c r="AE5" s="7">
        <f t="shared" si="1"/>
        <v>0.14673869225187455</v>
      </c>
      <c r="AF5" s="7">
        <f t="shared" si="1"/>
        <v>177.74312666290416</v>
      </c>
      <c r="AG5" s="7">
        <f t="shared" si="1"/>
        <v>0.33237926308151261</v>
      </c>
      <c r="AH5" s="7">
        <f t="shared" si="1"/>
        <v>6.7410939209415252E-2</v>
      </c>
      <c r="AK5" t="s">
        <v>88</v>
      </c>
      <c r="AL5" t="s">
        <v>64</v>
      </c>
      <c r="AM5">
        <v>0.4670846394984326</v>
      </c>
      <c r="AN5">
        <v>0.15360501567398119</v>
      </c>
      <c r="AO5">
        <v>0.45768025078369906</v>
      </c>
      <c r="AP5">
        <v>5.0156739811912224E-2</v>
      </c>
      <c r="AQ5">
        <v>4.3887147335423198E-2</v>
      </c>
      <c r="AR5">
        <v>1</v>
      </c>
      <c r="AS5">
        <v>0.61755485893416928</v>
      </c>
      <c r="AT5">
        <v>0.36363636363636365</v>
      </c>
      <c r="AU5">
        <v>5.9561128526645767E-2</v>
      </c>
      <c r="AV5">
        <v>5.329153605015674E-2</v>
      </c>
      <c r="AW5">
        <v>0.11912225705329153</v>
      </c>
      <c r="AX5">
        <v>0.13793103448275862</v>
      </c>
      <c r="AY5">
        <v>31.58307210031348</v>
      </c>
      <c r="AZ5">
        <v>1.4075235109717867</v>
      </c>
      <c r="BA5">
        <v>1.355395916317212</v>
      </c>
    </row>
    <row r="6" spans="1:61">
      <c r="AK6" t="s">
        <v>89</v>
      </c>
      <c r="AM6">
        <v>0.50632911392405067</v>
      </c>
      <c r="AN6">
        <v>6.3291139240506333E-2</v>
      </c>
      <c r="AO6">
        <v>0.38607594936708861</v>
      </c>
      <c r="AP6">
        <v>2.5316455696202531E-2</v>
      </c>
      <c r="AQ6">
        <v>4.4303797468354431E-2</v>
      </c>
      <c r="AR6">
        <v>39.348101265822784</v>
      </c>
      <c r="AS6">
        <v>0.48734177215189872</v>
      </c>
      <c r="AT6">
        <v>0.29113924050632911</v>
      </c>
      <c r="AU6">
        <v>2.5316455696202531E-2</v>
      </c>
      <c r="AV6">
        <v>0</v>
      </c>
      <c r="AW6">
        <v>0.10126582278481013</v>
      </c>
      <c r="AX6">
        <v>0.17721518987341772</v>
      </c>
      <c r="AY6">
        <v>28.60759493670886</v>
      </c>
      <c r="AZ6">
        <v>1.2848101265822784</v>
      </c>
      <c r="BA6">
        <v>1.2208451907810098</v>
      </c>
    </row>
    <row r="7" spans="1:61">
      <c r="B7">
        <v>0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25</v>
      </c>
      <c r="O7">
        <v>3</v>
      </c>
      <c r="P7" s="1">
        <v>1.2506596306068603</v>
      </c>
      <c r="T7">
        <v>0</v>
      </c>
      <c r="U7">
        <v>0</v>
      </c>
      <c r="V7">
        <v>1</v>
      </c>
      <c r="W7">
        <v>0</v>
      </c>
      <c r="X7">
        <v>0</v>
      </c>
      <c r="Y7">
        <v>2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25</v>
      </c>
      <c r="AG7">
        <v>1</v>
      </c>
      <c r="AH7" s="1">
        <v>1.3581661891117478</v>
      </c>
    </row>
    <row r="8" spans="1:61"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35</v>
      </c>
      <c r="O8">
        <v>1</v>
      </c>
      <c r="P8" s="1">
        <v>1.3504273504273505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25</v>
      </c>
      <c r="AG8">
        <v>1</v>
      </c>
      <c r="AH8" s="1">
        <v>1.5540983606557379</v>
      </c>
      <c r="AK8" t="s">
        <v>88</v>
      </c>
      <c r="AL8" t="s">
        <v>65</v>
      </c>
      <c r="AM8">
        <v>0.24969933558092308</v>
      </c>
      <c r="AN8">
        <v>0.13041935293073875</v>
      </c>
      <c r="AO8">
        <v>0.24898957039490549</v>
      </c>
      <c r="AP8">
        <v>4.7790855858520137E-2</v>
      </c>
      <c r="AQ8">
        <v>4.2093018670767535E-2</v>
      </c>
      <c r="AR8">
        <v>0</v>
      </c>
      <c r="AS8">
        <v>0.2369235622326058</v>
      </c>
      <c r="AT8">
        <v>0.23213264722698684</v>
      </c>
      <c r="AU8">
        <v>5.6189743893062048E-2</v>
      </c>
      <c r="AV8">
        <v>5.0610200902979047E-2</v>
      </c>
      <c r="AW8">
        <v>0.10526212022633624</v>
      </c>
      <c r="AX8">
        <v>0.11927998265018434</v>
      </c>
      <c r="AY8">
        <v>87.419964117426701</v>
      </c>
      <c r="AZ8">
        <v>0.55038347035744573</v>
      </c>
      <c r="BA8">
        <v>5.5561484299121507E-2</v>
      </c>
    </row>
    <row r="9" spans="1:61">
      <c r="B9">
        <v>1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35</v>
      </c>
      <c r="O9">
        <v>1</v>
      </c>
      <c r="P9" s="1">
        <v>1.5389610389610391</v>
      </c>
      <c r="T9">
        <v>0</v>
      </c>
      <c r="U9">
        <v>0</v>
      </c>
      <c r="V9">
        <v>0</v>
      </c>
      <c r="W9">
        <v>0</v>
      </c>
      <c r="X9">
        <v>0</v>
      </c>
      <c r="Y9">
        <v>3</v>
      </c>
      <c r="Z9">
        <v>0</v>
      </c>
      <c r="AA9">
        <v>1</v>
      </c>
      <c r="AB9">
        <v>0</v>
      </c>
      <c r="AC9">
        <v>0</v>
      </c>
      <c r="AD9">
        <v>1</v>
      </c>
      <c r="AE9">
        <v>0</v>
      </c>
      <c r="AF9">
        <v>30</v>
      </c>
      <c r="AG9">
        <v>1</v>
      </c>
      <c r="AH9" s="1">
        <v>1.3859649122807018</v>
      </c>
      <c r="AK9" t="s">
        <v>89</v>
      </c>
      <c r="AM9">
        <v>0.25155204386035634</v>
      </c>
      <c r="AN9">
        <v>5.9662984761751192E-2</v>
      </c>
      <c r="AO9">
        <v>0.23853100056437959</v>
      </c>
      <c r="AP9">
        <v>2.4832701765701844E-2</v>
      </c>
      <c r="AQ9">
        <v>4.261065871160203E-2</v>
      </c>
      <c r="AR9">
        <v>461.97359509796019</v>
      </c>
      <c r="AS9">
        <v>0.25143110537773122</v>
      </c>
      <c r="AT9">
        <v>0.20769168749496092</v>
      </c>
      <c r="AU9">
        <v>2.4832701765701844E-2</v>
      </c>
      <c r="AV9">
        <v>0</v>
      </c>
      <c r="AW9">
        <v>9.1590744174796415E-2</v>
      </c>
      <c r="AX9">
        <v>0.14673869225187455</v>
      </c>
      <c r="AY9">
        <v>177.74312666290416</v>
      </c>
      <c r="AZ9">
        <v>0.33237926308151261</v>
      </c>
      <c r="BA9">
        <v>6.7410939209415252E-2</v>
      </c>
    </row>
    <row r="10" spans="1:61"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20</v>
      </c>
      <c r="O10">
        <v>1</v>
      </c>
      <c r="P10" s="1">
        <v>1.0772727272727272</v>
      </c>
      <c r="T10">
        <v>0</v>
      </c>
      <c r="U10">
        <v>0</v>
      </c>
      <c r="V10">
        <v>0</v>
      </c>
      <c r="W10">
        <v>0</v>
      </c>
      <c r="X10">
        <v>0</v>
      </c>
      <c r="Y10">
        <v>4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80</v>
      </c>
      <c r="AG10">
        <v>1</v>
      </c>
      <c r="AH10" s="1">
        <v>0.83450704225352124</v>
      </c>
    </row>
    <row r="11" spans="1:61"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0</v>
      </c>
      <c r="N11" s="3">
        <v>25</v>
      </c>
      <c r="O11">
        <v>1</v>
      </c>
      <c r="P11" s="1">
        <v>1.4363636363636365</v>
      </c>
      <c r="T11">
        <v>0</v>
      </c>
      <c r="U11">
        <v>0</v>
      </c>
      <c r="V11">
        <v>1</v>
      </c>
      <c r="W11">
        <v>0</v>
      </c>
      <c r="X11">
        <v>0</v>
      </c>
      <c r="Y11">
        <v>4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80</v>
      </c>
      <c r="AG11">
        <v>1</v>
      </c>
      <c r="AH11" s="1">
        <v>0.89603024574669188</v>
      </c>
    </row>
    <row r="12" spans="1:61"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20</v>
      </c>
      <c r="O12">
        <v>1</v>
      </c>
      <c r="P12" s="1">
        <v>1.3739130434782609</v>
      </c>
      <c r="T12">
        <v>1</v>
      </c>
      <c r="U12">
        <v>0</v>
      </c>
      <c r="V12">
        <v>1</v>
      </c>
      <c r="W12">
        <v>0</v>
      </c>
      <c r="X12">
        <v>0</v>
      </c>
      <c r="Y12">
        <v>5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25</v>
      </c>
      <c r="AG12">
        <v>1</v>
      </c>
      <c r="AH12" s="1">
        <v>1.335211267605634</v>
      </c>
      <c r="AK12" t="s">
        <v>137</v>
      </c>
    </row>
    <row r="13" spans="1:61"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45</v>
      </c>
      <c r="O13">
        <v>1</v>
      </c>
      <c r="P13" s="1">
        <v>1.3465909090909092</v>
      </c>
      <c r="T13">
        <v>1</v>
      </c>
      <c r="U13">
        <v>0</v>
      </c>
      <c r="V13">
        <v>0</v>
      </c>
      <c r="W13">
        <v>0</v>
      </c>
      <c r="X13">
        <v>0</v>
      </c>
      <c r="Y13">
        <v>5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25</v>
      </c>
      <c r="AG13">
        <v>1</v>
      </c>
      <c r="AH13" s="1">
        <v>1.3620689655172415</v>
      </c>
    </row>
    <row r="14" spans="1:61">
      <c r="B14">
        <v>1</v>
      </c>
      <c r="C14">
        <v>0</v>
      </c>
      <c r="D14">
        <v>0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25</v>
      </c>
      <c r="O14">
        <v>1</v>
      </c>
      <c r="P14" s="1">
        <v>1.264</v>
      </c>
      <c r="T14">
        <v>1</v>
      </c>
      <c r="U14">
        <v>0</v>
      </c>
      <c r="V14">
        <v>0</v>
      </c>
      <c r="W14">
        <v>0</v>
      </c>
      <c r="X14">
        <v>0</v>
      </c>
      <c r="Y14">
        <v>6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60</v>
      </c>
      <c r="AG14">
        <v>2</v>
      </c>
      <c r="AH14" s="1">
        <v>0.94800000000000006</v>
      </c>
      <c r="AK14" t="s">
        <v>88</v>
      </c>
      <c r="AQ14" t="s">
        <v>89</v>
      </c>
      <c r="AV14" t="s">
        <v>132</v>
      </c>
      <c r="AZ14" t="s">
        <v>132</v>
      </c>
      <c r="BD14" t="s">
        <v>132</v>
      </c>
      <c r="BH14" t="s">
        <v>132</v>
      </c>
    </row>
    <row r="15" spans="1:61"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35</v>
      </c>
      <c r="O15">
        <v>1</v>
      </c>
      <c r="P15" s="1">
        <v>1.2707774798927614</v>
      </c>
      <c r="T15">
        <v>1</v>
      </c>
      <c r="U15">
        <v>0</v>
      </c>
      <c r="V15">
        <v>1</v>
      </c>
      <c r="W15">
        <v>0</v>
      </c>
      <c r="X15">
        <v>0</v>
      </c>
      <c r="Y15">
        <v>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65</v>
      </c>
      <c r="AG15">
        <v>2</v>
      </c>
      <c r="AH15" s="1">
        <v>1</v>
      </c>
      <c r="AK15" t="s">
        <v>138</v>
      </c>
      <c r="AL15" t="s">
        <v>130</v>
      </c>
      <c r="AM15" t="s">
        <v>131</v>
      </c>
      <c r="AN15" t="s">
        <v>82</v>
      </c>
      <c r="AQ15" t="s">
        <v>138</v>
      </c>
      <c r="AR15" t="s">
        <v>130</v>
      </c>
      <c r="AS15" t="s">
        <v>131</v>
      </c>
      <c r="AT15" t="s">
        <v>82</v>
      </c>
      <c r="AV15" t="s">
        <v>88</v>
      </c>
      <c r="AW15" t="s">
        <v>89</v>
      </c>
      <c r="AZ15" t="s">
        <v>88</v>
      </c>
      <c r="BA15" t="s">
        <v>89</v>
      </c>
      <c r="BD15" t="s">
        <v>88</v>
      </c>
      <c r="BE15" t="s">
        <v>89</v>
      </c>
      <c r="BH15" t="s">
        <v>88</v>
      </c>
      <c r="BI15" t="s">
        <v>89</v>
      </c>
    </row>
    <row r="16" spans="1:61">
      <c r="B16">
        <v>0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0</v>
      </c>
      <c r="L16">
        <v>1</v>
      </c>
      <c r="M16">
        <v>0</v>
      </c>
      <c r="N16">
        <v>30</v>
      </c>
      <c r="O16">
        <v>1</v>
      </c>
      <c r="P16" s="1">
        <v>1.5490196078431373</v>
      </c>
      <c r="T16">
        <v>1</v>
      </c>
      <c r="U16">
        <v>0</v>
      </c>
      <c r="V16">
        <v>0</v>
      </c>
      <c r="W16">
        <v>0</v>
      </c>
      <c r="X16">
        <v>0</v>
      </c>
      <c r="Y16">
        <v>7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25</v>
      </c>
      <c r="AG16">
        <v>2</v>
      </c>
      <c r="AH16" s="1">
        <v>0.95564516129032262</v>
      </c>
      <c r="AJ16" t="s">
        <v>64</v>
      </c>
      <c r="AK16" s="7">
        <f>AVERAGE(AK19:AK500)</f>
        <v>1.355395916317212</v>
      </c>
      <c r="AL16" s="7">
        <f t="shared" ref="AL16:AT16" si="2">AVERAGE(AL19:AL500)</f>
        <v>1.2308265762971577</v>
      </c>
      <c r="AM16" s="7">
        <f t="shared" si="2"/>
        <v>1.3232695691594745</v>
      </c>
      <c r="AN16" s="7">
        <f t="shared" si="2"/>
        <v>1.3853620540064153</v>
      </c>
      <c r="AO16" s="7"/>
      <c r="AP16" s="7"/>
      <c r="AQ16" s="7">
        <f t="shared" si="2"/>
        <v>1.2208451907810098</v>
      </c>
      <c r="AR16" s="7">
        <f t="shared" si="2"/>
        <v>1.0531806214824619</v>
      </c>
      <c r="AS16" s="7">
        <f t="shared" si="2"/>
        <v>1.1651286187406058</v>
      </c>
      <c r="AT16" s="7">
        <f t="shared" si="2"/>
        <v>1.2458009630899174</v>
      </c>
      <c r="AV16" t="s">
        <v>138</v>
      </c>
      <c r="AW16" t="s">
        <v>138</v>
      </c>
      <c r="AZ16" t="s">
        <v>130</v>
      </c>
      <c r="BA16" t="s">
        <v>130</v>
      </c>
      <c r="BD16" t="s">
        <v>131</v>
      </c>
      <c r="BE16" t="s">
        <v>131</v>
      </c>
      <c r="BH16" t="s">
        <v>82</v>
      </c>
      <c r="BI16" t="s">
        <v>82</v>
      </c>
    </row>
    <row r="17" spans="2:62"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35</v>
      </c>
      <c r="O17">
        <v>1</v>
      </c>
      <c r="P17" s="1">
        <v>0.82149046793760838</v>
      </c>
      <c r="T17">
        <v>1</v>
      </c>
      <c r="U17">
        <v>0</v>
      </c>
      <c r="V17">
        <v>0</v>
      </c>
      <c r="W17">
        <v>0</v>
      </c>
      <c r="X17">
        <v>0</v>
      </c>
      <c r="Y17">
        <v>7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25</v>
      </c>
      <c r="AG17">
        <v>2</v>
      </c>
      <c r="AH17" s="1">
        <v>0.95564516129032262</v>
      </c>
      <c r="AJ17" t="s">
        <v>65</v>
      </c>
      <c r="AK17" s="7">
        <f>VAR(AK19:AK500)</f>
        <v>5.5561484299121507E-2</v>
      </c>
      <c r="AL17" s="7">
        <f t="shared" ref="AL17:AT17" si="3">VAR(AL19:AL500)</f>
        <v>4.1488888360204847E-2</v>
      </c>
      <c r="AM17" s="7">
        <f t="shared" si="3"/>
        <v>8.2825053073964594E-2</v>
      </c>
      <c r="AN17" s="7">
        <f t="shared" si="3"/>
        <v>5.1065005183286473E-2</v>
      </c>
      <c r="AO17" s="7"/>
      <c r="AP17" s="7"/>
      <c r="AQ17" s="7">
        <f t="shared" si="3"/>
        <v>6.7410939209415252E-2</v>
      </c>
      <c r="AR17" s="7">
        <f t="shared" si="3"/>
        <v>1.903916618292693E-2</v>
      </c>
      <c r="AS17" s="7">
        <f t="shared" si="3"/>
        <v>1.8132208556753682E-2</v>
      </c>
      <c r="AT17" s="7">
        <f t="shared" si="3"/>
        <v>7.8210378906490283E-2</v>
      </c>
    </row>
    <row r="18" spans="2:62"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25</v>
      </c>
      <c r="O18">
        <v>3</v>
      </c>
      <c r="P18" s="1">
        <v>0.83450704225352124</v>
      </c>
      <c r="T18">
        <v>1</v>
      </c>
      <c r="U18">
        <v>0</v>
      </c>
      <c r="V18">
        <v>0</v>
      </c>
      <c r="W18">
        <v>0</v>
      </c>
      <c r="X18">
        <v>0</v>
      </c>
      <c r="Y18">
        <v>8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30</v>
      </c>
      <c r="AG18">
        <v>1</v>
      </c>
      <c r="AH18" s="1">
        <v>1.3542857142857143</v>
      </c>
    </row>
    <row r="19" spans="2:62"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25</v>
      </c>
      <c r="O19">
        <v>2</v>
      </c>
      <c r="P19" s="1">
        <v>1.2915531335149864</v>
      </c>
      <c r="T19">
        <v>1</v>
      </c>
      <c r="U19">
        <v>0</v>
      </c>
      <c r="V19">
        <v>0</v>
      </c>
      <c r="W19">
        <v>0</v>
      </c>
      <c r="X19">
        <v>0</v>
      </c>
      <c r="Y19">
        <v>8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30</v>
      </c>
      <c r="AG19">
        <v>1</v>
      </c>
      <c r="AH19" s="1">
        <v>1.3465909090909092</v>
      </c>
      <c r="AK19" s="1">
        <v>1.2506596306068603</v>
      </c>
      <c r="AL19" s="1">
        <v>1.2506596306068603</v>
      </c>
      <c r="AM19" s="1">
        <v>1.2915531335149864</v>
      </c>
      <c r="AN19" s="1">
        <v>1.3504273504273505</v>
      </c>
      <c r="AQ19" s="1">
        <v>1.3581661891117478</v>
      </c>
      <c r="AR19" s="1">
        <v>1.3240223463687151</v>
      </c>
      <c r="AS19" s="1">
        <v>0.94800000000000006</v>
      </c>
      <c r="AT19" s="1">
        <v>1.3581661891117478</v>
      </c>
      <c r="AV19" t="s">
        <v>68</v>
      </c>
      <c r="AZ19" t="s">
        <v>68</v>
      </c>
      <c r="BD19" t="s">
        <v>68</v>
      </c>
      <c r="BH19" t="s">
        <v>68</v>
      </c>
    </row>
    <row r="20" spans="2:62" ht="17" thickBot="1"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20</v>
      </c>
      <c r="O20">
        <v>1</v>
      </c>
      <c r="P20" s="1">
        <v>1.5540983606557379</v>
      </c>
      <c r="T20">
        <v>0</v>
      </c>
      <c r="U20">
        <v>0</v>
      </c>
      <c r="V20">
        <v>0</v>
      </c>
      <c r="W20">
        <v>0</v>
      </c>
      <c r="X20">
        <v>0</v>
      </c>
      <c r="Y20">
        <v>9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55</v>
      </c>
      <c r="AG20">
        <v>2</v>
      </c>
      <c r="AH20" s="1">
        <v>0.98750000000000004</v>
      </c>
      <c r="AK20" s="1">
        <v>1.3504273504273505</v>
      </c>
      <c r="AL20" s="1">
        <v>0.83450704225352124</v>
      </c>
      <c r="AM20" s="1">
        <v>1.1939546599496222</v>
      </c>
      <c r="AN20" s="1">
        <v>1.5389610389610391</v>
      </c>
      <c r="AQ20" s="1">
        <v>1.5540983606557379</v>
      </c>
      <c r="AR20" s="1">
        <v>1.0326797385620916</v>
      </c>
      <c r="AS20" s="1">
        <v>1</v>
      </c>
      <c r="AT20" s="1">
        <v>1.5540983606557379</v>
      </c>
      <c r="AV20" t="s">
        <v>78</v>
      </c>
      <c r="AW20">
        <v>1E-3</v>
      </c>
      <c r="AZ20" t="s">
        <v>78</v>
      </c>
      <c r="BA20">
        <v>1E-3</v>
      </c>
      <c r="BD20" t="s">
        <v>78</v>
      </c>
      <c r="BE20">
        <v>1E-3</v>
      </c>
      <c r="BH20" t="s">
        <v>78</v>
      </c>
      <c r="BI20">
        <v>1E-3</v>
      </c>
    </row>
    <row r="21" spans="2:62"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15</v>
      </c>
      <c r="O21">
        <v>1</v>
      </c>
      <c r="P21" s="1">
        <v>1.3900293255131966</v>
      </c>
      <c r="T21">
        <v>0</v>
      </c>
      <c r="U21">
        <v>0</v>
      </c>
      <c r="V21">
        <v>0</v>
      </c>
      <c r="W21">
        <v>0</v>
      </c>
      <c r="X21">
        <v>1</v>
      </c>
      <c r="Y21">
        <v>9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55</v>
      </c>
      <c r="AG21">
        <v>2</v>
      </c>
      <c r="AH21" s="1">
        <v>1.0440528634361235</v>
      </c>
      <c r="AK21" s="1">
        <v>1.5389610389610391</v>
      </c>
      <c r="AL21" s="1">
        <v>1.2311688311688311</v>
      </c>
      <c r="AM21" s="1">
        <v>1.2122762148337596</v>
      </c>
      <c r="AN21" s="1">
        <v>1.0772727272727272</v>
      </c>
      <c r="AQ21" s="1">
        <v>1.3859649122807018</v>
      </c>
      <c r="AR21" s="1">
        <v>1.0797266514806378</v>
      </c>
      <c r="AS21" s="1">
        <v>0.95564516129032262</v>
      </c>
      <c r="AT21" s="1">
        <v>1.3859649122807018</v>
      </c>
      <c r="AV21" s="6"/>
      <c r="AW21" s="6">
        <v>1.2506596306068603</v>
      </c>
      <c r="AX21" s="6">
        <v>1.3581661891117478</v>
      </c>
      <c r="AZ21" s="6"/>
      <c r="BA21" s="6">
        <v>1.2506596306068603</v>
      </c>
      <c r="BB21" s="6">
        <v>1.3240223463687151</v>
      </c>
      <c r="BD21" s="6"/>
      <c r="BE21" s="6">
        <v>1.2915531335149864</v>
      </c>
      <c r="BF21" s="6">
        <v>0.94800000000000006</v>
      </c>
      <c r="BH21" s="6"/>
      <c r="BI21" s="6">
        <v>1.3504273504273505</v>
      </c>
      <c r="BJ21" s="6">
        <v>1.3581661891117478</v>
      </c>
    </row>
    <row r="22" spans="2:62">
      <c r="B22">
        <v>0</v>
      </c>
      <c r="C22">
        <v>0</v>
      </c>
      <c r="D22">
        <v>1</v>
      </c>
      <c r="E22">
        <v>0</v>
      </c>
      <c r="F22">
        <v>0</v>
      </c>
      <c r="G22">
        <v>1</v>
      </c>
      <c r="H22">
        <v>0</v>
      </c>
      <c r="I22">
        <v>1</v>
      </c>
      <c r="J22">
        <v>0</v>
      </c>
      <c r="K22">
        <v>0</v>
      </c>
      <c r="L22">
        <v>1</v>
      </c>
      <c r="M22">
        <v>0</v>
      </c>
      <c r="N22">
        <v>30</v>
      </c>
      <c r="O22">
        <v>1</v>
      </c>
      <c r="P22" s="1">
        <v>1.3620689655172415</v>
      </c>
      <c r="T22">
        <v>0</v>
      </c>
      <c r="U22">
        <v>0</v>
      </c>
      <c r="V22">
        <v>0</v>
      </c>
      <c r="W22">
        <v>0</v>
      </c>
      <c r="X22">
        <v>0</v>
      </c>
      <c r="Y22">
        <v>10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15</v>
      </c>
      <c r="AG22">
        <v>1</v>
      </c>
      <c r="AH22" s="1">
        <v>1.1126760563380282</v>
      </c>
      <c r="AK22" s="1">
        <v>1.0772727272727272</v>
      </c>
      <c r="AL22" s="1">
        <v>0.90114068441064643</v>
      </c>
      <c r="AM22" s="1">
        <v>1.1504854368932038</v>
      </c>
      <c r="AN22" s="1">
        <v>1.4363636363636365</v>
      </c>
      <c r="AQ22" s="1">
        <v>0.83450704225352124</v>
      </c>
      <c r="AR22" s="1">
        <v>1.0675675675675675</v>
      </c>
      <c r="AS22" s="1">
        <v>0.95564516129032262</v>
      </c>
      <c r="AT22" s="1">
        <v>0.83450704225352124</v>
      </c>
      <c r="AV22" s="4" t="s">
        <v>69</v>
      </c>
      <c r="AW22" s="4">
        <v>1.3557252757062381</v>
      </c>
      <c r="AX22" s="4">
        <v>1.2199705347406866</v>
      </c>
      <c r="AZ22" s="4" t="s">
        <v>69</v>
      </c>
      <c r="BA22" s="4">
        <v>1.2304133876657055</v>
      </c>
      <c r="BB22" s="4">
        <v>1.0230870964951009</v>
      </c>
      <c r="BD22" s="4" t="s">
        <v>69</v>
      </c>
      <c r="BE22" s="4">
        <v>1.3242926799867161</v>
      </c>
      <c r="BF22" s="4">
        <v>1.1741756445214642</v>
      </c>
      <c r="BH22" s="4" t="s">
        <v>69</v>
      </c>
      <c r="BI22" s="4">
        <v>1.3855094578189853</v>
      </c>
      <c r="BJ22" s="4">
        <v>1.244879936647115</v>
      </c>
    </row>
    <row r="23" spans="2:62"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1</v>
      </c>
      <c r="N23">
        <v>30</v>
      </c>
      <c r="O23">
        <v>1</v>
      </c>
      <c r="P23" s="1">
        <v>1.3542857142857143</v>
      </c>
      <c r="T23">
        <v>0</v>
      </c>
      <c r="U23">
        <v>0</v>
      </c>
      <c r="V23">
        <v>1</v>
      </c>
      <c r="W23">
        <v>0</v>
      </c>
      <c r="X23">
        <v>0</v>
      </c>
      <c r="Y23">
        <v>10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18</v>
      </c>
      <c r="AG23">
        <v>1</v>
      </c>
      <c r="AH23" s="1">
        <v>1.2506596306068603</v>
      </c>
      <c r="AK23" s="1">
        <v>1.4363636363636365</v>
      </c>
      <c r="AL23" s="1">
        <v>0.99371069182389948</v>
      </c>
      <c r="AM23" s="1">
        <v>1.2810810810810811</v>
      </c>
      <c r="AN23" s="1">
        <v>1.3739130434782609</v>
      </c>
      <c r="AQ23" s="1">
        <v>0.89603024574669188</v>
      </c>
      <c r="AR23" s="1">
        <v>0.95757575757575764</v>
      </c>
      <c r="AS23" s="1">
        <v>0.98750000000000004</v>
      </c>
      <c r="AT23" s="1">
        <v>0.89603024574669188</v>
      </c>
      <c r="AV23" s="4" t="s">
        <v>70</v>
      </c>
      <c r="AW23" s="4">
        <v>5.5599999999999997E-2</v>
      </c>
      <c r="AX23" s="4">
        <v>6.7400000000000002E-2</v>
      </c>
      <c r="AZ23" s="4" t="s">
        <v>70</v>
      </c>
      <c r="BA23" s="4">
        <v>4.1500000000000002E-2</v>
      </c>
      <c r="BB23" s="4">
        <v>1.9E-2</v>
      </c>
      <c r="BD23" s="4" t="s">
        <v>70</v>
      </c>
      <c r="BE23" s="4">
        <v>8.2799999999999999E-2</v>
      </c>
      <c r="BF23" s="4">
        <v>1.8100000000000002E-2</v>
      </c>
      <c r="BH23" s="4" t="s">
        <v>70</v>
      </c>
      <c r="BI23" s="4">
        <v>5.11E-2</v>
      </c>
      <c r="BJ23" s="4">
        <v>7.8200000000000006E-2</v>
      </c>
    </row>
    <row r="24" spans="2:62">
      <c r="B24">
        <v>1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30</v>
      </c>
      <c r="O24">
        <v>1</v>
      </c>
      <c r="P24" s="1">
        <v>1.3130193905817176</v>
      </c>
      <c r="T24">
        <v>0</v>
      </c>
      <c r="U24">
        <v>0</v>
      </c>
      <c r="V24">
        <v>1</v>
      </c>
      <c r="W24">
        <v>0</v>
      </c>
      <c r="X24">
        <v>0</v>
      </c>
      <c r="Y24">
        <v>11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25</v>
      </c>
      <c r="AG24">
        <v>1</v>
      </c>
      <c r="AH24" s="1">
        <v>1.327731092436975</v>
      </c>
      <c r="AK24" s="1">
        <v>1.3739130434782609</v>
      </c>
      <c r="AL24" s="1">
        <v>1.0723981900452488</v>
      </c>
      <c r="AM24" s="1">
        <v>1.2408376963350787</v>
      </c>
      <c r="AN24" s="1">
        <v>1.3465909090909092</v>
      </c>
      <c r="AQ24" s="1">
        <v>1.335211267605634</v>
      </c>
      <c r="AR24" s="1">
        <v>0.95757575757575764</v>
      </c>
      <c r="AS24" s="1">
        <v>1.0440528634361235</v>
      </c>
      <c r="AT24" s="1">
        <v>1.335211267605634</v>
      </c>
      <c r="AV24" s="4" t="s">
        <v>71</v>
      </c>
      <c r="AW24" s="4">
        <v>318</v>
      </c>
      <c r="AX24" s="4">
        <v>157</v>
      </c>
      <c r="AZ24" s="4" t="s">
        <v>71</v>
      </c>
      <c r="BA24" s="4">
        <v>48</v>
      </c>
      <c r="BB24" s="4">
        <v>9</v>
      </c>
      <c r="BD24" s="4" t="s">
        <v>71</v>
      </c>
      <c r="BE24" s="4">
        <v>31</v>
      </c>
      <c r="BF24" s="4">
        <v>24</v>
      </c>
      <c r="BH24" s="4" t="s">
        <v>71</v>
      </c>
      <c r="BI24" s="4">
        <v>237</v>
      </c>
      <c r="BJ24" s="4">
        <v>122</v>
      </c>
    </row>
    <row r="25" spans="2:62"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40</v>
      </c>
      <c r="O25">
        <v>1</v>
      </c>
      <c r="P25" s="1">
        <v>1.3859649122807018</v>
      </c>
      <c r="T25">
        <v>0</v>
      </c>
      <c r="U25">
        <v>0</v>
      </c>
      <c r="V25">
        <v>1</v>
      </c>
      <c r="W25">
        <v>0</v>
      </c>
      <c r="X25">
        <v>0</v>
      </c>
      <c r="Y25">
        <v>11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25</v>
      </c>
      <c r="AG25">
        <v>1</v>
      </c>
      <c r="AH25" s="1">
        <v>1.1421686746987951</v>
      </c>
      <c r="AK25" s="1">
        <v>1.3465909090909092</v>
      </c>
      <c r="AL25" s="1">
        <v>1.6344827586206898</v>
      </c>
      <c r="AM25" s="1">
        <v>1.3819241982507289</v>
      </c>
      <c r="AN25" s="1">
        <v>1.264</v>
      </c>
      <c r="AQ25" s="1">
        <v>1.3620689655172415</v>
      </c>
      <c r="AR25" s="1">
        <v>1.094688221709007</v>
      </c>
      <c r="AS25" s="1">
        <v>1.3659942363112392</v>
      </c>
      <c r="AT25" s="1">
        <v>1.3620689655172415</v>
      </c>
      <c r="AV25" s="4" t="s">
        <v>72</v>
      </c>
      <c r="AW25" s="4">
        <v>0</v>
      </c>
      <c r="AX25" s="4"/>
      <c r="AZ25" s="4" t="s">
        <v>72</v>
      </c>
      <c r="BA25" s="4">
        <v>0</v>
      </c>
      <c r="BB25" s="4"/>
      <c r="BD25" s="4" t="s">
        <v>72</v>
      </c>
      <c r="BE25" s="4">
        <v>0</v>
      </c>
      <c r="BF25" s="4"/>
      <c r="BH25" s="4" t="s">
        <v>72</v>
      </c>
      <c r="BI25" s="4">
        <v>0</v>
      </c>
      <c r="BJ25" s="4"/>
    </row>
    <row r="26" spans="2:62"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20</v>
      </c>
      <c r="O26">
        <v>1</v>
      </c>
      <c r="P26" s="1">
        <v>1.2880434782608696</v>
      </c>
      <c r="T26">
        <v>0</v>
      </c>
      <c r="U26">
        <v>0</v>
      </c>
      <c r="V26">
        <v>1</v>
      </c>
      <c r="W26">
        <v>0</v>
      </c>
      <c r="X26">
        <v>0</v>
      </c>
      <c r="Y26">
        <v>12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8</v>
      </c>
      <c r="AG26">
        <v>1</v>
      </c>
      <c r="AH26" s="1">
        <v>0.92741146546664066</v>
      </c>
      <c r="AK26" s="1">
        <v>1.264</v>
      </c>
      <c r="AL26" s="1">
        <v>1.3504273504273505</v>
      </c>
      <c r="AM26" s="1">
        <v>1.104895104895105</v>
      </c>
      <c r="AN26" s="1">
        <v>1.2707774798927614</v>
      </c>
      <c r="AQ26" s="1">
        <v>0.94800000000000006</v>
      </c>
      <c r="AR26" s="1">
        <v>1.1152941176470588</v>
      </c>
      <c r="AS26" s="1">
        <v>1.3465909090909092</v>
      </c>
      <c r="AT26" s="1">
        <v>1.3542857142857143</v>
      </c>
      <c r="AV26" s="4" t="s">
        <v>73</v>
      </c>
      <c r="AW26" s="4">
        <v>5.5231322709263946</v>
      </c>
      <c r="AX26" s="4"/>
      <c r="AZ26" s="4" t="s">
        <v>73</v>
      </c>
      <c r="BA26" s="4">
        <v>3.8006704271084661</v>
      </c>
      <c r="BB26" s="4"/>
      <c r="BD26" s="4" t="s">
        <v>73</v>
      </c>
      <c r="BE26" s="4">
        <v>2.5650224464784093</v>
      </c>
      <c r="BF26" s="4"/>
      <c r="BH26" s="4" t="s">
        <v>73</v>
      </c>
      <c r="BI26" s="4">
        <v>4.8049472453495783</v>
      </c>
      <c r="BJ26" s="4"/>
    </row>
    <row r="27" spans="2:62"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30</v>
      </c>
      <c r="O27">
        <v>1</v>
      </c>
      <c r="P27" s="1">
        <v>1.2091836734693879</v>
      </c>
      <c r="T27">
        <v>0</v>
      </c>
      <c r="U27">
        <v>0</v>
      </c>
      <c r="V27">
        <v>0</v>
      </c>
      <c r="W27">
        <v>1</v>
      </c>
      <c r="X27">
        <v>1</v>
      </c>
      <c r="Y27">
        <v>12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30</v>
      </c>
      <c r="AG27">
        <v>1</v>
      </c>
      <c r="AH27" s="1">
        <v>1.1100702576112413</v>
      </c>
      <c r="AK27" s="1">
        <v>1.2707774798927614</v>
      </c>
      <c r="AL27" s="1">
        <v>1.0972222222222221</v>
      </c>
      <c r="AM27" s="1">
        <v>0.93861386138613867</v>
      </c>
      <c r="AN27" s="1">
        <v>1.5490196078431373</v>
      </c>
      <c r="AQ27" s="1">
        <v>1</v>
      </c>
      <c r="AR27" s="1">
        <v>0.79</v>
      </c>
      <c r="AS27" s="1">
        <v>1.2091836734693879</v>
      </c>
      <c r="AT27" s="1">
        <v>1.3465909090909092</v>
      </c>
      <c r="AV27" s="4" t="s">
        <v>74</v>
      </c>
      <c r="AW27" s="4">
        <v>1.6650442136167953E-8</v>
      </c>
      <c r="AX27" s="4"/>
      <c r="AZ27" s="4" t="s">
        <v>74</v>
      </c>
      <c r="BA27" s="4">
        <v>7.2152563916905166E-5</v>
      </c>
      <c r="BB27" s="4"/>
      <c r="BD27" s="4" t="s">
        <v>74</v>
      </c>
      <c r="BE27" s="4">
        <v>5.1584565285134332E-3</v>
      </c>
      <c r="BF27" s="4"/>
      <c r="BH27" s="4" t="s">
        <v>74</v>
      </c>
      <c r="BI27" s="4">
        <v>7.7396156994424814E-7</v>
      </c>
      <c r="BJ27" s="4"/>
    </row>
    <row r="28" spans="2:62"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50</v>
      </c>
      <c r="O28">
        <v>1</v>
      </c>
      <c r="P28" s="1">
        <v>1.1761786600496278</v>
      </c>
      <c r="T28">
        <v>0</v>
      </c>
      <c r="U28">
        <v>0</v>
      </c>
      <c r="V28">
        <v>0</v>
      </c>
      <c r="W28">
        <v>0</v>
      </c>
      <c r="X28">
        <v>0</v>
      </c>
      <c r="Y28">
        <v>12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6</v>
      </c>
      <c r="AG28">
        <v>1</v>
      </c>
      <c r="AH28" s="1">
        <v>1.0417582417582418</v>
      </c>
      <c r="AK28" s="1">
        <v>1.5490196078431373</v>
      </c>
      <c r="AL28" s="1">
        <v>1.1761786600496278</v>
      </c>
      <c r="AM28" s="1">
        <v>1.1761786600496278</v>
      </c>
      <c r="AN28" s="1">
        <v>0.82149046793760838</v>
      </c>
      <c r="AQ28" s="1">
        <v>0.95564516129032262</v>
      </c>
      <c r="AR28" s="1">
        <v>1.1126760563380282</v>
      </c>
      <c r="AS28" s="1">
        <v>1.2122762148337596</v>
      </c>
      <c r="AT28" s="1">
        <v>1.1126760563380282</v>
      </c>
      <c r="AV28" s="4" t="s">
        <v>75</v>
      </c>
      <c r="AW28" s="4">
        <v>3.7190164854557084</v>
      </c>
      <c r="AX28" s="4"/>
      <c r="AZ28" s="4" t="s">
        <v>75</v>
      </c>
      <c r="BA28" s="4">
        <v>3.7190164854557084</v>
      </c>
      <c r="BB28" s="4"/>
      <c r="BD28" s="4" t="s">
        <v>75</v>
      </c>
      <c r="BE28" s="4">
        <v>3.7190164854557084</v>
      </c>
      <c r="BF28" s="4"/>
      <c r="BH28" s="4" t="s">
        <v>75</v>
      </c>
      <c r="BI28" s="4">
        <v>3.7190164854557084</v>
      </c>
      <c r="BJ28" s="4"/>
    </row>
    <row r="29" spans="2:62">
      <c r="B29">
        <v>1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30</v>
      </c>
      <c r="O29">
        <v>1</v>
      </c>
      <c r="P29" s="1">
        <v>1.1312649164677804</v>
      </c>
      <c r="T29">
        <v>0</v>
      </c>
      <c r="U29">
        <v>0</v>
      </c>
      <c r="V29">
        <v>0</v>
      </c>
      <c r="W29">
        <v>0</v>
      </c>
      <c r="X29">
        <v>0</v>
      </c>
      <c r="Y29">
        <v>13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20</v>
      </c>
      <c r="AG29">
        <v>1</v>
      </c>
      <c r="AH29" s="1">
        <v>1.4766355140186918</v>
      </c>
      <c r="AK29" s="1">
        <v>0.82149046793760838</v>
      </c>
      <c r="AL29" s="1">
        <v>1.3542857142857143</v>
      </c>
      <c r="AM29" s="1">
        <v>1.203045685279188</v>
      </c>
      <c r="AN29" s="1">
        <v>1.5540983606557379</v>
      </c>
      <c r="AQ29" s="1">
        <v>0.95564516129032262</v>
      </c>
      <c r="AS29" s="1">
        <v>1.0533333333333335</v>
      </c>
      <c r="AT29" s="1">
        <v>1.2506596306068603</v>
      </c>
      <c r="AV29" s="4" t="s">
        <v>76</v>
      </c>
      <c r="AW29" s="4">
        <v>3.3300884272335907E-8</v>
      </c>
      <c r="AX29" s="4"/>
      <c r="AZ29" s="4" t="s">
        <v>76</v>
      </c>
      <c r="BA29" s="4">
        <v>1.4430512783381033E-4</v>
      </c>
      <c r="BB29" s="4"/>
      <c r="BD29" s="4" t="s">
        <v>76</v>
      </c>
      <c r="BE29" s="4">
        <v>1.0316913057026866E-2</v>
      </c>
      <c r="BF29" s="4"/>
      <c r="BH29" s="4" t="s">
        <v>76</v>
      </c>
      <c r="BI29" s="4">
        <v>1.5479231398884963E-6</v>
      </c>
      <c r="BJ29" s="4"/>
    </row>
    <row r="30" spans="2:62" ht="17" thickBot="1">
      <c r="B30">
        <v>1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25</v>
      </c>
      <c r="O30">
        <v>1</v>
      </c>
      <c r="P30" s="1">
        <v>1.1476997578692494</v>
      </c>
      <c r="T30">
        <v>0</v>
      </c>
      <c r="U30">
        <v>0</v>
      </c>
      <c r="V30">
        <v>1</v>
      </c>
      <c r="W30">
        <v>0</v>
      </c>
      <c r="X30">
        <v>0</v>
      </c>
      <c r="Y30">
        <v>13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20</v>
      </c>
      <c r="AG30">
        <v>1</v>
      </c>
      <c r="AH30" s="1">
        <v>1.3941176470588237</v>
      </c>
      <c r="AK30" s="1">
        <v>0.83450704225352124</v>
      </c>
      <c r="AL30" s="1">
        <v>1.0394736842105265</v>
      </c>
      <c r="AM30" s="1">
        <v>1.1850000000000001</v>
      </c>
      <c r="AN30" s="1">
        <v>1.3900293255131966</v>
      </c>
      <c r="AQ30" s="1">
        <v>1.3542857142857143</v>
      </c>
      <c r="AS30" s="1">
        <v>1.094688221709007</v>
      </c>
      <c r="AT30" s="1">
        <v>1.327731092436975</v>
      </c>
      <c r="AV30" s="5" t="s">
        <v>77</v>
      </c>
      <c r="AW30" s="5">
        <v>3.8905918864131199</v>
      </c>
      <c r="AX30" s="5"/>
      <c r="AZ30" s="5" t="s">
        <v>77</v>
      </c>
      <c r="BA30" s="5">
        <v>3.8905918864131199</v>
      </c>
      <c r="BB30" s="5"/>
      <c r="BD30" s="5" t="s">
        <v>77</v>
      </c>
      <c r="BE30" s="5">
        <v>3.8905918864131199</v>
      </c>
      <c r="BF30" s="5"/>
      <c r="BH30" s="5" t="s">
        <v>77</v>
      </c>
      <c r="BI30" s="5">
        <v>3.8905918864131199</v>
      </c>
      <c r="BJ30" s="5"/>
    </row>
    <row r="31" spans="2:62"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30</v>
      </c>
      <c r="O31">
        <v>1</v>
      </c>
      <c r="P31" s="1">
        <v>1.196969696969697</v>
      </c>
      <c r="T31">
        <v>0</v>
      </c>
      <c r="U31">
        <v>0</v>
      </c>
      <c r="V31">
        <v>1</v>
      </c>
      <c r="W31">
        <v>0</v>
      </c>
      <c r="X31">
        <v>0</v>
      </c>
      <c r="Y31">
        <v>13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20</v>
      </c>
      <c r="AG31">
        <v>1</v>
      </c>
      <c r="AH31" s="1">
        <v>1.3779069767441861</v>
      </c>
      <c r="AK31" s="1">
        <v>1.2915531335149864</v>
      </c>
      <c r="AL31" s="1">
        <v>1.0748299319727892</v>
      </c>
      <c r="AM31" s="1">
        <v>1.3982300884955752</v>
      </c>
      <c r="AN31" s="1">
        <v>1.3620689655172415</v>
      </c>
      <c r="AQ31" s="1">
        <v>1.3465909090909092</v>
      </c>
      <c r="AS31" s="1">
        <v>1.2915531335149864</v>
      </c>
      <c r="AT31" s="1">
        <v>1.1421686746987951</v>
      </c>
    </row>
    <row r="32" spans="2:62">
      <c r="B32">
        <v>1</v>
      </c>
      <c r="C32">
        <v>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30</v>
      </c>
      <c r="O32">
        <v>3</v>
      </c>
      <c r="P32" s="1">
        <v>1.2311688311688311</v>
      </c>
      <c r="T32">
        <v>1</v>
      </c>
      <c r="U32">
        <v>0</v>
      </c>
      <c r="V32">
        <v>0</v>
      </c>
      <c r="W32">
        <v>0</v>
      </c>
      <c r="X32">
        <v>0</v>
      </c>
      <c r="Y32">
        <v>14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30</v>
      </c>
      <c r="AG32">
        <v>1</v>
      </c>
      <c r="AH32" s="1">
        <v>0.78737541528239208</v>
      </c>
      <c r="AK32" s="1">
        <v>1.5540983606557379</v>
      </c>
      <c r="AL32" s="1">
        <v>1.0394736842105265</v>
      </c>
      <c r="AM32" s="1">
        <v>1.4065281899109792</v>
      </c>
      <c r="AN32" s="1">
        <v>1.3542857142857143</v>
      </c>
      <c r="AQ32" s="1">
        <v>0.98750000000000004</v>
      </c>
      <c r="AS32" s="1">
        <v>1.3130193905817176</v>
      </c>
      <c r="AT32" s="1">
        <v>0.92741146546664066</v>
      </c>
    </row>
    <row r="33" spans="2:58"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30</v>
      </c>
      <c r="O33">
        <v>1</v>
      </c>
      <c r="P33" s="1">
        <v>1.3779069767441861</v>
      </c>
      <c r="T33">
        <v>1</v>
      </c>
      <c r="U33">
        <v>0</v>
      </c>
      <c r="V33">
        <v>1</v>
      </c>
      <c r="W33">
        <v>0</v>
      </c>
      <c r="X33">
        <v>0</v>
      </c>
      <c r="Y33">
        <v>14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30</v>
      </c>
      <c r="AG33">
        <v>1</v>
      </c>
      <c r="AH33" s="1">
        <v>0.79663865546218493</v>
      </c>
      <c r="AK33" s="1">
        <v>1.3900293255131966</v>
      </c>
      <c r="AL33" s="1">
        <v>1.267379679144385</v>
      </c>
      <c r="AM33" s="1">
        <v>1.1850000000000001</v>
      </c>
      <c r="AN33" s="1">
        <v>1.3130193905817176</v>
      </c>
      <c r="AQ33" s="1">
        <v>1.0440528634361235</v>
      </c>
      <c r="AS33" s="1">
        <v>1.1939546599496222</v>
      </c>
      <c r="AT33" s="1">
        <v>1.1100702576112413</v>
      </c>
    </row>
    <row r="34" spans="2:58">
      <c r="B34">
        <v>1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>
        <v>25</v>
      </c>
      <c r="O34">
        <v>2</v>
      </c>
      <c r="P34" s="1">
        <v>1.1939546599496222</v>
      </c>
      <c r="T34">
        <v>0</v>
      </c>
      <c r="U34">
        <v>0</v>
      </c>
      <c r="V34">
        <v>1</v>
      </c>
      <c r="W34">
        <v>0</v>
      </c>
      <c r="X34">
        <v>0</v>
      </c>
      <c r="Y34">
        <v>15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25</v>
      </c>
      <c r="AG34">
        <v>2</v>
      </c>
      <c r="AH34" s="1">
        <v>1.3659942363112392</v>
      </c>
      <c r="AK34" s="1">
        <v>1.3620689655172415</v>
      </c>
      <c r="AL34" s="1">
        <v>1.1258907363420427</v>
      </c>
      <c r="AM34" s="1">
        <v>1.595959595959596</v>
      </c>
      <c r="AN34" s="1">
        <v>1.3859649122807018</v>
      </c>
      <c r="AQ34" s="1">
        <v>1.1126760563380282</v>
      </c>
      <c r="AS34" s="1">
        <v>1.1476997578692494</v>
      </c>
      <c r="AT34" s="1">
        <v>1.0417582417582418</v>
      </c>
      <c r="AV34" t="s">
        <v>88</v>
      </c>
      <c r="AZ34" t="s">
        <v>88</v>
      </c>
      <c r="BD34" t="s">
        <v>88</v>
      </c>
    </row>
    <row r="35" spans="2:58">
      <c r="B35">
        <v>1</v>
      </c>
      <c r="C35">
        <v>0</v>
      </c>
      <c r="D35">
        <v>1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25</v>
      </c>
      <c r="O35">
        <v>2</v>
      </c>
      <c r="P35" s="1">
        <v>1.2122762148337596</v>
      </c>
      <c r="T35">
        <v>0</v>
      </c>
      <c r="U35">
        <v>0</v>
      </c>
      <c r="V35">
        <v>0</v>
      </c>
      <c r="W35">
        <v>0</v>
      </c>
      <c r="X35">
        <v>0</v>
      </c>
      <c r="Y35">
        <v>15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25</v>
      </c>
      <c r="AG35">
        <v>2</v>
      </c>
      <c r="AH35" s="1">
        <v>1.3465909090909092</v>
      </c>
      <c r="AK35" s="1">
        <v>1.3542857142857143</v>
      </c>
      <c r="AL35" s="1">
        <v>1.3699421965317919</v>
      </c>
      <c r="AM35" s="1">
        <v>2.4559585492227982</v>
      </c>
      <c r="AN35" s="1">
        <v>1.2880434782608696</v>
      </c>
      <c r="AQ35" s="1">
        <v>1.2506596306068603</v>
      </c>
      <c r="AS35" s="1">
        <v>1.2279792746113991</v>
      </c>
      <c r="AT35" s="1">
        <v>1.4766355140186918</v>
      </c>
      <c r="AV35" t="s">
        <v>130</v>
      </c>
      <c r="AW35" t="s">
        <v>131</v>
      </c>
      <c r="AZ35" t="s">
        <v>130</v>
      </c>
      <c r="BA35" t="s">
        <v>82</v>
      </c>
      <c r="BD35" t="s">
        <v>131</v>
      </c>
      <c r="BE35" t="s">
        <v>82</v>
      </c>
    </row>
    <row r="36" spans="2:58"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1</v>
      </c>
      <c r="N36">
        <v>60</v>
      </c>
      <c r="O36">
        <v>1</v>
      </c>
      <c r="P36" s="1">
        <v>0.95372233400402429</v>
      </c>
      <c r="T36">
        <v>0</v>
      </c>
      <c r="U36">
        <v>0</v>
      </c>
      <c r="V36">
        <v>1</v>
      </c>
      <c r="W36">
        <v>0</v>
      </c>
      <c r="X36">
        <v>0</v>
      </c>
      <c r="Y36">
        <v>15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25</v>
      </c>
      <c r="AG36">
        <v>2</v>
      </c>
      <c r="AH36" s="1">
        <v>1.2091836734693879</v>
      </c>
      <c r="AK36" s="1">
        <v>1.3130193905817176</v>
      </c>
      <c r="AL36" s="1">
        <v>1.3021978021978022</v>
      </c>
      <c r="AM36" s="1">
        <v>1.5592105263157896</v>
      </c>
      <c r="AN36" s="1">
        <v>1.2091836734693879</v>
      </c>
      <c r="AQ36" s="1">
        <v>1.327731092436975</v>
      </c>
      <c r="AS36" s="1">
        <v>1.3021978021978022</v>
      </c>
      <c r="AT36" s="1">
        <v>1.3941176470588237</v>
      </c>
    </row>
    <row r="37" spans="2:58"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30</v>
      </c>
      <c r="O37">
        <v>1</v>
      </c>
      <c r="P37" s="1">
        <v>0.98750000000000004</v>
      </c>
      <c r="T37">
        <v>0</v>
      </c>
      <c r="U37">
        <v>0</v>
      </c>
      <c r="V37">
        <v>0</v>
      </c>
      <c r="W37">
        <v>0</v>
      </c>
      <c r="X37">
        <v>0</v>
      </c>
      <c r="Y37">
        <v>16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50</v>
      </c>
      <c r="AG37">
        <v>1</v>
      </c>
      <c r="AH37" s="1">
        <v>1.3699421965317919</v>
      </c>
      <c r="AK37" s="1">
        <v>1.3859649122807018</v>
      </c>
      <c r="AL37" s="1">
        <v>1.6401384083044983</v>
      </c>
      <c r="AM37" s="1">
        <v>1.4320241691842901</v>
      </c>
      <c r="AN37" s="1">
        <v>1.1761786600496278</v>
      </c>
      <c r="AQ37" s="1">
        <v>1.1421686746987951</v>
      </c>
      <c r="AS37" s="1">
        <v>1.234375</v>
      </c>
      <c r="AT37" s="1">
        <v>1.3779069767441861</v>
      </c>
    </row>
    <row r="38" spans="2:58">
      <c r="B38">
        <v>1</v>
      </c>
      <c r="C38">
        <v>1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25</v>
      </c>
      <c r="O38">
        <v>3</v>
      </c>
      <c r="P38" s="1">
        <v>0.90114068441064643</v>
      </c>
      <c r="T38">
        <v>0</v>
      </c>
      <c r="U38">
        <v>1</v>
      </c>
      <c r="V38">
        <v>0</v>
      </c>
      <c r="W38">
        <v>0</v>
      </c>
      <c r="X38">
        <v>0</v>
      </c>
      <c r="Y38">
        <v>16</v>
      </c>
      <c r="Z38">
        <v>0</v>
      </c>
      <c r="AA38">
        <v>1</v>
      </c>
      <c r="AB38">
        <v>1</v>
      </c>
      <c r="AC38">
        <v>0</v>
      </c>
      <c r="AD38">
        <v>0</v>
      </c>
      <c r="AE38">
        <v>0</v>
      </c>
      <c r="AF38">
        <v>45</v>
      </c>
      <c r="AG38">
        <v>3</v>
      </c>
      <c r="AH38" s="1">
        <v>1.3240223463687151</v>
      </c>
      <c r="AK38" s="1">
        <v>1.2880434782608696</v>
      </c>
      <c r="AL38" s="1">
        <v>1.1126760563380282</v>
      </c>
      <c r="AM38" s="1">
        <v>1.4720496894409938</v>
      </c>
      <c r="AN38" s="1">
        <v>1.1312649164677804</v>
      </c>
      <c r="AQ38" s="1">
        <v>0.92741146546664066</v>
      </c>
      <c r="AS38" s="1">
        <v>1.2216494845360826</v>
      </c>
      <c r="AT38" s="1">
        <v>0.78737541528239208</v>
      </c>
      <c r="AV38" t="s">
        <v>68</v>
      </c>
      <c r="AZ38" t="s">
        <v>68</v>
      </c>
      <c r="BD38" t="s">
        <v>68</v>
      </c>
    </row>
    <row r="39" spans="2:58" ht="17" thickBot="1">
      <c r="B39">
        <v>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  <c r="J39">
        <v>0</v>
      </c>
      <c r="K39">
        <v>0</v>
      </c>
      <c r="L39">
        <v>0</v>
      </c>
      <c r="M39">
        <v>1</v>
      </c>
      <c r="N39">
        <v>20</v>
      </c>
      <c r="O39">
        <v>3</v>
      </c>
      <c r="P39" s="1">
        <v>0.99371069182389948</v>
      </c>
      <c r="T39">
        <v>0</v>
      </c>
      <c r="U39">
        <v>0</v>
      </c>
      <c r="V39">
        <v>0</v>
      </c>
      <c r="W39">
        <v>0</v>
      </c>
      <c r="X39">
        <v>0</v>
      </c>
      <c r="Y39">
        <v>17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30</v>
      </c>
      <c r="AG39">
        <v>2</v>
      </c>
      <c r="AH39" s="1">
        <v>1.2122762148337596</v>
      </c>
      <c r="AK39" s="1">
        <v>1.2091836734693879</v>
      </c>
      <c r="AL39" s="1">
        <v>1.1791044776119404</v>
      </c>
      <c r="AM39" s="1">
        <v>1.1179245283018868</v>
      </c>
      <c r="AN39" s="1">
        <v>1.1476997578692494</v>
      </c>
      <c r="AQ39" s="1">
        <v>1.1100702576112413</v>
      </c>
      <c r="AS39" s="1">
        <v>1.0326797385620916</v>
      </c>
      <c r="AT39" s="1">
        <v>0.79663865546218493</v>
      </c>
      <c r="AV39" t="s">
        <v>78</v>
      </c>
      <c r="AW39">
        <v>1E-3</v>
      </c>
      <c r="AZ39" t="s">
        <v>78</v>
      </c>
      <c r="BA39">
        <v>1E-3</v>
      </c>
      <c r="BD39" t="s">
        <v>78</v>
      </c>
      <c r="BE39">
        <v>1E-3</v>
      </c>
    </row>
    <row r="40" spans="2:58">
      <c r="B40">
        <v>0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20</v>
      </c>
      <c r="O40">
        <v>2</v>
      </c>
      <c r="P40" s="1">
        <v>1.1504854368932038</v>
      </c>
      <c r="T40">
        <v>0</v>
      </c>
      <c r="U40">
        <v>0</v>
      </c>
      <c r="V40">
        <v>0</v>
      </c>
      <c r="W40">
        <v>0</v>
      </c>
      <c r="X40">
        <v>0</v>
      </c>
      <c r="Y40">
        <v>18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20</v>
      </c>
      <c r="AG40">
        <v>1</v>
      </c>
      <c r="AH40" s="1">
        <v>0.92578125</v>
      </c>
      <c r="AK40" s="1">
        <v>1.1761786600496278</v>
      </c>
      <c r="AL40" s="1">
        <v>1.2986301369863014</v>
      </c>
      <c r="AM40" s="1">
        <v>1.6989247311827957</v>
      </c>
      <c r="AN40" s="1">
        <v>1.196969696969697</v>
      </c>
      <c r="AQ40" s="1">
        <v>1.0417582417582418</v>
      </c>
      <c r="AS40" s="1">
        <v>1.3389830508474576</v>
      </c>
      <c r="AT40" s="1">
        <v>1.3699421965317919</v>
      </c>
      <c r="AV40" s="6"/>
      <c r="AW40" s="6">
        <v>1.2506596306068603</v>
      </c>
      <c r="AX40" s="6">
        <v>1.2915531335149864</v>
      </c>
      <c r="AZ40" s="6"/>
      <c r="BA40" s="6">
        <v>1.2506596306068603</v>
      </c>
      <c r="BB40" s="6">
        <v>1.3504273504273505</v>
      </c>
      <c r="BD40" s="6"/>
      <c r="BE40" s="6">
        <v>1.2915531335149864</v>
      </c>
      <c r="BF40" s="6">
        <v>1.3504273504273505</v>
      </c>
    </row>
    <row r="41" spans="2:58"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50</v>
      </c>
      <c r="O41">
        <v>1</v>
      </c>
      <c r="P41" s="1">
        <v>1.234375</v>
      </c>
      <c r="T41">
        <v>0</v>
      </c>
      <c r="U41">
        <v>0</v>
      </c>
      <c r="V41">
        <v>0</v>
      </c>
      <c r="W41">
        <v>0</v>
      </c>
      <c r="X41">
        <v>0</v>
      </c>
      <c r="Y41">
        <v>18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20</v>
      </c>
      <c r="AG41">
        <v>1</v>
      </c>
      <c r="AH41" s="1">
        <v>0.95180722891566261</v>
      </c>
      <c r="AK41" s="1">
        <v>1.1312649164677804</v>
      </c>
      <c r="AL41" s="1">
        <v>1.2091836734693879</v>
      </c>
      <c r="AM41" s="1">
        <v>1.6122448979591837</v>
      </c>
      <c r="AN41" s="1">
        <v>1.3779069767441861</v>
      </c>
      <c r="AQ41" s="1">
        <v>1.4766355140186918</v>
      </c>
      <c r="AS41" s="1">
        <v>1.2810810810810811</v>
      </c>
      <c r="AT41" s="1">
        <v>0.92578125</v>
      </c>
      <c r="AV41" s="4" t="s">
        <v>69</v>
      </c>
      <c r="AW41" s="4">
        <v>1.2304133876657055</v>
      </c>
      <c r="AX41" s="4">
        <v>1.3242926799867161</v>
      </c>
      <c r="AZ41" s="4" t="s">
        <v>69</v>
      </c>
      <c r="BA41" s="4">
        <v>1.2304133876657055</v>
      </c>
      <c r="BB41" s="4">
        <v>1.3855094578189853</v>
      </c>
      <c r="BD41" s="4" t="s">
        <v>69</v>
      </c>
      <c r="BE41" s="4">
        <v>1.3242926799867161</v>
      </c>
      <c r="BF41" s="4">
        <v>1.3855094578189853</v>
      </c>
    </row>
    <row r="42" spans="2:58">
      <c r="B42">
        <v>0</v>
      </c>
      <c r="C42">
        <v>1</v>
      </c>
      <c r="D42">
        <v>0</v>
      </c>
      <c r="E42">
        <v>0</v>
      </c>
      <c r="F42">
        <v>0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1</v>
      </c>
      <c r="N42">
        <v>20</v>
      </c>
      <c r="O42">
        <v>3</v>
      </c>
      <c r="P42" s="1">
        <v>1.0723981900452488</v>
      </c>
      <c r="T42">
        <v>1</v>
      </c>
      <c r="U42">
        <v>0</v>
      </c>
      <c r="V42">
        <v>1</v>
      </c>
      <c r="W42">
        <v>0</v>
      </c>
      <c r="X42">
        <v>0</v>
      </c>
      <c r="Y42">
        <v>19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25</v>
      </c>
      <c r="AG42">
        <v>1</v>
      </c>
      <c r="AH42" s="1">
        <v>1.264</v>
      </c>
      <c r="AK42" s="1">
        <v>1.1476997578692494</v>
      </c>
      <c r="AL42" s="1">
        <v>1.0846681922196797</v>
      </c>
      <c r="AM42" s="1">
        <v>1.335211267605634</v>
      </c>
      <c r="AN42" s="1">
        <v>0.95372233400402429</v>
      </c>
      <c r="AQ42" s="1">
        <v>1.3941176470588237</v>
      </c>
      <c r="AS42" s="1">
        <v>1.1761786600496278</v>
      </c>
      <c r="AT42" s="1">
        <v>0.95180722891566261</v>
      </c>
      <c r="AV42" s="4" t="s">
        <v>70</v>
      </c>
      <c r="AW42" s="4">
        <v>4.1500000000000002E-2</v>
      </c>
      <c r="AX42" s="4">
        <v>8.2799999999999999E-2</v>
      </c>
      <c r="AZ42" s="4" t="s">
        <v>70</v>
      </c>
      <c r="BA42" s="4">
        <v>4.1500000000000002E-2</v>
      </c>
      <c r="BB42" s="4">
        <v>5.11E-2</v>
      </c>
      <c r="BD42" s="4" t="s">
        <v>70</v>
      </c>
      <c r="BE42" s="4">
        <v>8.2799999999999999E-2</v>
      </c>
      <c r="BF42" s="4">
        <v>5.11E-2</v>
      </c>
    </row>
    <row r="43" spans="2:58"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1</v>
      </c>
      <c r="K43">
        <v>1</v>
      </c>
      <c r="L43">
        <v>0</v>
      </c>
      <c r="M43">
        <v>1</v>
      </c>
      <c r="N43">
        <v>60</v>
      </c>
      <c r="O43">
        <v>2</v>
      </c>
      <c r="P43" s="1">
        <v>1.2810810810810811</v>
      </c>
      <c r="T43">
        <v>1</v>
      </c>
      <c r="U43">
        <v>0</v>
      </c>
      <c r="V43">
        <v>0</v>
      </c>
      <c r="W43">
        <v>0</v>
      </c>
      <c r="X43">
        <v>0</v>
      </c>
      <c r="Y43">
        <v>19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25</v>
      </c>
      <c r="AG43">
        <v>1</v>
      </c>
      <c r="AH43" s="1">
        <v>1.2473684210526317</v>
      </c>
      <c r="AK43" s="1">
        <v>1.196969696969697</v>
      </c>
      <c r="AL43" s="1">
        <v>1.2061068702290076</v>
      </c>
      <c r="AM43" s="1">
        <v>1.3504273504273505</v>
      </c>
      <c r="AN43" s="1">
        <v>0.98750000000000004</v>
      </c>
      <c r="AQ43" s="1">
        <v>1.3779069767441861</v>
      </c>
      <c r="AS43" s="1">
        <v>1.1939546599496222</v>
      </c>
      <c r="AT43" s="1">
        <v>1.264</v>
      </c>
      <c r="AV43" s="4" t="s">
        <v>71</v>
      </c>
      <c r="AW43" s="4">
        <v>48</v>
      </c>
      <c r="AX43" s="4">
        <v>31</v>
      </c>
      <c r="AZ43" s="4" t="s">
        <v>71</v>
      </c>
      <c r="BA43" s="4">
        <v>48</v>
      </c>
      <c r="BB43" s="4">
        <v>237</v>
      </c>
      <c r="BD43" s="4" t="s">
        <v>71</v>
      </c>
      <c r="BE43" s="4">
        <v>31</v>
      </c>
      <c r="BF43" s="4">
        <v>237</v>
      </c>
    </row>
    <row r="44" spans="2:58">
      <c r="B44">
        <v>1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  <c r="M44">
        <v>1</v>
      </c>
      <c r="N44">
        <v>30</v>
      </c>
      <c r="O44">
        <v>1</v>
      </c>
      <c r="P44" s="1">
        <v>1.0699774266365689</v>
      </c>
      <c r="T44">
        <v>0</v>
      </c>
      <c r="U44">
        <v>0</v>
      </c>
      <c r="V44">
        <v>1</v>
      </c>
      <c r="W44">
        <v>0</v>
      </c>
      <c r="X44">
        <v>0</v>
      </c>
      <c r="Y44">
        <v>20</v>
      </c>
      <c r="Z44">
        <v>1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30</v>
      </c>
      <c r="AG44">
        <v>1</v>
      </c>
      <c r="AH44" s="1">
        <v>1.0846681922196797</v>
      </c>
      <c r="AK44" s="1">
        <v>1.2311688311688311</v>
      </c>
      <c r="AL44" s="1">
        <v>1.196969696969697</v>
      </c>
      <c r="AM44" s="1">
        <v>1.2408376963350787</v>
      </c>
      <c r="AN44" s="1">
        <v>1.234375</v>
      </c>
      <c r="AQ44" s="1">
        <v>0.78737541528239208</v>
      </c>
      <c r="AT44" s="1">
        <v>1.2473684210526317</v>
      </c>
      <c r="AV44" s="4" t="s">
        <v>72</v>
      </c>
      <c r="AW44" s="4">
        <v>0</v>
      </c>
      <c r="AX44" s="4"/>
      <c r="AZ44" s="4" t="s">
        <v>72</v>
      </c>
      <c r="BA44" s="4">
        <v>0</v>
      </c>
      <c r="BB44" s="4"/>
      <c r="BD44" s="4" t="s">
        <v>72</v>
      </c>
      <c r="BE44" s="4">
        <v>0</v>
      </c>
      <c r="BF44" s="4"/>
    </row>
    <row r="45" spans="2:58"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1</v>
      </c>
      <c r="M45">
        <v>0</v>
      </c>
      <c r="N45">
        <v>30</v>
      </c>
      <c r="O45">
        <v>2</v>
      </c>
      <c r="P45" s="1">
        <v>1.2408376963350787</v>
      </c>
      <c r="T45">
        <v>0</v>
      </c>
      <c r="U45">
        <v>0</v>
      </c>
      <c r="V45">
        <v>1</v>
      </c>
      <c r="W45">
        <v>0</v>
      </c>
      <c r="X45">
        <v>0</v>
      </c>
      <c r="Y45">
        <v>20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30</v>
      </c>
      <c r="AG45">
        <v>1</v>
      </c>
      <c r="AH45" s="1">
        <v>1.0997679814385153</v>
      </c>
      <c r="AK45" s="1">
        <v>1.3779069767441861</v>
      </c>
      <c r="AL45" s="1">
        <v>1.0556792873051224</v>
      </c>
      <c r="AM45" s="1">
        <v>1.2539682539682542</v>
      </c>
      <c r="AN45" s="1">
        <v>1.0699774266365689</v>
      </c>
      <c r="AQ45" s="1">
        <v>0.79663865546218493</v>
      </c>
      <c r="AT45" s="1">
        <v>1.0846681922196797</v>
      </c>
      <c r="AV45" s="4" t="s">
        <v>73</v>
      </c>
      <c r="AW45" s="4">
        <v>-1.5788513739644576</v>
      </c>
      <c r="AX45" s="4"/>
      <c r="AZ45" s="4" t="s">
        <v>73</v>
      </c>
      <c r="BA45" s="4">
        <v>-4.7189967984837144</v>
      </c>
      <c r="BB45" s="4"/>
      <c r="BD45" s="4" t="s">
        <v>73</v>
      </c>
      <c r="BE45" s="4">
        <v>-1.1394065215523304</v>
      </c>
      <c r="BF45" s="4"/>
    </row>
    <row r="46" spans="2:58"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50</v>
      </c>
      <c r="O46">
        <v>1</v>
      </c>
      <c r="P46" s="1">
        <v>1.2061068702290076</v>
      </c>
      <c r="T46">
        <v>1</v>
      </c>
      <c r="U46">
        <v>0</v>
      </c>
      <c r="V46">
        <v>0</v>
      </c>
      <c r="W46">
        <v>0</v>
      </c>
      <c r="X46">
        <v>0</v>
      </c>
      <c r="Y46">
        <v>21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25</v>
      </c>
      <c r="AG46">
        <v>1</v>
      </c>
      <c r="AH46" s="1">
        <v>1.1339712918660287</v>
      </c>
      <c r="AK46" s="1">
        <v>1.1939546599496222</v>
      </c>
      <c r="AL46" s="1">
        <v>1.3130193905817176</v>
      </c>
      <c r="AM46" s="1">
        <v>1.0972222222222221</v>
      </c>
      <c r="AN46" s="1">
        <v>1.2061068702290076</v>
      </c>
      <c r="AQ46" s="1">
        <v>1.3659942363112392</v>
      </c>
      <c r="AT46" s="1">
        <v>1.0997679814385153</v>
      </c>
      <c r="AV46" s="4" t="s">
        <v>74</v>
      </c>
      <c r="AW46" s="4">
        <v>5.7185075821859832E-2</v>
      </c>
      <c r="AX46" s="4"/>
      <c r="AZ46" s="4" t="s">
        <v>74</v>
      </c>
      <c r="BA46" s="4">
        <v>1.1850527487089479E-6</v>
      </c>
      <c r="BB46" s="4"/>
      <c r="BD46" s="4" t="s">
        <v>74</v>
      </c>
      <c r="BE46" s="4">
        <v>0.12726681856944622</v>
      </c>
      <c r="BF46" s="4"/>
    </row>
    <row r="47" spans="2:58"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0</v>
      </c>
      <c r="L47">
        <v>1</v>
      </c>
      <c r="M47">
        <v>0</v>
      </c>
      <c r="N47">
        <v>25</v>
      </c>
      <c r="O47">
        <v>1</v>
      </c>
      <c r="P47" s="1">
        <v>1.3240223463687151</v>
      </c>
      <c r="T47">
        <v>1</v>
      </c>
      <c r="U47">
        <v>0</v>
      </c>
      <c r="V47">
        <v>1</v>
      </c>
      <c r="W47">
        <v>0</v>
      </c>
      <c r="X47">
        <v>0</v>
      </c>
      <c r="Y47">
        <v>21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25</v>
      </c>
      <c r="AG47">
        <v>1</v>
      </c>
      <c r="AH47" s="1">
        <v>1.0748299319727892</v>
      </c>
      <c r="AK47" s="1">
        <v>1.2122762148337596</v>
      </c>
      <c r="AL47" s="1">
        <v>1.3941176470588237</v>
      </c>
      <c r="AM47" s="1">
        <v>1.4363636363636365</v>
      </c>
      <c r="AN47" s="1">
        <v>1.3240223463687151</v>
      </c>
      <c r="AQ47" s="1">
        <v>1.3465909090909092</v>
      </c>
      <c r="AT47" s="1">
        <v>1.1339712918660287</v>
      </c>
      <c r="AV47" s="4" t="s">
        <v>75</v>
      </c>
      <c r="AW47" s="4">
        <v>3.7190164854557084</v>
      </c>
      <c r="AX47" s="4"/>
      <c r="AZ47" s="4" t="s">
        <v>75</v>
      </c>
      <c r="BA47" s="4">
        <v>3.7190164854557084</v>
      </c>
      <c r="BB47" s="4"/>
      <c r="BD47" s="4" t="s">
        <v>75</v>
      </c>
      <c r="BE47" s="4">
        <v>3.7190164854557084</v>
      </c>
      <c r="BF47" s="4"/>
    </row>
    <row r="48" spans="2:58"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25</v>
      </c>
      <c r="O48">
        <v>1</v>
      </c>
      <c r="P48" s="1">
        <v>1.4858934169278997</v>
      </c>
      <c r="T48">
        <v>1</v>
      </c>
      <c r="U48">
        <v>0</v>
      </c>
      <c r="V48">
        <v>1</v>
      </c>
      <c r="W48">
        <v>0</v>
      </c>
      <c r="X48">
        <v>0</v>
      </c>
      <c r="Y48">
        <v>22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20</v>
      </c>
      <c r="AG48">
        <v>1</v>
      </c>
      <c r="AH48" s="1">
        <v>1.0821917808219179</v>
      </c>
      <c r="AK48" s="1">
        <v>0.95372233400402429</v>
      </c>
      <c r="AL48" s="1">
        <v>1.7954545454545454</v>
      </c>
      <c r="AM48" s="1">
        <v>1.3819241982507289</v>
      </c>
      <c r="AN48" s="1">
        <v>1.4858934169278997</v>
      </c>
      <c r="AQ48" s="1">
        <v>1.2091836734693879</v>
      </c>
      <c r="AT48" s="1">
        <v>1.0748299319727892</v>
      </c>
      <c r="AV48" s="4" t="s">
        <v>76</v>
      </c>
      <c r="AW48" s="4">
        <v>0.11437015164371966</v>
      </c>
      <c r="AX48" s="4"/>
      <c r="AZ48" s="4" t="s">
        <v>76</v>
      </c>
      <c r="BA48" s="4">
        <v>2.3701054974178959E-6</v>
      </c>
      <c r="BB48" s="4"/>
      <c r="BD48" s="4" t="s">
        <v>76</v>
      </c>
      <c r="BE48" s="4">
        <v>0.25453363713889243</v>
      </c>
      <c r="BF48" s="4"/>
    </row>
    <row r="49" spans="2:58" ht="17" thickBot="1"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30</v>
      </c>
      <c r="O49">
        <v>1</v>
      </c>
      <c r="P49" s="1">
        <v>1.0846681922196797</v>
      </c>
      <c r="T49">
        <v>1</v>
      </c>
      <c r="U49">
        <v>0</v>
      </c>
      <c r="V49">
        <v>1</v>
      </c>
      <c r="W49">
        <v>0</v>
      </c>
      <c r="X49">
        <v>0</v>
      </c>
      <c r="Y49">
        <v>22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20</v>
      </c>
      <c r="AG49">
        <v>1</v>
      </c>
      <c r="AH49" s="1">
        <v>1.123222748815166</v>
      </c>
      <c r="AK49" s="1">
        <v>0.98750000000000004</v>
      </c>
      <c r="AL49" s="1">
        <v>1.2506596306068603</v>
      </c>
      <c r="AM49" s="1">
        <v>0.67714285714285716</v>
      </c>
      <c r="AN49" s="1">
        <v>1.0846681922196797</v>
      </c>
      <c r="AQ49" s="1">
        <v>1.3699421965317919</v>
      </c>
      <c r="AT49" s="1">
        <v>1.0821917808219179</v>
      </c>
      <c r="AV49" s="5" t="s">
        <v>77</v>
      </c>
      <c r="AW49" s="5">
        <v>3.8905918864131199</v>
      </c>
      <c r="AX49" s="5"/>
      <c r="AZ49" s="5" t="s">
        <v>77</v>
      </c>
      <c r="BA49" s="5">
        <v>3.8905918864131199</v>
      </c>
      <c r="BB49" s="5"/>
      <c r="BD49" s="5" t="s">
        <v>77</v>
      </c>
      <c r="BE49" s="5">
        <v>3.8905918864131199</v>
      </c>
      <c r="BF49" s="5"/>
    </row>
    <row r="50" spans="2:58"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25</v>
      </c>
      <c r="O50">
        <v>1</v>
      </c>
      <c r="P50" s="1">
        <v>1.234375</v>
      </c>
      <c r="T50">
        <v>1</v>
      </c>
      <c r="U50">
        <v>0</v>
      </c>
      <c r="V50">
        <v>0</v>
      </c>
      <c r="W50">
        <v>0</v>
      </c>
      <c r="X50">
        <v>0</v>
      </c>
      <c r="Y50">
        <v>22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20</v>
      </c>
      <c r="AG50">
        <v>1</v>
      </c>
      <c r="AH50" s="1">
        <v>1.1285714285714286</v>
      </c>
      <c r="AK50" s="1">
        <v>0.90114068441064643</v>
      </c>
      <c r="AL50" s="1">
        <v>1.0106609808102345</v>
      </c>
      <c r="AM50" s="1">
        <v>1.2776280323450135</v>
      </c>
      <c r="AN50" s="1">
        <v>1.234375</v>
      </c>
      <c r="AQ50" s="1">
        <v>1.3240223463687151</v>
      </c>
      <c r="AT50" s="1">
        <v>1.123222748815166</v>
      </c>
    </row>
    <row r="51" spans="2:58"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30</v>
      </c>
      <c r="O51">
        <v>1</v>
      </c>
      <c r="P51" s="1">
        <v>1.6013513513513515</v>
      </c>
      <c r="T51">
        <v>0</v>
      </c>
      <c r="U51">
        <v>0</v>
      </c>
      <c r="V51">
        <v>1</v>
      </c>
      <c r="W51">
        <v>0</v>
      </c>
      <c r="X51">
        <v>0</v>
      </c>
      <c r="Y51">
        <v>23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30</v>
      </c>
      <c r="AG51">
        <v>1</v>
      </c>
      <c r="AH51" s="1">
        <v>0.96932515337423319</v>
      </c>
      <c r="AK51" s="1">
        <v>0.99371069182389948</v>
      </c>
      <c r="AL51" s="1">
        <v>1.1366906474820144</v>
      </c>
      <c r="AN51" s="1">
        <v>1.6013513513513515</v>
      </c>
      <c r="AQ51" s="1">
        <v>1.2122762148337596</v>
      </c>
      <c r="AT51" s="1">
        <v>1.1285714285714286</v>
      </c>
    </row>
    <row r="52" spans="2:58"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>
        <v>40</v>
      </c>
      <c r="O52">
        <v>1</v>
      </c>
      <c r="P52" s="1">
        <v>1.0997679814385153</v>
      </c>
      <c r="T52">
        <v>0</v>
      </c>
      <c r="U52">
        <v>0</v>
      </c>
      <c r="V52">
        <v>0</v>
      </c>
      <c r="W52">
        <v>0</v>
      </c>
      <c r="X52">
        <v>0</v>
      </c>
      <c r="Y52">
        <v>23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25</v>
      </c>
      <c r="AG52">
        <v>1</v>
      </c>
      <c r="AH52" s="1">
        <v>0.97530864197530864</v>
      </c>
      <c r="AK52" s="1">
        <v>1.1504854368932038</v>
      </c>
      <c r="AL52" s="1">
        <v>1.1879699248120301</v>
      </c>
      <c r="AN52" s="1">
        <v>1.0997679814385153</v>
      </c>
      <c r="AQ52" s="1">
        <v>0.92578125</v>
      </c>
      <c r="AT52" s="1">
        <v>0.96932515337423319</v>
      </c>
    </row>
    <row r="53" spans="2:58">
      <c r="B53">
        <v>1</v>
      </c>
      <c r="C53">
        <v>0</v>
      </c>
      <c r="D53">
        <v>1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60</v>
      </c>
      <c r="O53">
        <v>1</v>
      </c>
      <c r="P53" s="1">
        <v>1.1258907363420427</v>
      </c>
      <c r="T53">
        <v>0</v>
      </c>
      <c r="U53">
        <v>0</v>
      </c>
      <c r="V53">
        <v>0</v>
      </c>
      <c r="W53">
        <v>0</v>
      </c>
      <c r="X53">
        <v>0</v>
      </c>
      <c r="Y53">
        <v>24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30</v>
      </c>
      <c r="AG53">
        <v>1</v>
      </c>
      <c r="AH53" s="1">
        <v>1.1879699248120301</v>
      </c>
      <c r="AK53" s="1">
        <v>1.234375</v>
      </c>
      <c r="AL53" s="1">
        <v>1.3504273504273505</v>
      </c>
      <c r="AN53" s="1">
        <v>1.1258907363420427</v>
      </c>
      <c r="AQ53" s="1">
        <v>0.95180722891566261</v>
      </c>
      <c r="AT53" s="1">
        <v>0.97530864197530864</v>
      </c>
      <c r="AV53" t="s">
        <v>89</v>
      </c>
      <c r="AZ53" t="s">
        <v>89</v>
      </c>
      <c r="BD53" t="s">
        <v>89</v>
      </c>
    </row>
    <row r="54" spans="2:58"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25</v>
      </c>
      <c r="O54">
        <v>1</v>
      </c>
      <c r="P54" s="1">
        <v>1.2506596306068603</v>
      </c>
      <c r="T54">
        <v>0</v>
      </c>
      <c r="U54">
        <v>0</v>
      </c>
      <c r="V54">
        <v>0</v>
      </c>
      <c r="W54">
        <v>0</v>
      </c>
      <c r="X54">
        <v>0</v>
      </c>
      <c r="Y54">
        <v>24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35</v>
      </c>
      <c r="AG54">
        <v>1</v>
      </c>
      <c r="AH54" s="1">
        <v>1.3203342618384402</v>
      </c>
      <c r="AK54" s="1">
        <v>1.0723981900452488</v>
      </c>
      <c r="AL54" s="1">
        <v>0.81724137931034491</v>
      </c>
      <c r="AN54" s="1">
        <v>1.2506596306068603</v>
      </c>
      <c r="AQ54" s="1">
        <v>1.264</v>
      </c>
      <c r="AT54" s="1">
        <v>1.1879699248120301</v>
      </c>
      <c r="AV54" t="s">
        <v>130</v>
      </c>
      <c r="AW54" t="s">
        <v>131</v>
      </c>
      <c r="AZ54" t="s">
        <v>130</v>
      </c>
      <c r="BA54" t="s">
        <v>82</v>
      </c>
      <c r="BD54" t="s">
        <v>131</v>
      </c>
      <c r="BE54" t="s">
        <v>82</v>
      </c>
    </row>
    <row r="55" spans="2:58"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  <c r="I55">
        <v>1</v>
      </c>
      <c r="J55">
        <v>0</v>
      </c>
      <c r="K55">
        <v>0</v>
      </c>
      <c r="L55">
        <v>1</v>
      </c>
      <c r="M55">
        <v>0</v>
      </c>
      <c r="N55">
        <v>30</v>
      </c>
      <c r="O55">
        <v>1</v>
      </c>
      <c r="P55" s="1">
        <v>1.5747508305647842</v>
      </c>
      <c r="T55">
        <v>1</v>
      </c>
      <c r="U55">
        <v>0</v>
      </c>
      <c r="V55">
        <v>1</v>
      </c>
      <c r="W55">
        <v>0</v>
      </c>
      <c r="X55">
        <v>0</v>
      </c>
      <c r="Y55">
        <v>25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25</v>
      </c>
      <c r="AG55">
        <v>1</v>
      </c>
      <c r="AH55" s="1">
        <v>1.0281995661605206</v>
      </c>
      <c r="AK55" s="1">
        <v>1.2810810810810811</v>
      </c>
      <c r="AL55" s="1">
        <v>1.5339805825242721</v>
      </c>
      <c r="AN55" s="1">
        <v>1.5747508305647842</v>
      </c>
      <c r="AQ55" s="1">
        <v>1.2473684210526317</v>
      </c>
      <c r="AT55" s="1">
        <v>1.3203342618384402</v>
      </c>
    </row>
    <row r="56" spans="2:58"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1</v>
      </c>
      <c r="L56">
        <v>0</v>
      </c>
      <c r="M56">
        <v>0</v>
      </c>
      <c r="N56">
        <v>25</v>
      </c>
      <c r="O56">
        <v>1</v>
      </c>
      <c r="P56" s="1">
        <v>1.5852842809364549</v>
      </c>
      <c r="T56">
        <v>0</v>
      </c>
      <c r="U56">
        <v>0</v>
      </c>
      <c r="V56">
        <v>0</v>
      </c>
      <c r="W56">
        <v>0</v>
      </c>
      <c r="X56">
        <v>0</v>
      </c>
      <c r="Y56">
        <v>26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25</v>
      </c>
      <c r="AG56">
        <v>1</v>
      </c>
      <c r="AH56" s="1">
        <v>1.3427762039660058</v>
      </c>
      <c r="AK56" s="1">
        <v>1.0699774266365689</v>
      </c>
      <c r="AL56" s="1">
        <v>1.4065281899109792</v>
      </c>
      <c r="AN56" s="1">
        <v>1.5852842809364549</v>
      </c>
      <c r="AQ56" s="1">
        <v>1.0846681922196797</v>
      </c>
      <c r="AT56" s="1">
        <v>1.0281995661605206</v>
      </c>
    </row>
    <row r="57" spans="2:58"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1</v>
      </c>
      <c r="I57">
        <v>1</v>
      </c>
      <c r="J57">
        <v>1</v>
      </c>
      <c r="K57">
        <v>0</v>
      </c>
      <c r="L57">
        <v>0</v>
      </c>
      <c r="M57">
        <v>0</v>
      </c>
      <c r="N57">
        <v>25</v>
      </c>
      <c r="O57">
        <v>1</v>
      </c>
      <c r="P57" s="1">
        <v>1.4674922600619196</v>
      </c>
      <c r="T57">
        <v>0</v>
      </c>
      <c r="U57">
        <v>0</v>
      </c>
      <c r="V57">
        <v>0</v>
      </c>
      <c r="W57">
        <v>0</v>
      </c>
      <c r="X57">
        <v>0</v>
      </c>
      <c r="Y57">
        <v>26</v>
      </c>
      <c r="Z57">
        <v>1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25</v>
      </c>
      <c r="AG57">
        <v>1</v>
      </c>
      <c r="AH57" s="1">
        <v>1.2311688311688311</v>
      </c>
      <c r="AK57" s="1">
        <v>1.2408376963350787</v>
      </c>
      <c r="AL57" s="1">
        <v>1.264</v>
      </c>
      <c r="AN57" s="1">
        <v>1.4674922600619196</v>
      </c>
      <c r="AQ57" s="1">
        <v>1.0997679814385153</v>
      </c>
      <c r="AT57" s="1">
        <v>1.3427762039660058</v>
      </c>
      <c r="AV57" t="s">
        <v>68</v>
      </c>
      <c r="AZ57" t="s">
        <v>68</v>
      </c>
      <c r="BD57" t="s">
        <v>68</v>
      </c>
    </row>
    <row r="58" spans="2:58" ht="17" thickBot="1">
      <c r="B58">
        <v>0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25</v>
      </c>
      <c r="O58">
        <v>3</v>
      </c>
      <c r="P58" s="1">
        <v>1.6344827586206898</v>
      </c>
      <c r="T58">
        <v>0</v>
      </c>
      <c r="U58">
        <v>1</v>
      </c>
      <c r="V58">
        <v>1</v>
      </c>
      <c r="W58">
        <v>0</v>
      </c>
      <c r="X58">
        <v>1</v>
      </c>
      <c r="Y58">
        <v>27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30</v>
      </c>
      <c r="AG58">
        <v>3</v>
      </c>
      <c r="AH58" s="1">
        <v>1.0326797385620916</v>
      </c>
      <c r="AK58" s="1">
        <v>1.2061068702290076</v>
      </c>
      <c r="AL58" s="1">
        <v>0.88432835820895517</v>
      </c>
      <c r="AN58" s="1">
        <v>1.3620689655172415</v>
      </c>
      <c r="AQ58" s="1">
        <v>1.1339712918660287</v>
      </c>
      <c r="AT58" s="1">
        <v>1.2311688311688311</v>
      </c>
      <c r="AV58" t="s">
        <v>78</v>
      </c>
      <c r="AW58">
        <v>1E-3</v>
      </c>
      <c r="AZ58" t="s">
        <v>78</v>
      </c>
      <c r="BA58">
        <v>1E-3</v>
      </c>
      <c r="BD58" t="s">
        <v>78</v>
      </c>
      <c r="BE58">
        <v>1E-3</v>
      </c>
    </row>
    <row r="59" spans="2:58"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35</v>
      </c>
      <c r="O59">
        <v>2</v>
      </c>
      <c r="P59" s="1">
        <v>1.3819241982507289</v>
      </c>
      <c r="T59">
        <v>0</v>
      </c>
      <c r="U59">
        <v>0</v>
      </c>
      <c r="V59">
        <v>0</v>
      </c>
      <c r="W59">
        <v>0</v>
      </c>
      <c r="X59">
        <v>0</v>
      </c>
      <c r="Y59">
        <v>27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30</v>
      </c>
      <c r="AG59">
        <v>2</v>
      </c>
      <c r="AH59" s="1">
        <v>1.0533333333333335</v>
      </c>
      <c r="AK59" s="1">
        <v>1.3240223463687151</v>
      </c>
      <c r="AL59" s="1">
        <v>1.2915531335149864</v>
      </c>
      <c r="AN59" s="1">
        <v>1.5439739413680784</v>
      </c>
      <c r="AQ59" s="1">
        <v>1.0748299319727892</v>
      </c>
      <c r="AT59" s="1">
        <v>1.3240223463687151</v>
      </c>
      <c r="AV59" s="6"/>
      <c r="AW59" s="6">
        <v>1.3240223463687151</v>
      </c>
      <c r="AX59" s="6">
        <v>0.94800000000000006</v>
      </c>
      <c r="AZ59" s="6"/>
      <c r="BA59" s="6">
        <v>1.3240223463687151</v>
      </c>
      <c r="BB59" s="6">
        <v>1.3581661891117478</v>
      </c>
      <c r="BD59" s="6"/>
      <c r="BE59" s="6">
        <v>0.94800000000000006</v>
      </c>
      <c r="BF59" s="6">
        <v>1.3581661891117478</v>
      </c>
    </row>
    <row r="60" spans="2:58"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25</v>
      </c>
      <c r="O60">
        <v>1</v>
      </c>
      <c r="P60" s="1">
        <v>1.3620689655172415</v>
      </c>
      <c r="T60">
        <v>1</v>
      </c>
      <c r="U60">
        <v>0</v>
      </c>
      <c r="V60">
        <v>0</v>
      </c>
      <c r="W60">
        <v>0</v>
      </c>
      <c r="X60">
        <v>0</v>
      </c>
      <c r="Y60">
        <v>28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25</v>
      </c>
      <c r="AG60">
        <v>1</v>
      </c>
      <c r="AH60" s="1">
        <v>1.3240223463687151</v>
      </c>
      <c r="AK60" s="1">
        <v>1.4858934169278997</v>
      </c>
      <c r="AL60" s="1">
        <v>1.3542857142857143</v>
      </c>
      <c r="AN60" s="1">
        <v>1.2880434782608696</v>
      </c>
      <c r="AQ60" s="1">
        <v>1.0821917808219179</v>
      </c>
      <c r="AT60" s="1">
        <v>1.3166666666666667</v>
      </c>
      <c r="AV60" s="4" t="s">
        <v>69</v>
      </c>
      <c r="AW60" s="4">
        <v>1.0230870964951009</v>
      </c>
      <c r="AX60" s="4">
        <v>1.1741756445214642</v>
      </c>
      <c r="AZ60" s="4" t="s">
        <v>69</v>
      </c>
      <c r="BA60" s="4">
        <v>1.0230870964951009</v>
      </c>
      <c r="BB60" s="4">
        <v>1.244879936647115</v>
      </c>
      <c r="BD60" s="4" t="s">
        <v>69</v>
      </c>
      <c r="BE60" s="4">
        <v>1.1741756445214642</v>
      </c>
      <c r="BF60" s="4">
        <v>1.244879936647115</v>
      </c>
    </row>
    <row r="61" spans="2:58"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30</v>
      </c>
      <c r="O61">
        <v>1</v>
      </c>
      <c r="P61" s="1">
        <v>1.5439739413680784</v>
      </c>
      <c r="T61">
        <v>1</v>
      </c>
      <c r="U61">
        <v>0</v>
      </c>
      <c r="V61">
        <v>1</v>
      </c>
      <c r="W61">
        <v>0</v>
      </c>
      <c r="X61">
        <v>0</v>
      </c>
      <c r="Y61">
        <v>28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25</v>
      </c>
      <c r="AG61">
        <v>1</v>
      </c>
      <c r="AH61" s="1">
        <v>1.3166666666666667</v>
      </c>
      <c r="AK61" s="1">
        <v>1.0846681922196797</v>
      </c>
      <c r="AL61" s="1">
        <v>1.4191616766467068</v>
      </c>
      <c r="AN61" s="1">
        <v>1.2153846153846155</v>
      </c>
      <c r="AQ61" s="1">
        <v>1.123222748815166</v>
      </c>
      <c r="AT61" s="1">
        <v>1.3941176470588237</v>
      </c>
      <c r="AV61" s="4" t="s">
        <v>70</v>
      </c>
      <c r="AW61" s="4">
        <v>1.9E-2</v>
      </c>
      <c r="AX61" s="4">
        <v>1.8100000000000002E-2</v>
      </c>
      <c r="AZ61" s="4" t="s">
        <v>70</v>
      </c>
      <c r="BA61" s="4">
        <v>1.9E-2</v>
      </c>
      <c r="BB61" s="4">
        <v>7.8200000000000006E-2</v>
      </c>
      <c r="BD61" s="4" t="s">
        <v>70</v>
      </c>
      <c r="BE61" s="4">
        <v>1.8100000000000002E-2</v>
      </c>
      <c r="BF61" s="4">
        <v>7.8200000000000006E-2</v>
      </c>
    </row>
    <row r="62" spans="2:58">
      <c r="B62">
        <v>0</v>
      </c>
      <c r="C62">
        <v>0</v>
      </c>
      <c r="D62">
        <v>1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35</v>
      </c>
      <c r="O62">
        <v>1</v>
      </c>
      <c r="P62" s="1">
        <v>1.2880434782608696</v>
      </c>
      <c r="T62">
        <v>1</v>
      </c>
      <c r="U62">
        <v>0</v>
      </c>
      <c r="V62">
        <v>1</v>
      </c>
      <c r="W62">
        <v>0</v>
      </c>
      <c r="X62">
        <v>0</v>
      </c>
      <c r="Y62">
        <v>28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25</v>
      </c>
      <c r="AG62">
        <v>1</v>
      </c>
      <c r="AH62" s="1">
        <v>1.3941176470588237</v>
      </c>
      <c r="AK62" s="1">
        <v>1.234375</v>
      </c>
      <c r="AL62" s="1">
        <v>1.3240223463687151</v>
      </c>
      <c r="AN62" s="1">
        <v>1.5906040268456376</v>
      </c>
      <c r="AQ62" s="1">
        <v>1.1285714285714286</v>
      </c>
      <c r="AT62" s="1">
        <v>1.161764705882353</v>
      </c>
      <c r="AV62" s="4" t="s">
        <v>71</v>
      </c>
      <c r="AW62" s="4">
        <v>9</v>
      </c>
      <c r="AX62" s="4">
        <v>24</v>
      </c>
      <c r="AZ62" s="4" t="s">
        <v>71</v>
      </c>
      <c r="BA62" s="4">
        <v>9</v>
      </c>
      <c r="BB62" s="4">
        <v>122</v>
      </c>
      <c r="BD62" s="4" t="s">
        <v>71</v>
      </c>
      <c r="BE62" s="4">
        <v>24</v>
      </c>
      <c r="BF62" s="4">
        <v>122</v>
      </c>
    </row>
    <row r="63" spans="2:58">
      <c r="B63">
        <v>0</v>
      </c>
      <c r="C63">
        <v>0</v>
      </c>
      <c r="D63">
        <v>1</v>
      </c>
      <c r="E63">
        <v>0</v>
      </c>
      <c r="F63">
        <v>0</v>
      </c>
      <c r="G63">
        <v>1</v>
      </c>
      <c r="H63">
        <v>0</v>
      </c>
      <c r="I63">
        <v>1</v>
      </c>
      <c r="J63">
        <v>1</v>
      </c>
      <c r="K63">
        <v>0</v>
      </c>
      <c r="L63">
        <v>0</v>
      </c>
      <c r="M63">
        <v>1</v>
      </c>
      <c r="N63">
        <v>30</v>
      </c>
      <c r="O63">
        <v>1</v>
      </c>
      <c r="P63" s="1">
        <v>1.2153846153846155</v>
      </c>
      <c r="T63">
        <v>1</v>
      </c>
      <c r="U63">
        <v>0</v>
      </c>
      <c r="V63">
        <v>1</v>
      </c>
      <c r="W63">
        <v>0</v>
      </c>
      <c r="X63">
        <v>0</v>
      </c>
      <c r="Y63">
        <v>29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20</v>
      </c>
      <c r="AG63">
        <v>1</v>
      </c>
      <c r="AH63" s="1">
        <v>1.161764705882353</v>
      </c>
      <c r="AK63" s="1">
        <v>1.6013513513513515</v>
      </c>
      <c r="AL63" s="1">
        <v>1.5339805825242721</v>
      </c>
      <c r="AN63" s="1">
        <v>1.5592105263157896</v>
      </c>
      <c r="AQ63" s="1">
        <v>0.96932515337423319</v>
      </c>
      <c r="AT63" s="1">
        <v>1.2122762148337596</v>
      </c>
      <c r="AV63" s="4" t="s">
        <v>72</v>
      </c>
      <c r="AW63" s="4">
        <v>0</v>
      </c>
      <c r="AX63" s="4"/>
      <c r="AZ63" s="4" t="s">
        <v>72</v>
      </c>
      <c r="BA63" s="4">
        <v>0</v>
      </c>
      <c r="BB63" s="4"/>
      <c r="BD63" s="4" t="s">
        <v>72</v>
      </c>
      <c r="BE63" s="4">
        <v>0</v>
      </c>
      <c r="BF63" s="4"/>
    </row>
    <row r="64" spans="2:58">
      <c r="B64">
        <v>1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35</v>
      </c>
      <c r="O64">
        <v>1</v>
      </c>
      <c r="P64" s="1">
        <v>1.5906040268456376</v>
      </c>
      <c r="T64">
        <v>1</v>
      </c>
      <c r="U64">
        <v>0</v>
      </c>
      <c r="V64">
        <v>0</v>
      </c>
      <c r="W64">
        <v>0</v>
      </c>
      <c r="X64">
        <v>0</v>
      </c>
      <c r="Y64">
        <v>29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20</v>
      </c>
      <c r="AG64">
        <v>1</v>
      </c>
      <c r="AH64" s="1">
        <v>1.2122762148337596</v>
      </c>
      <c r="AK64" s="1">
        <v>1.0997679814385153</v>
      </c>
      <c r="AL64" s="1">
        <v>1.3659942363112392</v>
      </c>
      <c r="AN64" s="1">
        <v>1.4320241691842901</v>
      </c>
      <c r="AQ64" s="1">
        <v>0.97530864197530864</v>
      </c>
      <c r="AT64" s="1">
        <v>1.0580357142857142</v>
      </c>
      <c r="AV64" s="4" t="s">
        <v>73</v>
      </c>
      <c r="AW64" s="4">
        <v>-2.822592491031743</v>
      </c>
      <c r="AX64" s="4"/>
      <c r="AZ64" s="4" t="s">
        <v>73</v>
      </c>
      <c r="BA64" s="4">
        <v>-4.2278136238428594</v>
      </c>
      <c r="BB64" s="4"/>
      <c r="BD64" s="4" t="s">
        <v>73</v>
      </c>
      <c r="BE64" s="4">
        <v>-1.8929331824929367</v>
      </c>
      <c r="BF64" s="4"/>
    </row>
    <row r="65" spans="2:58">
      <c r="B65">
        <v>1</v>
      </c>
      <c r="C65">
        <v>0</v>
      </c>
      <c r="D65">
        <v>1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35</v>
      </c>
      <c r="O65">
        <v>1</v>
      </c>
      <c r="P65" s="1">
        <v>1.5592105263157896</v>
      </c>
      <c r="T65">
        <v>1</v>
      </c>
      <c r="U65">
        <v>0</v>
      </c>
      <c r="V65">
        <v>1</v>
      </c>
      <c r="W65">
        <v>0</v>
      </c>
      <c r="X65">
        <v>0</v>
      </c>
      <c r="Y65">
        <v>30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25</v>
      </c>
      <c r="AG65">
        <v>1</v>
      </c>
      <c r="AH65" s="1">
        <v>1.0580357142857142</v>
      </c>
      <c r="AK65" s="1">
        <v>1.1258907363420427</v>
      </c>
      <c r="AL65" s="1">
        <v>1.0651685393258428</v>
      </c>
      <c r="AN65" s="1">
        <v>1.3021978021978022</v>
      </c>
      <c r="AQ65" s="1">
        <v>1.1879699248120301</v>
      </c>
      <c r="AT65" s="1">
        <v>1.1504854368932038</v>
      </c>
      <c r="AV65" s="4" t="s">
        <v>74</v>
      </c>
      <c r="AW65" s="4">
        <v>2.3818539557596274E-3</v>
      </c>
      <c r="AX65" s="4"/>
      <c r="AZ65" s="4" t="s">
        <v>74</v>
      </c>
      <c r="BA65" s="4">
        <v>1.1798656372241645E-5</v>
      </c>
      <c r="BB65" s="4"/>
      <c r="BD65" s="4" t="s">
        <v>74</v>
      </c>
      <c r="BE65" s="4">
        <v>2.9183377891155438E-2</v>
      </c>
      <c r="BF65" s="4"/>
    </row>
    <row r="66" spans="2:58"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25</v>
      </c>
      <c r="O66">
        <v>1</v>
      </c>
      <c r="P66" s="1">
        <v>1.4320241691842901</v>
      </c>
      <c r="T66">
        <v>1</v>
      </c>
      <c r="U66">
        <v>0</v>
      </c>
      <c r="V66">
        <v>0</v>
      </c>
      <c r="W66">
        <v>0</v>
      </c>
      <c r="X66">
        <v>0</v>
      </c>
      <c r="Y66">
        <v>30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18</v>
      </c>
      <c r="AG66">
        <v>1</v>
      </c>
      <c r="AH66" s="1">
        <v>1.1504854368932038</v>
      </c>
      <c r="AK66" s="1">
        <v>1.2506596306068603</v>
      </c>
      <c r="AL66" s="1">
        <v>1.1850000000000001</v>
      </c>
      <c r="AN66" s="1">
        <v>1.102325581395349</v>
      </c>
      <c r="AQ66" s="1">
        <v>1.3203342618384402</v>
      </c>
      <c r="AT66" s="1">
        <v>1.0748299319727892</v>
      </c>
      <c r="AV66" s="4" t="s">
        <v>75</v>
      </c>
      <c r="AW66" s="4">
        <v>3.7190164854557084</v>
      </c>
      <c r="AX66" s="4"/>
      <c r="AZ66" s="4" t="s">
        <v>75</v>
      </c>
      <c r="BA66" s="4">
        <v>3.7190164854557084</v>
      </c>
      <c r="BB66" s="4"/>
      <c r="BD66" s="4" t="s">
        <v>75</v>
      </c>
      <c r="BE66" s="4">
        <v>3.7190164854557084</v>
      </c>
      <c r="BF66" s="4"/>
    </row>
    <row r="67" spans="2:58">
      <c r="B67">
        <v>0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1</v>
      </c>
      <c r="K67">
        <v>0</v>
      </c>
      <c r="L67">
        <v>0</v>
      </c>
      <c r="M67">
        <v>1</v>
      </c>
      <c r="N67">
        <v>70</v>
      </c>
      <c r="O67">
        <v>1</v>
      </c>
      <c r="P67" s="1">
        <v>1.3021978021978022</v>
      </c>
      <c r="T67">
        <v>1</v>
      </c>
      <c r="U67">
        <v>0</v>
      </c>
      <c r="V67">
        <v>0</v>
      </c>
      <c r="W67">
        <v>0</v>
      </c>
      <c r="X67">
        <v>0</v>
      </c>
      <c r="Y67">
        <v>30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18</v>
      </c>
      <c r="AG67">
        <v>1</v>
      </c>
      <c r="AH67" s="1">
        <v>1.0748299319727892</v>
      </c>
      <c r="AK67" s="1">
        <v>1.5747508305647842</v>
      </c>
      <c r="AL67" s="1">
        <v>1.327731092436975</v>
      </c>
      <c r="AN67" s="1">
        <v>1.3900293255131966</v>
      </c>
      <c r="AQ67" s="1">
        <v>1.0281995661605206</v>
      </c>
      <c r="AT67" s="1">
        <v>1.3779069767441861</v>
      </c>
      <c r="AV67" s="4" t="s">
        <v>76</v>
      </c>
      <c r="AW67" s="4">
        <v>4.7637079115192549E-3</v>
      </c>
      <c r="AX67" s="4"/>
      <c r="AZ67" s="4" t="s">
        <v>76</v>
      </c>
      <c r="BA67" s="4">
        <v>2.359731274448329E-5</v>
      </c>
      <c r="BB67" s="4"/>
      <c r="BD67" s="4" t="s">
        <v>76</v>
      </c>
      <c r="BE67" s="4">
        <v>5.8366755782310875E-2</v>
      </c>
      <c r="BF67" s="4"/>
    </row>
    <row r="68" spans="2:58" ht="17" thickBot="1"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30</v>
      </c>
      <c r="O68">
        <v>1</v>
      </c>
      <c r="P68" s="1">
        <v>1.102325581395349</v>
      </c>
      <c r="T68">
        <v>1</v>
      </c>
      <c r="U68">
        <v>1</v>
      </c>
      <c r="V68">
        <v>1</v>
      </c>
      <c r="W68">
        <v>0</v>
      </c>
      <c r="X68">
        <v>0</v>
      </c>
      <c r="Y68">
        <v>31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20</v>
      </c>
      <c r="AG68">
        <v>3</v>
      </c>
      <c r="AH68" s="1">
        <v>1.0797266514806378</v>
      </c>
      <c r="AK68" s="1">
        <v>1.5852842809364549</v>
      </c>
      <c r="AN68" s="1">
        <v>1.5592105263157896</v>
      </c>
      <c r="AQ68" s="1">
        <v>1.3427762039660058</v>
      </c>
      <c r="AT68" s="1">
        <v>1.5290322580645161</v>
      </c>
      <c r="AV68" s="5" t="s">
        <v>77</v>
      </c>
      <c r="AW68" s="5">
        <v>3.8905918864131199</v>
      </c>
      <c r="AX68" s="5"/>
      <c r="AZ68" s="5" t="s">
        <v>77</v>
      </c>
      <c r="BA68" s="5">
        <v>3.8905918864131199</v>
      </c>
      <c r="BB68" s="5"/>
      <c r="BD68" s="5" t="s">
        <v>77</v>
      </c>
      <c r="BE68" s="5">
        <v>3.8905918864131199</v>
      </c>
      <c r="BF68" s="5"/>
    </row>
    <row r="69" spans="2:58">
      <c r="B69">
        <v>1</v>
      </c>
      <c r="C69">
        <v>0</v>
      </c>
      <c r="D69">
        <v>1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1</v>
      </c>
      <c r="N69">
        <v>35</v>
      </c>
      <c r="O69">
        <v>1</v>
      </c>
      <c r="P69" s="1">
        <v>1.3900293255131966</v>
      </c>
      <c r="T69">
        <v>1</v>
      </c>
      <c r="U69">
        <v>1</v>
      </c>
      <c r="V69">
        <v>0</v>
      </c>
      <c r="W69">
        <v>0</v>
      </c>
      <c r="X69">
        <v>0</v>
      </c>
      <c r="Y69">
        <v>31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20</v>
      </c>
      <c r="AG69">
        <v>3</v>
      </c>
      <c r="AH69" s="1">
        <v>1.0675675675675675</v>
      </c>
      <c r="AK69" s="1">
        <v>1.4674922600619196</v>
      </c>
      <c r="AN69" s="1">
        <v>1.1366906474820144</v>
      </c>
      <c r="AQ69" s="1">
        <v>1.2311688311688311</v>
      </c>
      <c r="AT69" s="1">
        <v>1.5290322580645161</v>
      </c>
    </row>
    <row r="70" spans="2:58">
      <c r="B70">
        <v>1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20</v>
      </c>
      <c r="O70">
        <v>1</v>
      </c>
      <c r="P70" s="1">
        <v>1.5592105263157896</v>
      </c>
      <c r="T70">
        <v>1</v>
      </c>
      <c r="U70">
        <v>0</v>
      </c>
      <c r="V70">
        <v>0</v>
      </c>
      <c r="W70">
        <v>0</v>
      </c>
      <c r="X70">
        <v>0</v>
      </c>
      <c r="Y70">
        <v>31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20</v>
      </c>
      <c r="AG70">
        <v>2</v>
      </c>
      <c r="AH70" s="1">
        <v>1.094688221709007</v>
      </c>
      <c r="AK70" s="1">
        <v>1.6344827586206898</v>
      </c>
      <c r="AN70" s="1">
        <v>1.0394736842105265</v>
      </c>
      <c r="AQ70" s="1">
        <v>1.0326797385620916</v>
      </c>
      <c r="AT70" s="1">
        <v>1.5540983606557379</v>
      </c>
    </row>
    <row r="71" spans="2:58">
      <c r="B71">
        <v>1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20</v>
      </c>
      <c r="O71">
        <v>1</v>
      </c>
      <c r="P71" s="1">
        <v>1.1366906474820144</v>
      </c>
      <c r="T71">
        <v>1</v>
      </c>
      <c r="U71">
        <v>1</v>
      </c>
      <c r="V71">
        <v>0</v>
      </c>
      <c r="W71">
        <v>0</v>
      </c>
      <c r="X71">
        <v>0</v>
      </c>
      <c r="Y71">
        <v>32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20</v>
      </c>
      <c r="AG71">
        <v>3</v>
      </c>
      <c r="AH71" s="1">
        <v>0.95757575757575764</v>
      </c>
      <c r="AK71" s="1">
        <v>1.3819241982507289</v>
      </c>
      <c r="AN71" s="1">
        <v>1.4107142857142858</v>
      </c>
      <c r="AQ71" s="1">
        <v>1.0533333333333335</v>
      </c>
      <c r="AT71" s="1">
        <v>1.2311688311688311</v>
      </c>
    </row>
    <row r="72" spans="2:58"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0</v>
      </c>
      <c r="K72">
        <v>0</v>
      </c>
      <c r="L72">
        <v>0</v>
      </c>
      <c r="M72">
        <v>1</v>
      </c>
      <c r="N72">
        <v>50</v>
      </c>
      <c r="O72">
        <v>3</v>
      </c>
      <c r="P72" s="1">
        <v>1.3504273504273505</v>
      </c>
      <c r="T72">
        <v>1</v>
      </c>
      <c r="U72">
        <v>1</v>
      </c>
      <c r="V72">
        <v>0</v>
      </c>
      <c r="W72">
        <v>0</v>
      </c>
      <c r="X72">
        <v>0</v>
      </c>
      <c r="Y72">
        <v>32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20</v>
      </c>
      <c r="AG72">
        <v>3</v>
      </c>
      <c r="AH72" s="1">
        <v>0.95757575757575764</v>
      </c>
      <c r="AK72" s="1">
        <v>1.3620689655172415</v>
      </c>
      <c r="AN72" s="1">
        <v>1.4451219512195124</v>
      </c>
      <c r="AQ72" s="1">
        <v>1.3240223463687151</v>
      </c>
      <c r="AT72" s="1">
        <v>1.2061068702290076</v>
      </c>
    </row>
    <row r="73" spans="2:58">
      <c r="B73">
        <v>1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20</v>
      </c>
      <c r="O73">
        <v>3</v>
      </c>
      <c r="P73" s="1">
        <v>1.0972222222222221</v>
      </c>
      <c r="T73">
        <v>0</v>
      </c>
      <c r="U73">
        <v>0</v>
      </c>
      <c r="V73">
        <v>0</v>
      </c>
      <c r="W73">
        <v>0</v>
      </c>
      <c r="X73">
        <v>0</v>
      </c>
      <c r="Y73">
        <v>33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25</v>
      </c>
      <c r="AG73">
        <v>1</v>
      </c>
      <c r="AH73" s="1">
        <v>1.3779069767441861</v>
      </c>
      <c r="AK73" s="1">
        <v>1.5439739413680784</v>
      </c>
      <c r="AN73" s="1">
        <v>1.3203342618384402</v>
      </c>
      <c r="AQ73" s="1">
        <v>1.3166666666666667</v>
      </c>
      <c r="AT73" s="1">
        <v>0.87777777777777777</v>
      </c>
    </row>
    <row r="74" spans="2:58"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30</v>
      </c>
      <c r="O74">
        <v>1</v>
      </c>
      <c r="P74" s="1">
        <v>1.0394736842105265</v>
      </c>
      <c r="T74">
        <v>0</v>
      </c>
      <c r="U74">
        <v>0</v>
      </c>
      <c r="V74">
        <v>0</v>
      </c>
      <c r="W74">
        <v>0</v>
      </c>
      <c r="X74">
        <v>0</v>
      </c>
      <c r="Y74">
        <v>33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25</v>
      </c>
      <c r="AG74">
        <v>1</v>
      </c>
      <c r="AH74" s="1">
        <v>1.5290322580645161</v>
      </c>
      <c r="AK74" s="1">
        <v>1.2880434782608696</v>
      </c>
      <c r="AN74" s="1">
        <v>1.6122448979591837</v>
      </c>
      <c r="AQ74" s="1">
        <v>1.3941176470588237</v>
      </c>
      <c r="AT74" s="1">
        <v>1.0675675675675675</v>
      </c>
    </row>
    <row r="75" spans="2:58"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25</v>
      </c>
      <c r="O75">
        <v>1</v>
      </c>
      <c r="P75" s="1">
        <v>1.4107142857142858</v>
      </c>
      <c r="T75">
        <v>1</v>
      </c>
      <c r="U75">
        <v>0</v>
      </c>
      <c r="V75">
        <v>1</v>
      </c>
      <c r="W75">
        <v>0</v>
      </c>
      <c r="X75">
        <v>0</v>
      </c>
      <c r="Y75">
        <v>34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25</v>
      </c>
      <c r="AG75">
        <v>1</v>
      </c>
      <c r="AH75" s="1">
        <v>1.5290322580645161</v>
      </c>
      <c r="AK75" s="1">
        <v>1.2153846153846155</v>
      </c>
      <c r="AN75" s="1">
        <v>1.2473684210526317</v>
      </c>
      <c r="AQ75" s="1">
        <v>1.161764705882353</v>
      </c>
      <c r="AT75" s="1">
        <v>1.0281995661605206</v>
      </c>
    </row>
    <row r="76" spans="2:58">
      <c r="B76">
        <v>0</v>
      </c>
      <c r="C76">
        <v>0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25</v>
      </c>
      <c r="O76">
        <v>1</v>
      </c>
      <c r="P76" s="1">
        <v>1.4451219512195124</v>
      </c>
      <c r="T76">
        <v>1</v>
      </c>
      <c r="U76">
        <v>0</v>
      </c>
      <c r="V76">
        <v>0</v>
      </c>
      <c r="W76">
        <v>0</v>
      </c>
      <c r="X76">
        <v>0</v>
      </c>
      <c r="Y76">
        <v>34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25</v>
      </c>
      <c r="AG76">
        <v>1</v>
      </c>
      <c r="AH76" s="1">
        <v>1.5540983606557379</v>
      </c>
      <c r="AK76" s="1">
        <v>1.5906040268456376</v>
      </c>
      <c r="AN76" s="1">
        <v>1.3941176470588237</v>
      </c>
      <c r="AQ76" s="1">
        <v>1.2122762148337596</v>
      </c>
      <c r="AT76" s="1">
        <v>0.84191829484902314</v>
      </c>
    </row>
    <row r="77" spans="2:58"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35</v>
      </c>
      <c r="O77">
        <v>1</v>
      </c>
      <c r="P77" s="1">
        <v>1.3203342618384402</v>
      </c>
      <c r="T77">
        <v>1</v>
      </c>
      <c r="U77">
        <v>0</v>
      </c>
      <c r="V77">
        <v>1</v>
      </c>
      <c r="W77">
        <v>0</v>
      </c>
      <c r="X77">
        <v>0</v>
      </c>
      <c r="Y77">
        <v>35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40</v>
      </c>
      <c r="AG77">
        <v>2</v>
      </c>
      <c r="AH77" s="1">
        <v>1.2915531335149864</v>
      </c>
      <c r="AK77" s="1">
        <v>1.5592105263157896</v>
      </c>
      <c r="AN77" s="1">
        <v>1.335211267605634</v>
      </c>
      <c r="AQ77" s="1">
        <v>1.0580357142857142</v>
      </c>
      <c r="AT77" s="1">
        <v>1.1674876847290643</v>
      </c>
    </row>
    <row r="78" spans="2:58"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25</v>
      </c>
      <c r="O78">
        <v>1</v>
      </c>
      <c r="P78" s="1">
        <v>1.6122448979591837</v>
      </c>
      <c r="T78">
        <v>1</v>
      </c>
      <c r="U78">
        <v>0</v>
      </c>
      <c r="V78">
        <v>1</v>
      </c>
      <c r="W78">
        <v>0</v>
      </c>
      <c r="X78">
        <v>0</v>
      </c>
      <c r="Y78">
        <v>35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40</v>
      </c>
      <c r="AG78">
        <v>2</v>
      </c>
      <c r="AH78" s="1">
        <v>1.3130193905817176</v>
      </c>
      <c r="AK78" s="1">
        <v>1.4320241691842901</v>
      </c>
      <c r="AN78" s="1">
        <v>0.95180722891566261</v>
      </c>
      <c r="AQ78" s="1">
        <v>1.1504854368932038</v>
      </c>
      <c r="AT78" s="1">
        <v>1.5095541401273886</v>
      </c>
    </row>
    <row r="79" spans="2:58">
      <c r="B79">
        <v>0</v>
      </c>
      <c r="C79">
        <v>1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35</v>
      </c>
      <c r="O79">
        <v>3</v>
      </c>
      <c r="P79" s="1">
        <v>1.1761786600496278</v>
      </c>
      <c r="T79">
        <v>0</v>
      </c>
      <c r="U79">
        <v>0</v>
      </c>
      <c r="V79">
        <v>0</v>
      </c>
      <c r="W79">
        <v>0</v>
      </c>
      <c r="X79">
        <v>0</v>
      </c>
      <c r="Y79">
        <v>36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27</v>
      </c>
      <c r="AG79">
        <v>1</v>
      </c>
      <c r="AH79" s="1">
        <v>1.2311688311688311</v>
      </c>
      <c r="AK79" s="1">
        <v>1.3021978021978022</v>
      </c>
      <c r="AN79" s="1">
        <v>1.3389830508474576</v>
      </c>
      <c r="AQ79" s="1">
        <v>1.0748299319727892</v>
      </c>
      <c r="AT79" s="1">
        <v>1.5592105263157896</v>
      </c>
    </row>
    <row r="80" spans="2:58">
      <c r="B80">
        <v>0</v>
      </c>
      <c r="C80">
        <v>0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35</v>
      </c>
      <c r="O80">
        <v>1</v>
      </c>
      <c r="P80" s="1">
        <v>1.2473684210526317</v>
      </c>
      <c r="T80">
        <v>0</v>
      </c>
      <c r="U80">
        <v>0</v>
      </c>
      <c r="V80">
        <v>0</v>
      </c>
      <c r="W80">
        <v>0</v>
      </c>
      <c r="X80">
        <v>0</v>
      </c>
      <c r="Y80">
        <v>36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27</v>
      </c>
      <c r="AG80">
        <v>1</v>
      </c>
      <c r="AH80" s="1">
        <v>1.2061068702290076</v>
      </c>
      <c r="AK80" s="1">
        <v>1.102325581395349</v>
      </c>
      <c r="AN80" s="1">
        <v>1.2915531335149864</v>
      </c>
      <c r="AQ80" s="1">
        <v>1.0797266514806378</v>
      </c>
      <c r="AT80" s="1">
        <v>1.5290322580645161</v>
      </c>
    </row>
    <row r="81" spans="2:46">
      <c r="B81">
        <v>0</v>
      </c>
      <c r="C81">
        <v>0</v>
      </c>
      <c r="D81">
        <v>0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25</v>
      </c>
      <c r="O81">
        <v>1</v>
      </c>
      <c r="P81" s="1">
        <v>1.3941176470588237</v>
      </c>
      <c r="T81">
        <v>1</v>
      </c>
      <c r="U81">
        <v>0</v>
      </c>
      <c r="V81">
        <v>0</v>
      </c>
      <c r="W81">
        <v>0</v>
      </c>
      <c r="X81">
        <v>0</v>
      </c>
      <c r="Y81">
        <v>37</v>
      </c>
      <c r="Z81">
        <v>1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25</v>
      </c>
      <c r="AG81">
        <v>2</v>
      </c>
      <c r="AH81" s="1">
        <v>1.1939546599496222</v>
      </c>
      <c r="AK81" s="1">
        <v>1.3900293255131966</v>
      </c>
      <c r="AN81" s="1">
        <v>1.3699421965317919</v>
      </c>
      <c r="AQ81" s="1">
        <v>1.0675675675675675</v>
      </c>
      <c r="AT81" s="1">
        <v>1.4149253731343283</v>
      </c>
    </row>
    <row r="82" spans="2:46"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55</v>
      </c>
      <c r="O82">
        <v>1</v>
      </c>
      <c r="P82" s="1">
        <v>1.335211267605634</v>
      </c>
      <c r="T82">
        <v>1</v>
      </c>
      <c r="U82">
        <v>0</v>
      </c>
      <c r="V82">
        <v>0</v>
      </c>
      <c r="W82">
        <v>0</v>
      </c>
      <c r="X82">
        <v>0</v>
      </c>
      <c r="Y82">
        <v>37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25</v>
      </c>
      <c r="AG82">
        <v>2</v>
      </c>
      <c r="AH82" s="1">
        <v>1.1476997578692494</v>
      </c>
      <c r="AK82" s="1">
        <v>1.5592105263157896</v>
      </c>
      <c r="AN82" s="1">
        <v>1.4858934169278997</v>
      </c>
      <c r="AQ82" s="1">
        <v>1.094688221709007</v>
      </c>
      <c r="AT82" s="1">
        <v>1.4451219512195124</v>
      </c>
    </row>
    <row r="83" spans="2:46"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v>0</v>
      </c>
      <c r="K83">
        <v>0</v>
      </c>
      <c r="L83">
        <v>0</v>
      </c>
      <c r="M83">
        <v>1</v>
      </c>
      <c r="N83">
        <v>30</v>
      </c>
      <c r="O83">
        <v>1</v>
      </c>
      <c r="P83" s="1">
        <v>0.95180722891566261</v>
      </c>
      <c r="T83">
        <v>1</v>
      </c>
      <c r="U83">
        <v>0</v>
      </c>
      <c r="V83">
        <v>1</v>
      </c>
      <c r="W83">
        <v>0</v>
      </c>
      <c r="X83">
        <v>0</v>
      </c>
      <c r="Y83">
        <v>38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25</v>
      </c>
      <c r="AG83">
        <v>2</v>
      </c>
      <c r="AH83" s="1">
        <v>1.2279792746113991</v>
      </c>
      <c r="AK83" s="1">
        <v>1.1366906474820144</v>
      </c>
      <c r="AN83" s="1">
        <v>1.4584615384615385</v>
      </c>
      <c r="AQ83" s="1">
        <v>0.95757575757575764</v>
      </c>
      <c r="AT83" s="1">
        <v>1.3941176470588237</v>
      </c>
    </row>
    <row r="84" spans="2:46"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30</v>
      </c>
      <c r="O84">
        <v>3</v>
      </c>
      <c r="P84" s="1">
        <v>1.3542857142857143</v>
      </c>
      <c r="T84">
        <v>1</v>
      </c>
      <c r="U84">
        <v>0</v>
      </c>
      <c r="V84">
        <v>1</v>
      </c>
      <c r="W84">
        <v>0</v>
      </c>
      <c r="X84">
        <v>0</v>
      </c>
      <c r="Y84">
        <v>38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25</v>
      </c>
      <c r="AG84">
        <v>2</v>
      </c>
      <c r="AH84" s="1">
        <v>1.3021978021978022</v>
      </c>
      <c r="AK84" s="1">
        <v>1.3504273504273505</v>
      </c>
      <c r="AN84" s="1">
        <v>1.5389610389610391</v>
      </c>
      <c r="AQ84" s="1">
        <v>0.95757575757575764</v>
      </c>
      <c r="AT84" s="1">
        <v>1.4584615384615385</v>
      </c>
    </row>
    <row r="85" spans="2:46">
      <c r="B85">
        <v>0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35</v>
      </c>
      <c r="O85">
        <v>1</v>
      </c>
      <c r="P85" s="1">
        <v>1.3389830508474576</v>
      </c>
      <c r="T85">
        <v>0</v>
      </c>
      <c r="U85">
        <v>0</v>
      </c>
      <c r="V85">
        <v>1</v>
      </c>
      <c r="W85">
        <v>0</v>
      </c>
      <c r="X85">
        <v>0</v>
      </c>
      <c r="Y85">
        <v>40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60</v>
      </c>
      <c r="AG85">
        <v>1</v>
      </c>
      <c r="AH85" s="1">
        <v>0.87777777777777777</v>
      </c>
      <c r="AK85" s="1">
        <v>1.0972222222222221</v>
      </c>
      <c r="AN85" s="1">
        <v>1.234375</v>
      </c>
      <c r="AQ85" s="1">
        <v>1.3779069767441861</v>
      </c>
      <c r="AT85" s="1">
        <v>1.4858934169278997</v>
      </c>
    </row>
    <row r="86" spans="2:46">
      <c r="B86">
        <v>0</v>
      </c>
      <c r="C86">
        <v>0</v>
      </c>
      <c r="D86">
        <v>1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>
        <v>20</v>
      </c>
      <c r="O86">
        <v>1</v>
      </c>
      <c r="P86" s="1">
        <v>1.2915531335149864</v>
      </c>
      <c r="T86">
        <v>1</v>
      </c>
      <c r="U86">
        <v>0</v>
      </c>
      <c r="V86">
        <v>1</v>
      </c>
      <c r="W86">
        <v>0</v>
      </c>
      <c r="X86">
        <v>0</v>
      </c>
      <c r="Y86">
        <v>39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30</v>
      </c>
      <c r="AG86">
        <v>1</v>
      </c>
      <c r="AH86" s="1">
        <v>1.0675675675675675</v>
      </c>
      <c r="AK86" s="1">
        <v>1.0394736842105265</v>
      </c>
      <c r="AN86" s="1">
        <v>1.1879699248120301</v>
      </c>
      <c r="AQ86" s="1">
        <v>1.5290322580645161</v>
      </c>
      <c r="AT86" s="1">
        <v>0.86338797814207646</v>
      </c>
    </row>
    <row r="87" spans="2:46">
      <c r="B87">
        <v>0</v>
      </c>
      <c r="C87">
        <v>0</v>
      </c>
      <c r="D87">
        <v>1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55</v>
      </c>
      <c r="O87">
        <v>1</v>
      </c>
      <c r="P87" s="1">
        <v>1.3699421965317919</v>
      </c>
      <c r="T87">
        <v>1</v>
      </c>
      <c r="U87">
        <v>0</v>
      </c>
      <c r="V87">
        <v>1</v>
      </c>
      <c r="W87">
        <v>0</v>
      </c>
      <c r="X87">
        <v>1</v>
      </c>
      <c r="Y87">
        <v>39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30</v>
      </c>
      <c r="AG87">
        <v>1</v>
      </c>
      <c r="AH87" s="1">
        <v>1.0281995661605206</v>
      </c>
      <c r="AK87" s="1">
        <v>1.4107142857142858</v>
      </c>
      <c r="AN87" s="1">
        <v>1.335211267605634</v>
      </c>
      <c r="AQ87" s="1">
        <v>1.5290322580645161</v>
      </c>
      <c r="AT87" s="1">
        <v>0.83597883597883604</v>
      </c>
    </row>
    <row r="88" spans="2:46">
      <c r="B88">
        <v>0</v>
      </c>
      <c r="C88">
        <v>0</v>
      </c>
      <c r="D88">
        <v>1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65</v>
      </c>
      <c r="O88">
        <v>1</v>
      </c>
      <c r="P88" s="1">
        <v>1.4858934169278997</v>
      </c>
      <c r="T88">
        <v>0</v>
      </c>
      <c r="U88">
        <v>0</v>
      </c>
      <c r="V88">
        <v>0</v>
      </c>
      <c r="W88">
        <v>0</v>
      </c>
      <c r="X88">
        <v>1</v>
      </c>
      <c r="Y88">
        <v>40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60</v>
      </c>
      <c r="AG88">
        <v>1</v>
      </c>
      <c r="AH88" s="1">
        <v>0.84191829484902314</v>
      </c>
      <c r="AK88" s="1">
        <v>1.4451219512195124</v>
      </c>
      <c r="AN88" s="1">
        <v>1.5192307692307692</v>
      </c>
      <c r="AQ88" s="1">
        <v>1.5540983606557379</v>
      </c>
      <c r="AT88" s="1">
        <v>1.4451219512195124</v>
      </c>
    </row>
    <row r="89" spans="2:46"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35</v>
      </c>
      <c r="O89">
        <v>1</v>
      </c>
      <c r="P89" s="1">
        <v>1.4584615384615385</v>
      </c>
      <c r="T89">
        <v>1</v>
      </c>
      <c r="U89">
        <v>0</v>
      </c>
      <c r="V89">
        <v>1</v>
      </c>
      <c r="W89">
        <v>0</v>
      </c>
      <c r="X89">
        <v>0</v>
      </c>
      <c r="Y89">
        <v>41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35</v>
      </c>
      <c r="AG89">
        <v>1</v>
      </c>
      <c r="AH89" s="1">
        <v>1.1674876847290643</v>
      </c>
      <c r="AK89" s="1">
        <v>1.3203342618384402</v>
      </c>
      <c r="AN89" s="1">
        <v>1.1532846715328466</v>
      </c>
      <c r="AQ89" s="1">
        <v>1.2915531335149864</v>
      </c>
      <c r="AT89" s="1">
        <v>1.514376996805112</v>
      </c>
    </row>
    <row r="90" spans="2:46">
      <c r="B90">
        <v>1</v>
      </c>
      <c r="C90">
        <v>0</v>
      </c>
      <c r="D90">
        <v>0</v>
      </c>
      <c r="E90">
        <v>1</v>
      </c>
      <c r="F90">
        <v>0</v>
      </c>
      <c r="G90">
        <v>1</v>
      </c>
      <c r="H90">
        <v>1</v>
      </c>
      <c r="I90">
        <v>0</v>
      </c>
      <c r="J90">
        <v>0</v>
      </c>
      <c r="K90">
        <v>0</v>
      </c>
      <c r="L90">
        <v>1</v>
      </c>
      <c r="M90">
        <v>0</v>
      </c>
      <c r="N90">
        <v>30</v>
      </c>
      <c r="O90">
        <v>1</v>
      </c>
      <c r="P90" s="1">
        <v>1.5389610389610391</v>
      </c>
      <c r="T90">
        <v>0</v>
      </c>
      <c r="U90">
        <v>0</v>
      </c>
      <c r="V90">
        <v>0</v>
      </c>
      <c r="W90">
        <v>0</v>
      </c>
      <c r="X90">
        <v>0</v>
      </c>
      <c r="Y90">
        <v>42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28</v>
      </c>
      <c r="AG90">
        <v>1</v>
      </c>
      <c r="AH90" s="1">
        <v>1.5095541401273886</v>
      </c>
      <c r="AK90" s="1">
        <v>1.6122448979591837</v>
      </c>
      <c r="AN90" s="1">
        <v>1.3240223463687151</v>
      </c>
      <c r="AQ90" s="1">
        <v>1.3130193905817176</v>
      </c>
      <c r="AT90" s="1">
        <v>0.89265536723163852</v>
      </c>
    </row>
    <row r="91" spans="2:46"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55</v>
      </c>
      <c r="O91">
        <v>1</v>
      </c>
      <c r="P91" s="1">
        <v>1.234375</v>
      </c>
      <c r="T91">
        <v>0</v>
      </c>
      <c r="U91">
        <v>0</v>
      </c>
      <c r="V91">
        <v>0</v>
      </c>
      <c r="W91">
        <v>0</v>
      </c>
      <c r="X91">
        <v>0</v>
      </c>
      <c r="Y91">
        <v>42</v>
      </c>
      <c r="Z91">
        <v>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28</v>
      </c>
      <c r="AG91">
        <v>1</v>
      </c>
      <c r="AH91" s="1">
        <v>1.5592105263157896</v>
      </c>
      <c r="AK91" s="1">
        <v>1.1761786600496278</v>
      </c>
      <c r="AN91" s="1">
        <v>2.872727272727273</v>
      </c>
      <c r="AQ91" s="1">
        <v>1.2311688311688311</v>
      </c>
      <c r="AT91" s="1">
        <v>0.95757575757575764</v>
      </c>
    </row>
    <row r="92" spans="2:46"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25</v>
      </c>
      <c r="O92">
        <v>1</v>
      </c>
      <c r="P92" s="1">
        <v>1.1879699248120301</v>
      </c>
      <c r="T92">
        <v>0</v>
      </c>
      <c r="U92">
        <v>0</v>
      </c>
      <c r="V92">
        <v>1</v>
      </c>
      <c r="W92">
        <v>0</v>
      </c>
      <c r="X92">
        <v>0</v>
      </c>
      <c r="Y92">
        <v>43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40</v>
      </c>
      <c r="AG92">
        <v>1</v>
      </c>
      <c r="AH92" s="1">
        <v>1.5290322580645161</v>
      </c>
      <c r="AK92" s="1">
        <v>1.2473684210526317</v>
      </c>
      <c r="AN92" s="1">
        <v>1.5592105263157896</v>
      </c>
      <c r="AQ92" s="1">
        <v>1.2061068702290076</v>
      </c>
      <c r="AT92" s="1">
        <v>1.2440944881889764</v>
      </c>
    </row>
    <row r="93" spans="2:46"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30</v>
      </c>
      <c r="O93">
        <v>1</v>
      </c>
      <c r="P93" s="1">
        <v>1.335211267605634</v>
      </c>
      <c r="T93">
        <v>0</v>
      </c>
      <c r="U93">
        <v>0</v>
      </c>
      <c r="V93">
        <v>0</v>
      </c>
      <c r="W93">
        <v>0</v>
      </c>
      <c r="X93">
        <v>0</v>
      </c>
      <c r="Y93">
        <v>43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35</v>
      </c>
      <c r="AG93">
        <v>1</v>
      </c>
      <c r="AH93" s="1">
        <v>1.4149253731343283</v>
      </c>
      <c r="AK93" s="1">
        <v>1.3941176470588237</v>
      </c>
      <c r="AN93" s="1">
        <v>1.6401384083044983</v>
      </c>
      <c r="AQ93" s="1">
        <v>1.1939546599496222</v>
      </c>
      <c r="AT93" s="1">
        <v>1.161764705882353</v>
      </c>
    </row>
    <row r="94" spans="2:46">
      <c r="B94">
        <v>0</v>
      </c>
      <c r="C94">
        <v>0</v>
      </c>
      <c r="D94">
        <v>1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25</v>
      </c>
      <c r="O94">
        <v>1</v>
      </c>
      <c r="P94" s="1">
        <v>1.5192307692307692</v>
      </c>
      <c r="T94">
        <v>0</v>
      </c>
      <c r="U94">
        <v>0</v>
      </c>
      <c r="V94">
        <v>1</v>
      </c>
      <c r="W94">
        <v>0</v>
      </c>
      <c r="X94">
        <v>0</v>
      </c>
      <c r="Y94">
        <v>44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50</v>
      </c>
      <c r="AG94">
        <v>1</v>
      </c>
      <c r="AH94" s="1">
        <v>1.4451219512195124</v>
      </c>
      <c r="AK94" s="1">
        <v>1.335211267605634</v>
      </c>
      <c r="AN94" s="1">
        <v>1.7686567164179103</v>
      </c>
      <c r="AQ94" s="1">
        <v>1.1476997578692494</v>
      </c>
      <c r="AT94" s="1">
        <v>1.1850000000000001</v>
      </c>
    </row>
    <row r="95" spans="2:46">
      <c r="B95">
        <v>1</v>
      </c>
      <c r="C95">
        <v>0</v>
      </c>
      <c r="D95">
        <v>0</v>
      </c>
      <c r="E95">
        <v>1</v>
      </c>
      <c r="F95">
        <v>0</v>
      </c>
      <c r="G95">
        <v>1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35</v>
      </c>
      <c r="O95">
        <v>1</v>
      </c>
      <c r="P95" s="1">
        <v>1.1532846715328466</v>
      </c>
      <c r="T95">
        <v>0</v>
      </c>
      <c r="U95">
        <v>0</v>
      </c>
      <c r="V95">
        <v>1</v>
      </c>
      <c r="W95">
        <v>0</v>
      </c>
      <c r="X95">
        <v>0</v>
      </c>
      <c r="Y95">
        <v>44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35</v>
      </c>
      <c r="AG95">
        <v>1</v>
      </c>
      <c r="AH95" s="1">
        <v>1.3941176470588237</v>
      </c>
      <c r="AK95" s="1">
        <v>0.95180722891566261</v>
      </c>
      <c r="AN95" s="1">
        <v>1.0972222222222221</v>
      </c>
      <c r="AQ95" s="1">
        <v>1.2279792746113991</v>
      </c>
      <c r="AT95" s="1">
        <v>1.234375</v>
      </c>
    </row>
    <row r="96" spans="2:46">
      <c r="B96">
        <v>0</v>
      </c>
      <c r="C96">
        <v>0</v>
      </c>
      <c r="D96">
        <v>1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35</v>
      </c>
      <c r="O96">
        <v>1</v>
      </c>
      <c r="P96" s="1">
        <v>1.3240223463687151</v>
      </c>
      <c r="T96">
        <v>0</v>
      </c>
      <c r="U96">
        <v>0</v>
      </c>
      <c r="V96">
        <v>1</v>
      </c>
      <c r="W96">
        <v>0</v>
      </c>
      <c r="X96">
        <v>0</v>
      </c>
      <c r="Y96">
        <v>45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35</v>
      </c>
      <c r="AG96">
        <v>1</v>
      </c>
      <c r="AH96" s="1">
        <v>1.4584615384615385</v>
      </c>
      <c r="AK96" s="1">
        <v>1.3542857142857143</v>
      </c>
      <c r="AN96" s="1">
        <v>1.4858934169278997</v>
      </c>
      <c r="AQ96" s="1">
        <v>1.3021978021978022</v>
      </c>
      <c r="AT96" s="1">
        <v>1.3166666666666667</v>
      </c>
    </row>
    <row r="97" spans="2:46"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25</v>
      </c>
      <c r="O97">
        <v>1</v>
      </c>
      <c r="P97" s="1">
        <v>2.872727272727273</v>
      </c>
      <c r="T97">
        <v>0</v>
      </c>
      <c r="U97">
        <v>0</v>
      </c>
      <c r="V97">
        <v>0</v>
      </c>
      <c r="W97">
        <v>0</v>
      </c>
      <c r="X97">
        <v>0</v>
      </c>
      <c r="Y97">
        <v>45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35</v>
      </c>
      <c r="AG97">
        <v>1</v>
      </c>
      <c r="AH97" s="1">
        <v>1.4858934169278997</v>
      </c>
      <c r="AK97" s="1">
        <v>1.3389830508474576</v>
      </c>
      <c r="AN97" s="1">
        <v>1.2216494845360826</v>
      </c>
      <c r="AQ97" s="1">
        <v>0.87777777777777777</v>
      </c>
      <c r="AT97" s="1">
        <v>1.1421686746987951</v>
      </c>
    </row>
    <row r="98" spans="2:46">
      <c r="B98">
        <v>0</v>
      </c>
      <c r="C98">
        <v>0</v>
      </c>
      <c r="D98">
        <v>1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0</v>
      </c>
      <c r="L98">
        <v>1</v>
      </c>
      <c r="M98">
        <v>0</v>
      </c>
      <c r="N98">
        <v>30</v>
      </c>
      <c r="O98">
        <v>1</v>
      </c>
      <c r="P98" s="1">
        <v>1.5592105263157896</v>
      </c>
      <c r="T98">
        <v>0</v>
      </c>
      <c r="U98">
        <v>0</v>
      </c>
      <c r="V98">
        <v>1</v>
      </c>
      <c r="W98">
        <v>0</v>
      </c>
      <c r="X98">
        <v>0</v>
      </c>
      <c r="Y98">
        <v>46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60</v>
      </c>
      <c r="AG98">
        <v>1</v>
      </c>
      <c r="AH98" s="1">
        <v>0.86338797814207646</v>
      </c>
      <c r="AK98" s="1">
        <v>1.2915531335149864</v>
      </c>
      <c r="AN98" s="1">
        <v>1.504761904761905</v>
      </c>
      <c r="AQ98" s="1">
        <v>1.0675675675675675</v>
      </c>
      <c r="AT98" s="1">
        <v>1.2473684210526317</v>
      </c>
    </row>
    <row r="99" spans="2:46">
      <c r="B99">
        <v>0</v>
      </c>
      <c r="C99">
        <v>0</v>
      </c>
      <c r="D99">
        <v>1</v>
      </c>
      <c r="E99">
        <v>0</v>
      </c>
      <c r="F99">
        <v>1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25</v>
      </c>
      <c r="O99">
        <v>1</v>
      </c>
      <c r="P99" s="1">
        <v>1.6401384083044983</v>
      </c>
      <c r="T99">
        <v>0</v>
      </c>
      <c r="U99">
        <v>0</v>
      </c>
      <c r="V99">
        <v>0</v>
      </c>
      <c r="W99">
        <v>0</v>
      </c>
      <c r="X99">
        <v>0</v>
      </c>
      <c r="Y99">
        <v>46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60</v>
      </c>
      <c r="AG99">
        <v>1</v>
      </c>
      <c r="AH99" s="1">
        <v>0.83597883597883604</v>
      </c>
      <c r="AK99" s="1">
        <v>1.3699421965317919</v>
      </c>
      <c r="AN99" s="1">
        <v>1.2986301369863014</v>
      </c>
      <c r="AQ99" s="1">
        <v>1.0281995661605206</v>
      </c>
      <c r="AT99" s="1">
        <v>1.2539682539682542</v>
      </c>
    </row>
    <row r="100" spans="2:46"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25</v>
      </c>
      <c r="O100">
        <v>1</v>
      </c>
      <c r="P100" s="1">
        <v>1.7686567164179103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47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25</v>
      </c>
      <c r="AG100">
        <v>2</v>
      </c>
      <c r="AH100" s="1">
        <v>1.234375</v>
      </c>
      <c r="AK100" s="1">
        <v>1.4858934169278997</v>
      </c>
      <c r="AN100" s="1">
        <v>1.2440944881889764</v>
      </c>
      <c r="AQ100" s="1">
        <v>0.84191829484902314</v>
      </c>
      <c r="AT100" s="1">
        <v>1.0171673819742491</v>
      </c>
    </row>
    <row r="101" spans="2:46">
      <c r="B101">
        <v>0</v>
      </c>
      <c r="C101">
        <v>0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1</v>
      </c>
      <c r="N101">
        <v>25</v>
      </c>
      <c r="O101">
        <v>1</v>
      </c>
      <c r="P101" s="1">
        <v>1.0972222222222221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47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25</v>
      </c>
      <c r="AG101">
        <v>2</v>
      </c>
      <c r="AH101" s="1">
        <v>1.2216494845360826</v>
      </c>
      <c r="AK101" s="1">
        <v>1.4584615384615385</v>
      </c>
      <c r="AN101" s="1">
        <v>1.2741935483870968</v>
      </c>
      <c r="AQ101" s="1">
        <v>1.1674876847290643</v>
      </c>
      <c r="AT101" s="1">
        <v>1.3699421965317919</v>
      </c>
    </row>
    <row r="102" spans="2:46">
      <c r="B102">
        <v>0</v>
      </c>
      <c r="C102">
        <v>0</v>
      </c>
      <c r="D102">
        <v>1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35</v>
      </c>
      <c r="O102">
        <v>1</v>
      </c>
      <c r="P102" s="1">
        <v>1.4858934169278997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48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25</v>
      </c>
      <c r="AG102">
        <v>1</v>
      </c>
      <c r="AH102" s="1">
        <v>1.4451219512195124</v>
      </c>
      <c r="AK102" s="1">
        <v>1.5389610389610391</v>
      </c>
      <c r="AN102" s="1">
        <v>1.4451219512195124</v>
      </c>
      <c r="AQ102" s="1">
        <v>1.5095541401273886</v>
      </c>
      <c r="AT102" s="1">
        <v>1.4766355140186918</v>
      </c>
    </row>
    <row r="103" spans="2:46"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55</v>
      </c>
      <c r="O103">
        <v>2</v>
      </c>
      <c r="P103" s="1">
        <v>1.104895104895105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48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25</v>
      </c>
      <c r="AG103">
        <v>1</v>
      </c>
      <c r="AH103" s="1">
        <v>1.514376996805112</v>
      </c>
      <c r="AK103" s="1">
        <v>1.234375</v>
      </c>
      <c r="AN103" s="1">
        <v>1.2408376963350787</v>
      </c>
      <c r="AQ103" s="1">
        <v>1.5592105263157896</v>
      </c>
      <c r="AT103" s="1">
        <v>1.1879699248120301</v>
      </c>
    </row>
    <row r="104" spans="2:46"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35</v>
      </c>
      <c r="O104">
        <v>1</v>
      </c>
      <c r="P104" s="1">
        <v>1.2216494845360826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49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25</v>
      </c>
      <c r="AG104">
        <v>1</v>
      </c>
      <c r="AH104" s="1">
        <v>0.89265536723163852</v>
      </c>
      <c r="AK104" s="1">
        <v>1.1879699248120301</v>
      </c>
      <c r="AN104" s="1">
        <v>1.3240223463687151</v>
      </c>
      <c r="AQ104" s="1">
        <v>1.5290322580645161</v>
      </c>
      <c r="AT104" s="1">
        <v>1.1285714285714286</v>
      </c>
    </row>
    <row r="105" spans="2:46">
      <c r="B105">
        <v>1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25</v>
      </c>
      <c r="O105">
        <v>1</v>
      </c>
      <c r="P105" s="1">
        <v>1.504761904761905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49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25</v>
      </c>
      <c r="AG105">
        <v>1</v>
      </c>
      <c r="AH105" s="1">
        <v>0.95757575757575764</v>
      </c>
      <c r="AK105" s="1">
        <v>1.335211267605634</v>
      </c>
      <c r="AN105" s="1">
        <v>1.1366906474820144</v>
      </c>
      <c r="AQ105" s="1">
        <v>1.4149253731343283</v>
      </c>
      <c r="AT105" s="1">
        <v>2.8554216867469884</v>
      </c>
    </row>
    <row r="106" spans="2:46"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30</v>
      </c>
      <c r="O106">
        <v>1</v>
      </c>
      <c r="P106" s="1">
        <v>1.2986301369863014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50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35</v>
      </c>
      <c r="AG106">
        <v>1</v>
      </c>
      <c r="AH106" s="1">
        <v>1.2440944881889764</v>
      </c>
      <c r="AK106" s="1">
        <v>1.5192307692307692</v>
      </c>
      <c r="AN106" s="1">
        <v>1.5439739413680784</v>
      </c>
      <c r="AQ106" s="1">
        <v>1.4451219512195124</v>
      </c>
      <c r="AT106" s="1">
        <v>2.6333333333333333</v>
      </c>
    </row>
    <row r="107" spans="2:46"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25</v>
      </c>
      <c r="O107">
        <v>1</v>
      </c>
      <c r="P107" s="1">
        <v>1.2440944881889764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51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25</v>
      </c>
      <c r="AG107">
        <v>1</v>
      </c>
      <c r="AH107" s="1">
        <v>1.161764705882353</v>
      </c>
      <c r="AK107" s="1">
        <v>1.1532846715328466</v>
      </c>
      <c r="AN107" s="1">
        <v>1.2248062015503876</v>
      </c>
      <c r="AQ107" s="1">
        <v>1.3941176470588237</v>
      </c>
      <c r="AT107" s="1">
        <v>1.2741935483870968</v>
      </c>
    </row>
    <row r="108" spans="2:46">
      <c r="B108">
        <v>1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55</v>
      </c>
      <c r="O108">
        <v>1</v>
      </c>
      <c r="P108" s="1">
        <v>1.2741935483870968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51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25</v>
      </c>
      <c r="AG108">
        <v>1</v>
      </c>
      <c r="AH108" s="1">
        <v>1.1850000000000001</v>
      </c>
      <c r="AK108" s="1">
        <v>1.3240223463687151</v>
      </c>
      <c r="AN108" s="1">
        <v>1.196969696969697</v>
      </c>
      <c r="AQ108" s="1">
        <v>1.4584615384615385</v>
      </c>
      <c r="AT108" s="1">
        <v>1.264</v>
      </c>
    </row>
    <row r="109" spans="2:46">
      <c r="B109">
        <v>1</v>
      </c>
      <c r="C109">
        <v>0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45</v>
      </c>
      <c r="O109">
        <v>1</v>
      </c>
      <c r="P109" s="1">
        <v>1.4451219512195124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52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40</v>
      </c>
      <c r="AG109">
        <v>1</v>
      </c>
      <c r="AH109" s="1">
        <v>1.234375</v>
      </c>
      <c r="AK109" s="1">
        <v>2.872727272727273</v>
      </c>
      <c r="AN109" s="1">
        <v>1.3021978021978022</v>
      </c>
      <c r="AQ109" s="1">
        <v>1.4858934169278997</v>
      </c>
      <c r="AT109" s="1">
        <v>1.094688221709007</v>
      </c>
    </row>
    <row r="110" spans="2:46"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40</v>
      </c>
      <c r="O110">
        <v>1</v>
      </c>
      <c r="P110" s="1">
        <v>1.2408376963350787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52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10</v>
      </c>
      <c r="AG110">
        <v>1</v>
      </c>
      <c r="AH110" s="1">
        <v>1.3166666666666667</v>
      </c>
      <c r="AK110" s="1">
        <v>1.5592105263157896</v>
      </c>
      <c r="AN110" s="1">
        <v>1.335211267605634</v>
      </c>
      <c r="AQ110" s="1">
        <v>0.86338797814207646</v>
      </c>
      <c r="AT110" s="1">
        <v>1.2311688311688311</v>
      </c>
    </row>
    <row r="111" spans="2:46"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35</v>
      </c>
      <c r="O111">
        <v>1</v>
      </c>
      <c r="P111" s="1">
        <v>1.3240223463687151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53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7</v>
      </c>
      <c r="AG111">
        <v>1</v>
      </c>
      <c r="AH111" s="1">
        <v>1.1421686746987951</v>
      </c>
      <c r="AK111" s="1">
        <v>1.6401384083044983</v>
      </c>
      <c r="AN111" s="1">
        <v>1.3982300884955752</v>
      </c>
      <c r="AQ111" s="1">
        <v>0.83597883597883604</v>
      </c>
      <c r="AT111" s="1">
        <v>1.021551724137931</v>
      </c>
    </row>
    <row r="112" spans="2:46">
      <c r="B112">
        <v>1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30</v>
      </c>
      <c r="O112">
        <v>1</v>
      </c>
      <c r="P112" s="1">
        <v>1.1366906474820144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53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30</v>
      </c>
      <c r="AG112">
        <v>1</v>
      </c>
      <c r="AH112" s="1">
        <v>1.2473684210526317</v>
      </c>
      <c r="AK112" s="1">
        <v>1.7686567164179103</v>
      </c>
      <c r="AN112" s="1">
        <v>1.2915531335149864</v>
      </c>
      <c r="AQ112" s="1">
        <v>1.234375</v>
      </c>
      <c r="AT112" s="1">
        <v>1.0063694267515924</v>
      </c>
    </row>
    <row r="113" spans="2:46"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18</v>
      </c>
      <c r="O113">
        <v>1</v>
      </c>
      <c r="P113" s="1">
        <v>1.5439739413680784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30</v>
      </c>
      <c r="AG113">
        <v>1</v>
      </c>
      <c r="AH113" s="1">
        <v>1.2539682539682542</v>
      </c>
      <c r="AK113" s="1">
        <v>1.0972222222222221</v>
      </c>
      <c r="AN113" s="1">
        <v>1.5643564356435646</v>
      </c>
      <c r="AQ113" s="1">
        <v>1.2216494845360826</v>
      </c>
      <c r="AT113" s="1">
        <v>1.0797266514806378</v>
      </c>
    </row>
    <row r="114" spans="2:46">
      <c r="B114">
        <v>1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30</v>
      </c>
      <c r="O114">
        <v>1</v>
      </c>
      <c r="P114" s="1">
        <v>1.2248062015503876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54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25</v>
      </c>
      <c r="AG114">
        <v>1</v>
      </c>
      <c r="AH114" s="1">
        <v>1.0171673819742491</v>
      </c>
      <c r="AK114" s="1">
        <v>1.4858934169278997</v>
      </c>
      <c r="AN114" s="1">
        <v>1.4320241691842901</v>
      </c>
      <c r="AQ114" s="1">
        <v>1.4451219512195124</v>
      </c>
      <c r="AT114" s="1">
        <v>1.1421686746987951</v>
      </c>
    </row>
    <row r="115" spans="2:46">
      <c r="B115">
        <v>1</v>
      </c>
      <c r="C115">
        <v>1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25</v>
      </c>
      <c r="O115">
        <v>3</v>
      </c>
      <c r="P115" s="1">
        <v>1.0394736842105265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54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25</v>
      </c>
      <c r="AG115">
        <v>3</v>
      </c>
      <c r="AH115" s="1">
        <v>1.094688221709007</v>
      </c>
      <c r="AK115" s="1">
        <v>1.104895104895105</v>
      </c>
      <c r="AN115" s="1">
        <v>1.6458333333333335</v>
      </c>
      <c r="AQ115" s="1">
        <v>1.514376996805112</v>
      </c>
      <c r="AT115" s="1">
        <v>0.67714285714285716</v>
      </c>
    </row>
    <row r="116" spans="2:46">
      <c r="B116">
        <v>0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50</v>
      </c>
      <c r="O116">
        <v>1</v>
      </c>
      <c r="P116" s="1">
        <v>1.196969696969697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55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25</v>
      </c>
      <c r="AG116">
        <v>1</v>
      </c>
      <c r="AH116" s="1">
        <v>1.3699421965317919</v>
      </c>
      <c r="AK116" s="1">
        <v>1.2216494845360826</v>
      </c>
      <c r="AN116" s="1">
        <v>1.5192307692307692</v>
      </c>
      <c r="AQ116" s="1">
        <v>0.89265536723163852</v>
      </c>
      <c r="AT116" s="1">
        <v>1.2311688311688311</v>
      </c>
    </row>
    <row r="117" spans="2:46"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20</v>
      </c>
      <c r="O117">
        <v>2</v>
      </c>
      <c r="P117" s="1">
        <v>0.93861386138613867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55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25</v>
      </c>
      <c r="AG117">
        <v>1</v>
      </c>
      <c r="AH117" s="1">
        <v>1.4766355140186918</v>
      </c>
      <c r="AK117" s="1">
        <v>1.504761904761905</v>
      </c>
      <c r="AN117" s="1">
        <v>1.5290322580645161</v>
      </c>
      <c r="AQ117" s="1">
        <v>0.95757575757575764</v>
      </c>
      <c r="AT117" s="1">
        <v>1.1791044776119404</v>
      </c>
    </row>
    <row r="118" spans="2:46">
      <c r="B118">
        <v>0</v>
      </c>
      <c r="C118">
        <v>1</v>
      </c>
      <c r="D118">
        <v>0</v>
      </c>
      <c r="E118">
        <v>1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30</v>
      </c>
      <c r="O118">
        <v>3</v>
      </c>
      <c r="P118" s="1">
        <v>1.0748299319727892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56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35</v>
      </c>
      <c r="AG118">
        <v>1</v>
      </c>
      <c r="AH118" s="1">
        <v>1.1879699248120301</v>
      </c>
      <c r="AK118" s="1">
        <v>1.2986301369863014</v>
      </c>
      <c r="AN118" s="1">
        <v>1.4234234234234235</v>
      </c>
      <c r="AQ118" s="1">
        <v>1.2440944881889764</v>
      </c>
      <c r="AT118" s="1">
        <v>1.1791044776119404</v>
      </c>
    </row>
    <row r="119" spans="2:46">
      <c r="B119">
        <v>1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55</v>
      </c>
      <c r="O119">
        <v>1</v>
      </c>
      <c r="P119" s="1">
        <v>1.3021978021978022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56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35</v>
      </c>
      <c r="AG119">
        <v>1</v>
      </c>
      <c r="AH119" s="1">
        <v>1.1285714285714286</v>
      </c>
      <c r="AK119" s="1">
        <v>1.2440944881889764</v>
      </c>
      <c r="AN119" s="1">
        <v>1.237597911227154</v>
      </c>
      <c r="AQ119" s="1">
        <v>1.161764705882353</v>
      </c>
      <c r="AT119" s="1">
        <v>1.1504854368932038</v>
      </c>
    </row>
    <row r="120" spans="2:46"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25</v>
      </c>
      <c r="O120">
        <v>1</v>
      </c>
      <c r="P120" s="1">
        <v>1.335211267605634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57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25</v>
      </c>
      <c r="AG120">
        <v>1</v>
      </c>
      <c r="AH120" s="1">
        <v>2.8554216867469884</v>
      </c>
      <c r="AK120" s="1">
        <v>1.2741935483870968</v>
      </c>
      <c r="AN120" s="1">
        <v>1.1761786600496278</v>
      </c>
      <c r="AQ120" s="1">
        <v>1.1850000000000001</v>
      </c>
      <c r="AT120" s="1">
        <v>1.5747508305647842</v>
      </c>
    </row>
    <row r="121" spans="2:46"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30</v>
      </c>
      <c r="O121">
        <v>1</v>
      </c>
      <c r="P121" s="1">
        <v>1.3982300884955752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57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25</v>
      </c>
      <c r="AG121">
        <v>1</v>
      </c>
      <c r="AH121" s="1">
        <v>2.6333333333333333</v>
      </c>
      <c r="AK121" s="1">
        <v>1.4451219512195124</v>
      </c>
      <c r="AN121" s="1">
        <v>1.2915531335149864</v>
      </c>
      <c r="AQ121" s="1">
        <v>1.234375</v>
      </c>
      <c r="AT121" s="1">
        <v>1.5339805825242721</v>
      </c>
    </row>
    <row r="122" spans="2:46"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35</v>
      </c>
      <c r="O122">
        <v>1</v>
      </c>
      <c r="P122" s="1">
        <v>1.2915531335149864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58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60</v>
      </c>
      <c r="AG122">
        <v>1</v>
      </c>
      <c r="AH122" s="1">
        <v>1.2741935483870968</v>
      </c>
      <c r="AK122" s="1">
        <v>1.2408376963350787</v>
      </c>
      <c r="AN122" s="1">
        <v>1.3465909090909092</v>
      </c>
      <c r="AQ122" s="1">
        <v>1.3166666666666667</v>
      </c>
      <c r="AT122" s="1">
        <v>1.6067796610169491</v>
      </c>
    </row>
    <row r="123" spans="2:46">
      <c r="B123">
        <v>0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25</v>
      </c>
      <c r="O123">
        <v>1</v>
      </c>
      <c r="P123" s="1">
        <v>1.5643564356435646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58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60</v>
      </c>
      <c r="AG123">
        <v>1</v>
      </c>
      <c r="AH123" s="1">
        <v>1.264</v>
      </c>
      <c r="AK123" s="1">
        <v>1.3240223463687151</v>
      </c>
      <c r="AN123" s="1">
        <v>1.514376996805112</v>
      </c>
      <c r="AQ123" s="1">
        <v>1.1421686746987951</v>
      </c>
      <c r="AT123" s="1">
        <v>1.5389610389610391</v>
      </c>
    </row>
    <row r="124" spans="2:46">
      <c r="B124">
        <v>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18</v>
      </c>
      <c r="O124">
        <v>3</v>
      </c>
      <c r="P124" s="1">
        <v>1.0394736842105265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59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60</v>
      </c>
      <c r="AG124">
        <v>1</v>
      </c>
      <c r="AH124" s="1">
        <v>1.094688221709007</v>
      </c>
      <c r="AK124" s="1">
        <v>1.1366906474820144</v>
      </c>
      <c r="AN124" s="1">
        <v>1.4320241691842901</v>
      </c>
      <c r="AQ124" s="1">
        <v>1.2473684210526317</v>
      </c>
      <c r="AT124" s="1">
        <v>1.3699421965317919</v>
      </c>
    </row>
    <row r="125" spans="2:46"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35</v>
      </c>
      <c r="O125">
        <v>1</v>
      </c>
      <c r="P125" s="1">
        <v>1.4320241691842901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59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60</v>
      </c>
      <c r="AG125">
        <v>1</v>
      </c>
      <c r="AH125" s="1">
        <v>1.2311688311688311</v>
      </c>
      <c r="AK125" s="1">
        <v>1.5439739413680784</v>
      </c>
      <c r="AN125" s="1">
        <v>1.7490774907749078</v>
      </c>
      <c r="AQ125" s="1">
        <v>1.2539682539682542</v>
      </c>
      <c r="AT125" s="1">
        <v>1.4149253731343283</v>
      </c>
    </row>
    <row r="126" spans="2:46"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20</v>
      </c>
      <c r="O126">
        <v>2</v>
      </c>
      <c r="P126" s="1">
        <v>1.1761786600496278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60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40</v>
      </c>
      <c r="AG126">
        <v>1</v>
      </c>
      <c r="AH126" s="1">
        <v>1.021551724137931</v>
      </c>
      <c r="AK126" s="1">
        <v>1.2248062015503876</v>
      </c>
      <c r="AN126" s="1">
        <v>0.89603024574669188</v>
      </c>
      <c r="AQ126" s="1">
        <v>1.0171673819742491</v>
      </c>
      <c r="AT126" s="1">
        <v>1.3021978021978022</v>
      </c>
    </row>
    <row r="127" spans="2:46">
      <c r="B127">
        <v>1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20</v>
      </c>
      <c r="O127">
        <v>1</v>
      </c>
      <c r="P127" s="1">
        <v>1.6458333333333335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60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10</v>
      </c>
      <c r="AG127">
        <v>1</v>
      </c>
      <c r="AH127" s="1">
        <v>1.0063694267515924</v>
      </c>
      <c r="AK127" s="1">
        <v>1.0394736842105265</v>
      </c>
      <c r="AN127" s="1">
        <v>1.3819241982507289</v>
      </c>
      <c r="AQ127" s="1">
        <v>1.094688221709007</v>
      </c>
      <c r="AT127" s="1">
        <v>1.3941176470588237</v>
      </c>
    </row>
    <row r="128" spans="2:46">
      <c r="B128">
        <v>1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30</v>
      </c>
      <c r="O128">
        <v>1</v>
      </c>
      <c r="P128" s="1">
        <v>1.5192307692307692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61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40</v>
      </c>
      <c r="AG128">
        <v>1</v>
      </c>
      <c r="AH128" s="1">
        <v>1.0797266514806378</v>
      </c>
      <c r="AK128" s="1">
        <v>1.196969696969697</v>
      </c>
      <c r="AN128" s="1">
        <v>1.1674876847290643</v>
      </c>
      <c r="AQ128" s="1">
        <v>1.3699421965317919</v>
      </c>
      <c r="AT128" s="1">
        <v>1.4234234234234235</v>
      </c>
    </row>
    <row r="129" spans="2:46">
      <c r="B129">
        <v>0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40</v>
      </c>
      <c r="O129">
        <v>1</v>
      </c>
      <c r="P129" s="1">
        <v>1.5290322580645161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61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40</v>
      </c>
      <c r="AG129">
        <v>1</v>
      </c>
      <c r="AH129" s="1">
        <v>1.1421686746987951</v>
      </c>
      <c r="AK129" s="1">
        <v>0.93861386138613867</v>
      </c>
      <c r="AN129" s="1">
        <v>1.3819241982507289</v>
      </c>
      <c r="AQ129" s="1">
        <v>1.4766355140186918</v>
      </c>
      <c r="AT129" s="1">
        <v>1.45398773006135</v>
      </c>
    </row>
    <row r="130" spans="2:46">
      <c r="B130">
        <v>1</v>
      </c>
      <c r="C130">
        <v>0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25</v>
      </c>
      <c r="O130">
        <v>1</v>
      </c>
      <c r="P130" s="1">
        <v>1.4234234234234235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62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15</v>
      </c>
      <c r="AG130">
        <v>3</v>
      </c>
      <c r="AH130" s="1">
        <v>1.1152941176470588</v>
      </c>
      <c r="AK130" s="1">
        <v>1.0748299319727892</v>
      </c>
      <c r="AN130" s="1">
        <v>1.5490196078431373</v>
      </c>
      <c r="AQ130" s="1">
        <v>1.1879699248120301</v>
      </c>
      <c r="AT130" s="1">
        <v>1.0604026845637584</v>
      </c>
    </row>
    <row r="131" spans="2:46"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35</v>
      </c>
      <c r="O131">
        <v>1</v>
      </c>
      <c r="P131" s="1">
        <v>1.237597911227154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62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15</v>
      </c>
      <c r="AG131">
        <v>2</v>
      </c>
      <c r="AH131" s="1">
        <v>1.0326797385620916</v>
      </c>
      <c r="AK131" s="1">
        <v>1.3021978021978022</v>
      </c>
      <c r="AN131" s="1">
        <v>1.58</v>
      </c>
      <c r="AQ131" s="1">
        <v>1.1285714285714286</v>
      </c>
      <c r="AT131" s="1">
        <v>1.0821917808219179</v>
      </c>
    </row>
    <row r="132" spans="2:46">
      <c r="B132">
        <v>0</v>
      </c>
      <c r="C132">
        <v>0</v>
      </c>
      <c r="D132">
        <v>0</v>
      </c>
      <c r="E132">
        <v>1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25</v>
      </c>
      <c r="O132">
        <v>1</v>
      </c>
      <c r="P132" s="1">
        <v>1.1761786600496278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63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35</v>
      </c>
      <c r="AG132">
        <v>2</v>
      </c>
      <c r="AH132" s="1">
        <v>1.3389830508474576</v>
      </c>
      <c r="AK132" s="1">
        <v>1.335211267605634</v>
      </c>
      <c r="AN132" s="1">
        <v>1.4584615384615385</v>
      </c>
      <c r="AQ132" s="1">
        <v>2.8554216867469884</v>
      </c>
      <c r="AT132" s="1">
        <v>1.3130193905817176</v>
      </c>
    </row>
    <row r="133" spans="2:46">
      <c r="B133">
        <v>1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25</v>
      </c>
      <c r="O133">
        <v>3</v>
      </c>
      <c r="P133" s="1">
        <v>1.267379679144385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63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35</v>
      </c>
      <c r="AG133">
        <v>2</v>
      </c>
      <c r="AH133" s="1">
        <v>1.2810810810810811</v>
      </c>
      <c r="AK133" s="1">
        <v>1.3982300884955752</v>
      </c>
      <c r="AN133" s="1">
        <v>1.2741935483870968</v>
      </c>
      <c r="AQ133" s="1">
        <v>2.6333333333333333</v>
      </c>
      <c r="AT133" s="1">
        <v>1.2776280323450135</v>
      </c>
    </row>
    <row r="134" spans="2:46">
      <c r="B134">
        <v>1</v>
      </c>
      <c r="C134">
        <v>1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20</v>
      </c>
      <c r="O134">
        <v>3</v>
      </c>
      <c r="P134" s="1">
        <v>1.1258907363420427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64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25</v>
      </c>
      <c r="AG134">
        <v>1</v>
      </c>
      <c r="AH134" s="1">
        <v>0.67714285714285716</v>
      </c>
      <c r="AK134" s="1">
        <v>1.2915531335149864</v>
      </c>
      <c r="AN134" s="1">
        <v>1.5389610389610391</v>
      </c>
      <c r="AQ134" s="1">
        <v>1.2741935483870968</v>
      </c>
      <c r="AT134" s="1">
        <v>1.3739130434782609</v>
      </c>
    </row>
    <row r="135" spans="2:46">
      <c r="B135">
        <v>0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20</v>
      </c>
      <c r="O135">
        <v>1</v>
      </c>
      <c r="P135" s="1">
        <v>1.2915531335149864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64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25</v>
      </c>
      <c r="AG135">
        <v>3</v>
      </c>
      <c r="AH135" s="1">
        <v>0.79</v>
      </c>
      <c r="AK135" s="1">
        <v>1.5643564356435646</v>
      </c>
      <c r="AN135" s="1">
        <v>1.5</v>
      </c>
      <c r="AQ135" s="1">
        <v>1.264</v>
      </c>
      <c r="AT135" s="1">
        <v>1.3859649122807018</v>
      </c>
    </row>
    <row r="136" spans="2:46">
      <c r="B136">
        <v>1</v>
      </c>
      <c r="C136">
        <v>0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55</v>
      </c>
      <c r="O136">
        <v>2</v>
      </c>
      <c r="P136" s="1">
        <v>1.203045685279188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65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40</v>
      </c>
      <c r="AG136">
        <v>1</v>
      </c>
      <c r="AH136" s="1">
        <v>1.2311688311688311</v>
      </c>
      <c r="AK136" s="1">
        <v>1.0394736842105265</v>
      </c>
      <c r="AN136" s="1">
        <v>1.6232876712328768</v>
      </c>
      <c r="AQ136" s="1">
        <v>1.094688221709007</v>
      </c>
      <c r="AT136" s="1">
        <v>1.3465909090909092</v>
      </c>
    </row>
    <row r="137" spans="2:46"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35</v>
      </c>
      <c r="O137">
        <v>1</v>
      </c>
      <c r="P137" s="1">
        <v>1.3465909090909092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65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10</v>
      </c>
      <c r="AG137">
        <v>1</v>
      </c>
      <c r="AH137" s="1">
        <v>1.1791044776119404</v>
      </c>
      <c r="AK137" s="1">
        <v>1.4320241691842901</v>
      </c>
      <c r="AN137" s="1">
        <v>1.3240223463687151</v>
      </c>
      <c r="AQ137" s="1">
        <v>1.2311688311688311</v>
      </c>
      <c r="AT137" s="1">
        <v>1.2473684210526317</v>
      </c>
    </row>
    <row r="138" spans="2:46">
      <c r="B138">
        <v>0</v>
      </c>
      <c r="C138">
        <v>1</v>
      </c>
      <c r="D138">
        <v>1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30</v>
      </c>
      <c r="O138">
        <v>3</v>
      </c>
      <c r="P138" s="1">
        <v>1.3699421965317919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65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10</v>
      </c>
      <c r="AG138">
        <v>1</v>
      </c>
      <c r="AH138" s="1">
        <v>1.1791044776119404</v>
      </c>
      <c r="AK138" s="1">
        <v>1.1761786600496278</v>
      </c>
      <c r="AN138" s="1">
        <v>1.6232876712328768</v>
      </c>
      <c r="AQ138" s="1">
        <v>1.021551724137931</v>
      </c>
      <c r="AT138" s="1">
        <v>1.1504854368932038</v>
      </c>
    </row>
    <row r="139" spans="2:46">
      <c r="B139">
        <v>0</v>
      </c>
      <c r="C139">
        <v>0</v>
      </c>
      <c r="D139">
        <v>0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20</v>
      </c>
      <c r="O139">
        <v>2</v>
      </c>
      <c r="P139" s="1">
        <v>1.1850000000000001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66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25</v>
      </c>
      <c r="AG139">
        <v>1</v>
      </c>
      <c r="AH139" s="1">
        <v>1.1504854368932038</v>
      </c>
      <c r="AK139" s="1">
        <v>1.6458333333333335</v>
      </c>
      <c r="AN139" s="1">
        <v>1.2061068702290076</v>
      </c>
      <c r="AQ139" s="1">
        <v>1.0063694267515924</v>
      </c>
      <c r="AT139" s="1">
        <v>1.2216494845360826</v>
      </c>
    </row>
    <row r="140" spans="2:46">
      <c r="B140">
        <v>0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35</v>
      </c>
      <c r="O140">
        <v>2</v>
      </c>
      <c r="P140" s="1">
        <v>1.3982300884955752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66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25</v>
      </c>
      <c r="AG140">
        <v>3</v>
      </c>
      <c r="AH140" s="1">
        <v>1.1126760563380282</v>
      </c>
      <c r="AK140" s="1">
        <v>1.5192307692307692</v>
      </c>
      <c r="AN140" s="1">
        <v>1.6122448979591837</v>
      </c>
      <c r="AQ140" s="1">
        <v>1.0797266514806378</v>
      </c>
      <c r="AT140" s="1">
        <v>1.0651685393258428</v>
      </c>
    </row>
    <row r="141" spans="2:46"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25</v>
      </c>
      <c r="O141">
        <v>1</v>
      </c>
      <c r="P141" s="1">
        <v>1.514376996805112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67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12</v>
      </c>
      <c r="AG141">
        <v>1</v>
      </c>
      <c r="AH141" s="1">
        <v>1.5747508305647842</v>
      </c>
      <c r="AK141" s="1">
        <v>1.5290322580645161</v>
      </c>
      <c r="AN141" s="1">
        <v>1.2122762148337596</v>
      </c>
      <c r="AQ141" s="1">
        <v>1.1421686746987951</v>
      </c>
      <c r="AT141" s="1">
        <v>0.98956158663883098</v>
      </c>
    </row>
    <row r="142" spans="2:46">
      <c r="B142">
        <v>1</v>
      </c>
      <c r="C142">
        <v>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20</v>
      </c>
      <c r="O142">
        <v>3</v>
      </c>
      <c r="P142" s="1">
        <v>1.3021978021978022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67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12</v>
      </c>
      <c r="AG142">
        <v>1</v>
      </c>
      <c r="AH142" s="1">
        <v>1.5339805825242721</v>
      </c>
      <c r="AK142" s="1">
        <v>1.4234234234234235</v>
      </c>
      <c r="AN142" s="1">
        <v>1.3739130434782609</v>
      </c>
      <c r="AQ142" s="1">
        <v>1.1152941176470588</v>
      </c>
    </row>
    <row r="143" spans="2:46"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25</v>
      </c>
      <c r="O143">
        <v>2</v>
      </c>
      <c r="P143" s="1">
        <v>1.4065281899109792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67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12</v>
      </c>
      <c r="AG143">
        <v>1</v>
      </c>
      <c r="AH143" s="1">
        <v>1.6067796610169491</v>
      </c>
      <c r="AK143" s="1">
        <v>1.237597911227154</v>
      </c>
      <c r="AN143" s="1">
        <v>1.7555555555555555</v>
      </c>
      <c r="AQ143" s="1">
        <v>1.0326797385620916</v>
      </c>
    </row>
    <row r="144" spans="2:46">
      <c r="B144">
        <v>1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25</v>
      </c>
      <c r="O144">
        <v>1</v>
      </c>
      <c r="P144" s="1">
        <v>1.4320241691842901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67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</v>
      </c>
      <c r="AG144">
        <v>1</v>
      </c>
      <c r="AH144" s="1">
        <v>1.5389610389610391</v>
      </c>
      <c r="AK144" s="1">
        <v>1.1761786600496278</v>
      </c>
      <c r="AN144" s="1">
        <v>1.2776280323450135</v>
      </c>
      <c r="AQ144" s="1">
        <v>1.3389830508474576</v>
      </c>
    </row>
    <row r="145" spans="2:43">
      <c r="B145">
        <v>1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32</v>
      </c>
      <c r="O145">
        <v>3</v>
      </c>
      <c r="P145" s="1">
        <v>1.6401384083044983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67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12</v>
      </c>
      <c r="AG145">
        <v>1</v>
      </c>
      <c r="AH145" s="1">
        <v>1.3699421965317919</v>
      </c>
      <c r="AK145" s="1">
        <v>1.267379679144385</v>
      </c>
      <c r="AN145" s="1">
        <v>1.8301158301158302</v>
      </c>
      <c r="AQ145" s="1">
        <v>1.2810810810810811</v>
      </c>
    </row>
    <row r="146" spans="2:43">
      <c r="B146">
        <v>1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23</v>
      </c>
      <c r="O146">
        <v>2</v>
      </c>
      <c r="P146" s="1">
        <v>1.1850000000000001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67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12</v>
      </c>
      <c r="AG146">
        <v>1</v>
      </c>
      <c r="AH146" s="1">
        <v>1.4149253731343283</v>
      </c>
      <c r="AK146" s="1">
        <v>1.1258907363420427</v>
      </c>
      <c r="AN146" s="1">
        <v>1.7111913357400723</v>
      </c>
      <c r="AQ146" s="1">
        <v>0.67714285714285716</v>
      </c>
    </row>
    <row r="147" spans="2:43">
      <c r="B147">
        <v>1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23</v>
      </c>
      <c r="O147">
        <v>2</v>
      </c>
      <c r="P147" s="1">
        <v>1.595959595959596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67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12</v>
      </c>
      <c r="AG147">
        <v>1</v>
      </c>
      <c r="AH147" s="1">
        <v>1.3021978021978022</v>
      </c>
      <c r="AK147" s="1">
        <v>1.2915531335149864</v>
      </c>
      <c r="AN147" s="1">
        <v>1.267379679144385</v>
      </c>
      <c r="AQ147" s="1">
        <v>0.79</v>
      </c>
    </row>
    <row r="148" spans="2:43"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30</v>
      </c>
      <c r="O148">
        <v>3</v>
      </c>
      <c r="P148" s="1">
        <v>1.1126760563380282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67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12</v>
      </c>
      <c r="AG148">
        <v>1</v>
      </c>
      <c r="AH148" s="1">
        <v>1.3941176470588237</v>
      </c>
      <c r="AK148" s="1">
        <v>1.203045685279188</v>
      </c>
      <c r="AN148" s="1">
        <v>1.3130193905817176</v>
      </c>
      <c r="AQ148" s="1">
        <v>1.2311688311688311</v>
      </c>
    </row>
    <row r="149" spans="2:43">
      <c r="B149">
        <v>1</v>
      </c>
      <c r="C149">
        <v>0</v>
      </c>
      <c r="D149">
        <v>0</v>
      </c>
      <c r="E149">
        <v>1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25</v>
      </c>
      <c r="O149">
        <v>2</v>
      </c>
      <c r="P149" s="1">
        <v>2.4559585492227982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67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12</v>
      </c>
      <c r="AG149">
        <v>1</v>
      </c>
      <c r="AH149" s="1">
        <v>1.4234234234234235</v>
      </c>
      <c r="AK149" s="1">
        <v>1.3465909090909092</v>
      </c>
      <c r="AN149" s="1">
        <v>1.3819241982507289</v>
      </c>
      <c r="AQ149" s="1">
        <v>1.1791044776119404</v>
      </c>
    </row>
    <row r="150" spans="2:43">
      <c r="B150">
        <v>1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45</v>
      </c>
      <c r="O150">
        <v>2</v>
      </c>
      <c r="P150" s="1">
        <v>1.5592105263157896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67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12</v>
      </c>
      <c r="AG150">
        <v>1</v>
      </c>
      <c r="AH150" s="1">
        <v>1.45398773006135</v>
      </c>
      <c r="AK150" s="1">
        <v>1.3699421965317919</v>
      </c>
      <c r="AN150" s="1">
        <v>1.4363636363636365</v>
      </c>
      <c r="AQ150" s="1">
        <v>1.1791044776119404</v>
      </c>
    </row>
    <row r="151" spans="2:43">
      <c r="B151">
        <v>1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22</v>
      </c>
      <c r="O151">
        <v>2</v>
      </c>
      <c r="P151" s="1">
        <v>1.4320241691842901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68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25</v>
      </c>
      <c r="AG151">
        <v>1</v>
      </c>
      <c r="AH151" s="1">
        <v>1.0604026845637584</v>
      </c>
      <c r="AK151" s="1">
        <v>1.1850000000000001</v>
      </c>
      <c r="AN151" s="1">
        <v>1.2606382978723405</v>
      </c>
      <c r="AQ151" s="1">
        <v>1.1504854368932038</v>
      </c>
    </row>
    <row r="152" spans="2:43">
      <c r="B152">
        <v>1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25</v>
      </c>
      <c r="O152">
        <v>2</v>
      </c>
      <c r="P152" s="1">
        <v>1.4720496894409938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68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25</v>
      </c>
      <c r="AG152">
        <v>1</v>
      </c>
      <c r="AH152" s="1">
        <v>1.0821917808219179</v>
      </c>
      <c r="AK152" s="1">
        <v>1.3982300884955752</v>
      </c>
      <c r="AN152" s="1">
        <v>1.8301158301158302</v>
      </c>
      <c r="AQ152" s="1">
        <v>1.1126760563380282</v>
      </c>
    </row>
    <row r="153" spans="2:43">
      <c r="B153">
        <v>0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25</v>
      </c>
      <c r="O153">
        <v>1</v>
      </c>
      <c r="P153" s="1">
        <v>1.7490774907749078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69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30</v>
      </c>
      <c r="AG153">
        <v>1</v>
      </c>
      <c r="AH153" s="1">
        <v>1.3130193905817176</v>
      </c>
      <c r="AK153" s="1">
        <v>1.514376996805112</v>
      </c>
      <c r="AN153" s="1">
        <v>1.4107142857142858</v>
      </c>
      <c r="AQ153" s="1">
        <v>1.5747508305647842</v>
      </c>
    </row>
    <row r="154" spans="2:43">
      <c r="B154">
        <v>1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30</v>
      </c>
      <c r="O154">
        <v>3</v>
      </c>
      <c r="P154" s="1">
        <v>1.1791044776119404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69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30</v>
      </c>
      <c r="AG154">
        <v>1</v>
      </c>
      <c r="AH154" s="1">
        <v>1.2776280323450135</v>
      </c>
      <c r="AK154" s="1">
        <v>1.3021978021978022</v>
      </c>
      <c r="AN154" s="1">
        <v>1.327731092436975</v>
      </c>
      <c r="AQ154" s="1">
        <v>1.5339805825242721</v>
      </c>
    </row>
    <row r="155" spans="2:43">
      <c r="B155">
        <v>1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35</v>
      </c>
      <c r="O155">
        <v>2</v>
      </c>
      <c r="P155" s="1">
        <v>1.1179245283018868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70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30</v>
      </c>
      <c r="AG155">
        <v>1</v>
      </c>
      <c r="AH155" s="1">
        <v>1.3739130434782609</v>
      </c>
      <c r="AK155" s="1">
        <v>1.4065281899109792</v>
      </c>
      <c r="AN155" s="1">
        <v>1.1674876847290643</v>
      </c>
      <c r="AQ155" s="1">
        <v>1.6067796610169491</v>
      </c>
    </row>
    <row r="156" spans="2:43">
      <c r="B156">
        <v>1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30</v>
      </c>
      <c r="O156">
        <v>2</v>
      </c>
      <c r="P156" s="1">
        <v>1.6989247311827957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25</v>
      </c>
      <c r="AG156">
        <v>1</v>
      </c>
      <c r="AH156" s="1">
        <v>1.3859649122807018</v>
      </c>
      <c r="AK156" s="1">
        <v>1.4320241691842901</v>
      </c>
      <c r="AN156" s="1">
        <v>0.88104089219330861</v>
      </c>
      <c r="AQ156" s="1">
        <v>1.5389610389610391</v>
      </c>
    </row>
    <row r="157" spans="2:43">
      <c r="B157">
        <v>0</v>
      </c>
      <c r="C157">
        <v>0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0</v>
      </c>
      <c r="N157">
        <v>25</v>
      </c>
      <c r="O157">
        <v>1</v>
      </c>
      <c r="P157" s="1">
        <v>0.89603024574669188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71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25</v>
      </c>
      <c r="AG157">
        <v>2</v>
      </c>
      <c r="AH157" s="1">
        <v>1.1761786600496278</v>
      </c>
      <c r="AK157" s="1">
        <v>1.6401384083044983</v>
      </c>
      <c r="AN157" s="1">
        <v>1.2741935483870968</v>
      </c>
      <c r="AQ157" s="1">
        <v>1.3699421965317919</v>
      </c>
    </row>
    <row r="158" spans="2:43">
      <c r="B158">
        <v>1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30</v>
      </c>
      <c r="O158">
        <v>1</v>
      </c>
      <c r="P158" s="1">
        <v>1.3819241982507289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71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25</v>
      </c>
      <c r="AG158">
        <v>2</v>
      </c>
      <c r="AH158" s="1">
        <v>1.1939546599496222</v>
      </c>
      <c r="AK158" s="1">
        <v>1.1850000000000001</v>
      </c>
      <c r="AN158" s="1">
        <v>1.2950819672131149</v>
      </c>
      <c r="AQ158" s="1">
        <v>1.4149253731343283</v>
      </c>
    </row>
    <row r="159" spans="2:43">
      <c r="B159">
        <v>1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25</v>
      </c>
      <c r="O159">
        <v>1</v>
      </c>
      <c r="P159" s="1">
        <v>1.1674876847290643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72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25</v>
      </c>
      <c r="AG159">
        <v>1</v>
      </c>
      <c r="AH159" s="1">
        <v>1.3465909090909092</v>
      </c>
      <c r="AK159" s="1">
        <v>1.595959595959596</v>
      </c>
      <c r="AN159" s="1">
        <v>1.4191616766467068</v>
      </c>
      <c r="AQ159" s="1">
        <v>1.3021978021978022</v>
      </c>
    </row>
    <row r="160" spans="2:43">
      <c r="B160">
        <v>0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30</v>
      </c>
      <c r="O160">
        <v>1</v>
      </c>
      <c r="P160" s="1">
        <v>1.3819241982507289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72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25</v>
      </c>
      <c r="AG160">
        <v>1</v>
      </c>
      <c r="AH160" s="1">
        <v>1.2473684210526317</v>
      </c>
      <c r="AK160" s="1">
        <v>1.1126760563380282</v>
      </c>
      <c r="AN160" s="1">
        <v>1.3389830508474576</v>
      </c>
      <c r="AQ160" s="1">
        <v>1.3941176470588237</v>
      </c>
    </row>
    <row r="161" spans="2:43"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0</v>
      </c>
      <c r="N161">
        <v>30</v>
      </c>
      <c r="O161">
        <v>1</v>
      </c>
      <c r="P161" s="1">
        <v>1.5490196078431373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73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25</v>
      </c>
      <c r="AG161">
        <v>1</v>
      </c>
      <c r="AH161" s="1">
        <v>1.1504854368932038</v>
      </c>
      <c r="AK161" s="1">
        <v>2.4559585492227982</v>
      </c>
      <c r="AN161" s="1">
        <v>1.514376996805112</v>
      </c>
      <c r="AQ161" s="1">
        <v>1.4234234234234235</v>
      </c>
    </row>
    <row r="162" spans="2:43"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0</v>
      </c>
      <c r="N162">
        <v>30</v>
      </c>
      <c r="O162">
        <v>1</v>
      </c>
      <c r="P162" s="1">
        <v>1.58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73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25</v>
      </c>
      <c r="AG162">
        <v>1</v>
      </c>
      <c r="AH162" s="1">
        <v>1.2216494845360826</v>
      </c>
      <c r="AK162" s="1">
        <v>1.5592105263157896</v>
      </c>
      <c r="AN162" s="1">
        <v>1.4720496894409938</v>
      </c>
      <c r="AQ162" s="1">
        <v>1.45398773006135</v>
      </c>
    </row>
    <row r="163" spans="2:43"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40</v>
      </c>
      <c r="O163">
        <v>1</v>
      </c>
      <c r="P163" s="1">
        <v>1.4584615384615385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74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30</v>
      </c>
      <c r="AG163">
        <v>1</v>
      </c>
      <c r="AH163" s="1">
        <v>1.0651685393258428</v>
      </c>
      <c r="AK163" s="1">
        <v>1.4320241691842901</v>
      </c>
      <c r="AN163" s="1">
        <v>1.2539682539682542</v>
      </c>
      <c r="AQ163" s="1">
        <v>1.0604026845637584</v>
      </c>
    </row>
    <row r="164" spans="2:43">
      <c r="B164">
        <v>0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28</v>
      </c>
      <c r="O164">
        <v>3</v>
      </c>
      <c r="P164" s="1">
        <v>1.2986301369863014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74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25</v>
      </c>
      <c r="AG164">
        <v>1</v>
      </c>
      <c r="AH164" s="1">
        <v>0.98956158663883098</v>
      </c>
      <c r="AK164" s="1">
        <v>1.4720496894409938</v>
      </c>
      <c r="AN164" s="1">
        <v>1.3739130434782609</v>
      </c>
      <c r="AQ164" s="1">
        <v>1.0821917808219179</v>
      </c>
    </row>
    <row r="165" spans="2:43"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32</v>
      </c>
      <c r="O165">
        <v>1</v>
      </c>
      <c r="P165" s="1">
        <v>1.2741935483870968</v>
      </c>
      <c r="AK165" s="1">
        <v>1.7490774907749078</v>
      </c>
      <c r="AN165" s="1">
        <v>1.6122448979591837</v>
      </c>
      <c r="AQ165" s="1">
        <v>1.3130193905817176</v>
      </c>
    </row>
    <row r="166" spans="2:43">
      <c r="B166">
        <v>0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30</v>
      </c>
      <c r="O166">
        <v>1</v>
      </c>
      <c r="P166" s="1">
        <v>1.5389610389610391</v>
      </c>
      <c r="AK166" s="1">
        <v>1.1791044776119404</v>
      </c>
      <c r="AN166" s="1">
        <v>0.94610778443113785</v>
      </c>
      <c r="AQ166" s="1">
        <v>1.2776280323450135</v>
      </c>
    </row>
    <row r="167" spans="2:43">
      <c r="B167">
        <v>1</v>
      </c>
      <c r="C167">
        <v>0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25</v>
      </c>
      <c r="O167">
        <v>1</v>
      </c>
      <c r="P167" s="1">
        <v>1.5</v>
      </c>
      <c r="AK167" s="1">
        <v>1.1179245283018868</v>
      </c>
      <c r="AN167" s="1">
        <v>1.6573426573426575</v>
      </c>
      <c r="AQ167" s="1">
        <v>1.3739130434782609</v>
      </c>
    </row>
    <row r="168" spans="2:43">
      <c r="B168">
        <v>1</v>
      </c>
      <c r="C168">
        <v>1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30</v>
      </c>
      <c r="O168">
        <v>3</v>
      </c>
      <c r="P168" s="1">
        <v>1.2091836734693879</v>
      </c>
      <c r="AK168" s="1">
        <v>1.6989247311827957</v>
      </c>
      <c r="AN168" s="1">
        <v>1.3465909090909092</v>
      </c>
      <c r="AQ168" s="1">
        <v>1.3859649122807018</v>
      </c>
    </row>
    <row r="169" spans="2:43">
      <c r="B169">
        <v>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25</v>
      </c>
      <c r="O169">
        <v>1</v>
      </c>
      <c r="P169" s="1">
        <v>1.6232876712328768</v>
      </c>
      <c r="AK169" s="1">
        <v>0.89603024574669188</v>
      </c>
      <c r="AN169" s="1">
        <v>1.4451219512195124</v>
      </c>
      <c r="AQ169" s="1">
        <v>1.1761786600496278</v>
      </c>
    </row>
    <row r="170" spans="2:43">
      <c r="B170">
        <v>0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25</v>
      </c>
      <c r="O170">
        <v>3</v>
      </c>
      <c r="P170" s="1">
        <v>1.0846681922196797</v>
      </c>
      <c r="AK170" s="1">
        <v>1.3819241982507289</v>
      </c>
      <c r="AN170" s="1">
        <v>1.3859649122807018</v>
      </c>
      <c r="AQ170" s="1">
        <v>1.1939546599496222</v>
      </c>
    </row>
    <row r="171" spans="2:43">
      <c r="B171">
        <v>1</v>
      </c>
      <c r="C171">
        <v>0</v>
      </c>
      <c r="D171">
        <v>1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50</v>
      </c>
      <c r="O171">
        <v>1</v>
      </c>
      <c r="P171" s="1">
        <v>1.3240223463687151</v>
      </c>
      <c r="AK171" s="1">
        <v>1.1674876847290643</v>
      </c>
      <c r="AN171" s="1">
        <v>0.96341463414634154</v>
      </c>
      <c r="AQ171" s="1">
        <v>1.3465909090909092</v>
      </c>
    </row>
    <row r="172" spans="2:43">
      <c r="B172">
        <v>1</v>
      </c>
      <c r="C172">
        <v>0</v>
      </c>
      <c r="D172">
        <v>0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35</v>
      </c>
      <c r="O172">
        <v>1</v>
      </c>
      <c r="P172" s="1">
        <v>1.6232876712328768</v>
      </c>
      <c r="AK172" s="1">
        <v>1.3819241982507289</v>
      </c>
      <c r="AN172" s="1">
        <v>1.3389830508474576</v>
      </c>
      <c r="AQ172" s="1">
        <v>1.2473684210526317</v>
      </c>
    </row>
    <row r="173" spans="2:43">
      <c r="B173">
        <v>0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25</v>
      </c>
      <c r="O173">
        <v>1</v>
      </c>
      <c r="P173" s="1">
        <v>1.2061068702290076</v>
      </c>
      <c r="AK173" s="1">
        <v>1.5490196078431373</v>
      </c>
      <c r="AN173" s="1">
        <v>1.2741935483870968</v>
      </c>
      <c r="AQ173" s="1">
        <v>1.1504854368932038</v>
      </c>
    </row>
    <row r="174" spans="2:43">
      <c r="B174">
        <v>1</v>
      </c>
      <c r="C174">
        <v>1</v>
      </c>
      <c r="D174">
        <v>1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25</v>
      </c>
      <c r="O174">
        <v>3</v>
      </c>
      <c r="P174" s="1">
        <v>1.2061068702290076</v>
      </c>
      <c r="AK174" s="1">
        <v>1.58</v>
      </c>
      <c r="AN174" s="1">
        <v>1.4858934169278997</v>
      </c>
      <c r="AQ174" s="1">
        <v>1.2216494845360826</v>
      </c>
    </row>
    <row r="175" spans="2:43"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25</v>
      </c>
      <c r="O175">
        <v>2</v>
      </c>
      <c r="P175" s="1">
        <v>1.6122448979591837</v>
      </c>
      <c r="AK175" s="1">
        <v>1.4584615384615385</v>
      </c>
      <c r="AN175" s="1">
        <v>1.504761904761905</v>
      </c>
      <c r="AQ175" s="1">
        <v>1.0651685393258428</v>
      </c>
    </row>
    <row r="176" spans="2:43">
      <c r="B176">
        <v>1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25</v>
      </c>
      <c r="O176">
        <v>3</v>
      </c>
      <c r="P176" s="1">
        <v>1.196969696969697</v>
      </c>
      <c r="AK176" s="1">
        <v>1.2986301369863014</v>
      </c>
      <c r="AN176" s="1">
        <v>1.161764705882353</v>
      </c>
      <c r="AQ176" s="1">
        <v>0.98956158663883098</v>
      </c>
    </row>
    <row r="177" spans="2:40"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25</v>
      </c>
      <c r="O177">
        <v>2</v>
      </c>
      <c r="P177" s="1">
        <v>1.335211267605634</v>
      </c>
      <c r="AK177" s="1">
        <v>1.2741935483870968</v>
      </c>
      <c r="AN177" s="1">
        <v>1.4720496894409938</v>
      </c>
    </row>
    <row r="178" spans="2:40"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30</v>
      </c>
      <c r="O178">
        <v>1</v>
      </c>
      <c r="P178" s="1">
        <v>1.6122448979591837</v>
      </c>
      <c r="AK178" s="1">
        <v>1.5389610389610391</v>
      </c>
      <c r="AN178" s="1">
        <v>1.4905660377358489</v>
      </c>
    </row>
    <row r="179" spans="2:40">
      <c r="B179">
        <v>1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25</v>
      </c>
      <c r="O179">
        <v>1</v>
      </c>
      <c r="P179" s="1">
        <v>1.2122762148337596</v>
      </c>
      <c r="AK179" s="1">
        <v>1.5</v>
      </c>
      <c r="AN179" s="1">
        <v>1.4191616766467068</v>
      </c>
    </row>
    <row r="180" spans="2:40"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25</v>
      </c>
      <c r="O180">
        <v>1</v>
      </c>
      <c r="P180" s="1">
        <v>1.3739130434782609</v>
      </c>
      <c r="AK180" s="1">
        <v>1.2091836734693879</v>
      </c>
      <c r="AN180" s="1">
        <v>1.6067796610169491</v>
      </c>
    </row>
    <row r="181" spans="2:40">
      <c r="B181">
        <v>1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25</v>
      </c>
      <c r="O181">
        <v>3</v>
      </c>
      <c r="P181" s="1">
        <v>1.0556792873051224</v>
      </c>
      <c r="AK181" s="1">
        <v>1.6232876712328768</v>
      </c>
      <c r="AN181" s="1">
        <v>1.5339805825242721</v>
      </c>
    </row>
    <row r="182" spans="2:40">
      <c r="B182">
        <v>0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30</v>
      </c>
      <c r="O182">
        <v>1</v>
      </c>
      <c r="P182" s="1">
        <v>1.7555555555555555</v>
      </c>
      <c r="AK182" s="1">
        <v>1.0846681922196797</v>
      </c>
      <c r="AN182" s="1">
        <v>1.4320241691842901</v>
      </c>
    </row>
    <row r="183" spans="2:40"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30</v>
      </c>
      <c r="O183">
        <v>1</v>
      </c>
      <c r="P183" s="1">
        <v>1.2776280323450135</v>
      </c>
      <c r="AK183" s="1">
        <v>1.3240223463687151</v>
      </c>
      <c r="AN183" s="1">
        <v>1.104895104895105</v>
      </c>
    </row>
    <row r="184" spans="2:40">
      <c r="B184">
        <v>0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  <c r="J184">
        <v>0</v>
      </c>
      <c r="K184">
        <v>0</v>
      </c>
      <c r="L184">
        <v>1</v>
      </c>
      <c r="M184">
        <v>0</v>
      </c>
      <c r="N184">
        <v>28</v>
      </c>
      <c r="O184">
        <v>1</v>
      </c>
      <c r="P184" s="1">
        <v>1.8301158301158302</v>
      </c>
      <c r="AK184" s="1">
        <v>1.6232876712328768</v>
      </c>
      <c r="AN184" s="1">
        <v>1.1421686746987951</v>
      </c>
    </row>
    <row r="185" spans="2:40">
      <c r="B185">
        <v>0</v>
      </c>
      <c r="C185">
        <v>0</v>
      </c>
      <c r="D185">
        <v>0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35</v>
      </c>
      <c r="O185">
        <v>1</v>
      </c>
      <c r="P185" s="1">
        <v>1.7111913357400723</v>
      </c>
      <c r="AK185" s="1">
        <v>1.2061068702290076</v>
      </c>
      <c r="AN185" s="1">
        <v>1.5747508305647842</v>
      </c>
    </row>
    <row r="186" spans="2:40">
      <c r="B186">
        <v>0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28</v>
      </c>
      <c r="O186">
        <v>3</v>
      </c>
      <c r="P186" s="1">
        <v>1.3130193905817176</v>
      </c>
      <c r="AK186" s="1">
        <v>1.2061068702290076</v>
      </c>
      <c r="AN186" s="1">
        <v>1.5241157556270097</v>
      </c>
    </row>
    <row r="187" spans="2:40">
      <c r="B187">
        <v>1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30</v>
      </c>
      <c r="O187">
        <v>1</v>
      </c>
      <c r="P187" s="1">
        <v>1.267379679144385</v>
      </c>
      <c r="AK187" s="1">
        <v>1.6122448979591837</v>
      </c>
      <c r="AN187" s="1">
        <v>1.7490774907749078</v>
      </c>
    </row>
    <row r="188" spans="2:40"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30</v>
      </c>
      <c r="O188">
        <v>1</v>
      </c>
      <c r="P188" s="1">
        <v>1.3130193905817176</v>
      </c>
      <c r="AK188" s="1">
        <v>1.196969696969697</v>
      </c>
      <c r="AN188" s="1">
        <v>1.58</v>
      </c>
    </row>
    <row r="189" spans="2:40">
      <c r="B189">
        <v>1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30</v>
      </c>
      <c r="O189">
        <v>1</v>
      </c>
      <c r="P189" s="1">
        <v>1.3819241982507289</v>
      </c>
      <c r="AK189" s="1">
        <v>1.335211267605634</v>
      </c>
      <c r="AN189" s="1">
        <v>1.48125</v>
      </c>
    </row>
    <row r="190" spans="2:40"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25</v>
      </c>
      <c r="O190">
        <v>1</v>
      </c>
      <c r="P190" s="1">
        <v>1.4363636363636365</v>
      </c>
      <c r="AK190" s="1">
        <v>1.6122448979591837</v>
      </c>
      <c r="AN190" s="1">
        <v>1.1703703703703705</v>
      </c>
    </row>
    <row r="191" spans="2:40"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50</v>
      </c>
      <c r="O191">
        <v>1</v>
      </c>
      <c r="P191" s="1">
        <v>1.2606382978723405</v>
      </c>
      <c r="AK191" s="1">
        <v>1.2122762148337596</v>
      </c>
      <c r="AN191" s="1">
        <v>1.203045685279188</v>
      </c>
    </row>
    <row r="192" spans="2:40">
      <c r="B192">
        <v>1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25</v>
      </c>
      <c r="O192">
        <v>3</v>
      </c>
      <c r="P192" s="1">
        <v>1.3941176470588237</v>
      </c>
      <c r="AK192" s="1">
        <v>1.3739130434782609</v>
      </c>
      <c r="AN192" s="1">
        <v>2.521276595744681</v>
      </c>
    </row>
    <row r="193" spans="2:40">
      <c r="B193">
        <v>1</v>
      </c>
      <c r="C193">
        <v>0</v>
      </c>
      <c r="D193">
        <v>1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25</v>
      </c>
      <c r="O193">
        <v>1</v>
      </c>
      <c r="P193" s="1">
        <v>1.8301158301158302</v>
      </c>
      <c r="AK193" s="1">
        <v>1.0556792873051224</v>
      </c>
      <c r="AN193" s="1">
        <v>1.5592105263157896</v>
      </c>
    </row>
    <row r="194" spans="2:40">
      <c r="B194">
        <v>1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25</v>
      </c>
      <c r="O194">
        <v>1</v>
      </c>
      <c r="P194" s="1">
        <v>1.4107142857142858</v>
      </c>
      <c r="AK194" s="1">
        <v>1.7555555555555555</v>
      </c>
      <c r="AN194" s="1">
        <v>1.4720496894409938</v>
      </c>
    </row>
    <row r="195" spans="2:40">
      <c r="B195">
        <v>1</v>
      </c>
      <c r="C195">
        <v>0</v>
      </c>
      <c r="D195">
        <v>0</v>
      </c>
      <c r="E195">
        <v>1</v>
      </c>
      <c r="F195">
        <v>0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35</v>
      </c>
      <c r="O195">
        <v>1</v>
      </c>
      <c r="P195" s="1">
        <v>1.327731092436975</v>
      </c>
      <c r="AK195" s="1">
        <v>1.2776280323450135</v>
      </c>
      <c r="AN195" s="1">
        <v>1.4234234234234235</v>
      </c>
    </row>
    <row r="196" spans="2:40">
      <c r="B196">
        <v>0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30</v>
      </c>
      <c r="O196">
        <v>3</v>
      </c>
      <c r="P196" s="1">
        <v>1.7954545454545454</v>
      </c>
      <c r="AK196" s="1">
        <v>1.8301158301158302</v>
      </c>
      <c r="AN196" s="1">
        <v>1.7490774907749078</v>
      </c>
    </row>
    <row r="197" spans="2:40">
      <c r="B197">
        <v>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30</v>
      </c>
      <c r="O197">
        <v>1</v>
      </c>
      <c r="P197" s="1">
        <v>1.1674876847290643</v>
      </c>
      <c r="AK197" s="1">
        <v>1.7111913357400723</v>
      </c>
      <c r="AN197" s="1">
        <v>1.3166666666666667</v>
      </c>
    </row>
    <row r="198" spans="2:40">
      <c r="B198">
        <v>1</v>
      </c>
      <c r="C198">
        <v>0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60</v>
      </c>
      <c r="O198">
        <v>1</v>
      </c>
      <c r="P198" s="1">
        <v>0.88104089219330861</v>
      </c>
      <c r="AK198" s="1">
        <v>1.3130193905817176</v>
      </c>
      <c r="AN198" s="1">
        <v>1.6288659793814433</v>
      </c>
    </row>
    <row r="199" spans="2:40">
      <c r="B199">
        <v>0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30</v>
      </c>
      <c r="O199">
        <v>1</v>
      </c>
      <c r="P199" s="1">
        <v>1.2741935483870968</v>
      </c>
      <c r="AK199" s="1">
        <v>1.267379679144385</v>
      </c>
      <c r="AN199" s="1">
        <v>1.7362637362637363</v>
      </c>
    </row>
    <row r="200" spans="2:40"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30</v>
      </c>
      <c r="O200">
        <v>1</v>
      </c>
      <c r="P200" s="1">
        <v>1.2950819672131149</v>
      </c>
      <c r="AK200" s="1">
        <v>1.3130193905817176</v>
      </c>
      <c r="AN200" s="1">
        <v>1.3504273504273505</v>
      </c>
    </row>
    <row r="201" spans="2:40">
      <c r="B201">
        <v>0</v>
      </c>
      <c r="C201">
        <v>0</v>
      </c>
      <c r="D201">
        <v>1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30</v>
      </c>
      <c r="O201">
        <v>1</v>
      </c>
      <c r="P201" s="1">
        <v>1.4191616766467068</v>
      </c>
      <c r="AK201" s="1">
        <v>1.3819241982507289</v>
      </c>
      <c r="AN201" s="1">
        <v>1.4766355140186918</v>
      </c>
    </row>
    <row r="202" spans="2:40"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50</v>
      </c>
      <c r="O202">
        <v>1</v>
      </c>
      <c r="P202" s="1">
        <v>1.3389830508474576</v>
      </c>
      <c r="AK202" s="1">
        <v>1.4363636363636365</v>
      </c>
      <c r="AN202" s="1">
        <v>1.5439739413680784</v>
      </c>
    </row>
    <row r="203" spans="2:40">
      <c r="B203">
        <v>0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25</v>
      </c>
      <c r="O203">
        <v>1</v>
      </c>
      <c r="P203" s="1">
        <v>1.514376996805112</v>
      </c>
      <c r="AK203" s="1">
        <v>1.2606382978723405</v>
      </c>
      <c r="AN203" s="1">
        <v>1.58</v>
      </c>
    </row>
    <row r="204" spans="2:40">
      <c r="B204">
        <v>0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45</v>
      </c>
      <c r="O204">
        <v>1</v>
      </c>
      <c r="P204" s="1">
        <v>1.4720496894409938</v>
      </c>
      <c r="AK204" s="1">
        <v>1.3941176470588237</v>
      </c>
      <c r="AN204" s="1">
        <v>1.5</v>
      </c>
    </row>
    <row r="205" spans="2:40">
      <c r="B205">
        <v>0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25</v>
      </c>
      <c r="O205">
        <v>1</v>
      </c>
      <c r="P205" s="1">
        <v>1.2539682539682542</v>
      </c>
      <c r="AK205" s="1">
        <v>1.8301158301158302</v>
      </c>
      <c r="AN205" s="1">
        <v>1.3057851239669422</v>
      </c>
    </row>
    <row r="206" spans="2:40">
      <c r="B206">
        <v>1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25</v>
      </c>
      <c r="O206">
        <v>1</v>
      </c>
      <c r="P206" s="1">
        <v>1.3739130434782609</v>
      </c>
      <c r="AK206" s="1">
        <v>1.4107142857142858</v>
      </c>
      <c r="AN206" s="1">
        <v>1.3941176470588237</v>
      </c>
    </row>
    <row r="207" spans="2:40">
      <c r="B207">
        <v>1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25</v>
      </c>
      <c r="O207">
        <v>1</v>
      </c>
      <c r="P207" s="1">
        <v>1.6122448979591837</v>
      </c>
      <c r="AK207" s="1">
        <v>1.327731092436975</v>
      </c>
      <c r="AN207" s="1">
        <v>1.3240223463687151</v>
      </c>
    </row>
    <row r="208" spans="2:40"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28</v>
      </c>
      <c r="O208">
        <v>1</v>
      </c>
      <c r="P208" s="1">
        <v>0.94610778443113785</v>
      </c>
      <c r="AK208" s="1">
        <v>1.7954545454545454</v>
      </c>
      <c r="AN208" s="1">
        <v>1.4234234234234235</v>
      </c>
    </row>
    <row r="209" spans="2:40">
      <c r="B209">
        <v>1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30</v>
      </c>
      <c r="O209">
        <v>1</v>
      </c>
      <c r="P209" s="1">
        <v>1.6573426573426575</v>
      </c>
      <c r="AK209" s="1">
        <v>1.1674876847290643</v>
      </c>
      <c r="AN209" s="1">
        <v>1.2606382978723405</v>
      </c>
    </row>
    <row r="210" spans="2:40">
      <c r="B210">
        <v>1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50</v>
      </c>
      <c r="O210">
        <v>3</v>
      </c>
      <c r="P210" s="1">
        <v>1.2506596306068603</v>
      </c>
      <c r="AK210" s="1">
        <v>0.88104089219330861</v>
      </c>
      <c r="AN210" s="1">
        <v>1.3982300884955752</v>
      </c>
    </row>
    <row r="211" spans="2:40"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20</v>
      </c>
      <c r="O211">
        <v>1</v>
      </c>
      <c r="P211" s="1">
        <v>1.3465909090909092</v>
      </c>
      <c r="AK211" s="1">
        <v>1.2741935483870968</v>
      </c>
      <c r="AN211" s="1">
        <v>1.4584615384615385</v>
      </c>
    </row>
    <row r="212" spans="2:40">
      <c r="B212">
        <v>1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30</v>
      </c>
      <c r="O212">
        <v>3</v>
      </c>
      <c r="P212" s="1">
        <v>1.0106609808102345</v>
      </c>
      <c r="AK212" s="1">
        <v>1.2950819672131149</v>
      </c>
      <c r="AN212" s="1">
        <v>1.3779069767441861</v>
      </c>
    </row>
    <row r="213" spans="2:40">
      <c r="B213">
        <v>1</v>
      </c>
      <c r="C213">
        <v>0</v>
      </c>
      <c r="D213">
        <v>0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25</v>
      </c>
      <c r="O213">
        <v>1</v>
      </c>
      <c r="P213" s="1">
        <v>1.4451219512195124</v>
      </c>
      <c r="AK213" s="1">
        <v>1.4191616766467068</v>
      </c>
      <c r="AN213" s="1">
        <v>1.3982300884955752</v>
      </c>
    </row>
    <row r="214" spans="2:40">
      <c r="B214">
        <v>1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40</v>
      </c>
      <c r="O214">
        <v>1</v>
      </c>
      <c r="P214" s="1">
        <v>1.3859649122807018</v>
      </c>
      <c r="AK214" s="1">
        <v>1.3389830508474576</v>
      </c>
      <c r="AN214" s="1">
        <v>1.3620689655172415</v>
      </c>
    </row>
    <row r="215" spans="2:40"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60</v>
      </c>
      <c r="O215">
        <v>1</v>
      </c>
      <c r="P215" s="1">
        <v>0.96341463414634154</v>
      </c>
      <c r="AK215" s="1">
        <v>1.514376996805112</v>
      </c>
      <c r="AN215" s="1">
        <v>1.327731092436975</v>
      </c>
    </row>
    <row r="216" spans="2:40"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50</v>
      </c>
      <c r="O216">
        <v>1</v>
      </c>
      <c r="P216" s="1">
        <v>1.3389830508474576</v>
      </c>
      <c r="AK216" s="1">
        <v>1.4720496894409938</v>
      </c>
      <c r="AN216" s="1">
        <v>1.6067796610169491</v>
      </c>
    </row>
    <row r="217" spans="2:40"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35</v>
      </c>
      <c r="O217">
        <v>1</v>
      </c>
      <c r="P217" s="1">
        <v>1.2741935483870968</v>
      </c>
      <c r="AK217" s="1">
        <v>1.2539682539682542</v>
      </c>
      <c r="AN217" s="1">
        <v>1.6928571428571431</v>
      </c>
    </row>
    <row r="218" spans="2:40">
      <c r="B218">
        <v>0</v>
      </c>
      <c r="C218">
        <v>1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35</v>
      </c>
      <c r="O218">
        <v>3</v>
      </c>
      <c r="P218" s="1">
        <v>1.1366906474820144</v>
      </c>
      <c r="AK218" s="1">
        <v>1.3739130434782609</v>
      </c>
      <c r="AN218" s="1">
        <v>1.2539682539682542</v>
      </c>
    </row>
    <row r="219" spans="2:40"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35</v>
      </c>
      <c r="O219">
        <v>1</v>
      </c>
      <c r="P219" s="1">
        <v>1.4858934169278997</v>
      </c>
      <c r="AK219" s="1">
        <v>1.6122448979591837</v>
      </c>
      <c r="AN219" s="1">
        <v>1.2408376963350787</v>
      </c>
    </row>
    <row r="220" spans="2:40"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25</v>
      </c>
      <c r="O220">
        <v>1</v>
      </c>
      <c r="P220" s="1">
        <v>1.504761904761905</v>
      </c>
      <c r="AK220" s="1">
        <v>0.94610778443113785</v>
      </c>
      <c r="AN220" s="1">
        <v>1.4065281899109792</v>
      </c>
    </row>
    <row r="221" spans="2:40">
      <c r="B221">
        <v>0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25</v>
      </c>
      <c r="O221">
        <v>1</v>
      </c>
      <c r="P221" s="1">
        <v>1.161764705882353</v>
      </c>
      <c r="AK221" s="1">
        <v>1.6573426573426575</v>
      </c>
      <c r="AN221" s="1">
        <v>1.2707774798927614</v>
      </c>
    </row>
    <row r="222" spans="2:40">
      <c r="B222">
        <v>1</v>
      </c>
      <c r="C222">
        <v>0</v>
      </c>
      <c r="D222">
        <v>1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25</v>
      </c>
      <c r="O222">
        <v>1</v>
      </c>
      <c r="P222" s="1">
        <v>1.4720496894409938</v>
      </c>
      <c r="AK222" s="1">
        <v>1.2506596306068603</v>
      </c>
      <c r="AN222" s="1">
        <v>1.3581661891117478</v>
      </c>
    </row>
    <row r="223" spans="2:40">
      <c r="B223">
        <v>1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40</v>
      </c>
      <c r="O223">
        <v>1</v>
      </c>
      <c r="P223" s="1">
        <v>1.4905660377358489</v>
      </c>
      <c r="AK223" s="1">
        <v>1.3465909090909092</v>
      </c>
      <c r="AN223" s="1">
        <v>1.3581661891117478</v>
      </c>
    </row>
    <row r="224" spans="2:40"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40</v>
      </c>
      <c r="O224">
        <v>1</v>
      </c>
      <c r="P224" s="1">
        <v>1.4191616766467068</v>
      </c>
      <c r="AK224" s="1">
        <v>1.0106609808102345</v>
      </c>
      <c r="AN224" s="1">
        <v>1.8960000000000001</v>
      </c>
    </row>
    <row r="225" spans="2:40">
      <c r="B225">
        <v>1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50</v>
      </c>
      <c r="O225">
        <v>1</v>
      </c>
      <c r="P225" s="1">
        <v>1.6067796610169491</v>
      </c>
      <c r="AK225" s="1">
        <v>1.4451219512195124</v>
      </c>
      <c r="AN225" s="1">
        <v>1.6808510638297873</v>
      </c>
    </row>
    <row r="226" spans="2:40">
      <c r="B226">
        <v>1</v>
      </c>
      <c r="C226">
        <v>0</v>
      </c>
      <c r="D226">
        <v>0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25</v>
      </c>
      <c r="O226">
        <v>1</v>
      </c>
      <c r="P226" s="1">
        <v>1.5339805825242721</v>
      </c>
      <c r="AK226" s="1">
        <v>1.3859649122807018</v>
      </c>
      <c r="AN226" s="1">
        <v>1.4149253731343283</v>
      </c>
    </row>
    <row r="227" spans="2:40">
      <c r="B227">
        <v>1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25</v>
      </c>
      <c r="O227">
        <v>1</v>
      </c>
      <c r="P227" s="1">
        <v>1.4320241691842901</v>
      </c>
      <c r="AK227" s="1">
        <v>0.96341463414634154</v>
      </c>
      <c r="AN227" s="1">
        <v>1.2572944297082229</v>
      </c>
    </row>
    <row r="228" spans="2:40">
      <c r="B228">
        <v>1</v>
      </c>
      <c r="C228">
        <v>0</v>
      </c>
      <c r="D228">
        <v>0</v>
      </c>
      <c r="E228">
        <v>1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50</v>
      </c>
      <c r="O228">
        <v>1</v>
      </c>
      <c r="P228" s="1">
        <v>1.104895104895105</v>
      </c>
      <c r="AK228" s="1">
        <v>1.3389830508474576</v>
      </c>
      <c r="AN228" s="1">
        <v>1.2311688311688311</v>
      </c>
    </row>
    <row r="229" spans="2:40"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30</v>
      </c>
      <c r="O229">
        <v>1</v>
      </c>
      <c r="P229" s="1">
        <v>1.1421686746987951</v>
      </c>
      <c r="AK229" s="1">
        <v>1.2741935483870968</v>
      </c>
      <c r="AN229" s="1">
        <v>1.3659942363112392</v>
      </c>
    </row>
    <row r="230" spans="2:40">
      <c r="B230">
        <v>0</v>
      </c>
      <c r="C230">
        <v>0</v>
      </c>
      <c r="D230">
        <v>1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0</v>
      </c>
      <c r="L230">
        <v>1</v>
      </c>
      <c r="M230">
        <v>0</v>
      </c>
      <c r="N230">
        <v>30</v>
      </c>
      <c r="O230">
        <v>1</v>
      </c>
      <c r="P230" s="1">
        <v>1.5747508305647842</v>
      </c>
      <c r="AK230" s="1">
        <v>1.1366906474820144</v>
      </c>
      <c r="AN230" s="1">
        <v>1.4065281899109792</v>
      </c>
    </row>
    <row r="231" spans="2:40"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30</v>
      </c>
      <c r="O231">
        <v>1</v>
      </c>
      <c r="P231" s="1">
        <v>1.5241157556270097</v>
      </c>
      <c r="AK231" s="1">
        <v>1.4858934169278997</v>
      </c>
      <c r="AN231" s="1">
        <v>1.2061068702290076</v>
      </c>
    </row>
    <row r="232" spans="2:40">
      <c r="B232">
        <v>1</v>
      </c>
      <c r="C232">
        <v>0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30</v>
      </c>
      <c r="O232">
        <v>1</v>
      </c>
      <c r="P232" s="1">
        <v>1.7490774907749078</v>
      </c>
      <c r="AK232" s="1">
        <v>1.504761904761905</v>
      </c>
      <c r="AN232" s="1">
        <v>1.3021978021978022</v>
      </c>
    </row>
    <row r="233" spans="2:40">
      <c r="B233">
        <v>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30</v>
      </c>
      <c r="O233">
        <v>1</v>
      </c>
      <c r="P233" s="1">
        <v>1.58</v>
      </c>
      <c r="AK233" s="1">
        <v>1.161764705882353</v>
      </c>
      <c r="AN233" s="1">
        <v>1.0972222222222221</v>
      </c>
    </row>
    <row r="234" spans="2:40">
      <c r="B234">
        <v>0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30</v>
      </c>
      <c r="O234">
        <v>1</v>
      </c>
      <c r="P234" s="1">
        <v>1.48125</v>
      </c>
      <c r="AK234" s="1">
        <v>1.4720496894409938</v>
      </c>
      <c r="AN234" s="1">
        <v>1.3739130434782609</v>
      </c>
    </row>
    <row r="235" spans="2:40">
      <c r="B235">
        <v>1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30</v>
      </c>
      <c r="O235">
        <v>1</v>
      </c>
      <c r="P235" s="1">
        <v>1.1703703703703705</v>
      </c>
      <c r="AK235" s="1">
        <v>1.4905660377358489</v>
      </c>
      <c r="AN235" s="1">
        <v>1.6232876712328768</v>
      </c>
    </row>
    <row r="236" spans="2:40">
      <c r="B236">
        <v>1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25</v>
      </c>
      <c r="O236">
        <v>1</v>
      </c>
      <c r="P236" s="1">
        <v>1.203045685279188</v>
      </c>
      <c r="AK236" s="1">
        <v>1.4191616766467068</v>
      </c>
      <c r="AN236" s="1">
        <v>1.5643564356435646</v>
      </c>
    </row>
    <row r="237" spans="2:40">
      <c r="B237">
        <v>0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30</v>
      </c>
      <c r="O237">
        <v>1</v>
      </c>
      <c r="P237" s="1">
        <v>2.521276595744681</v>
      </c>
      <c r="AK237" s="1">
        <v>1.6067796610169491</v>
      </c>
      <c r="AN237" s="1">
        <v>1.327731092436975</v>
      </c>
    </row>
    <row r="238" spans="2:40">
      <c r="B238">
        <v>1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40</v>
      </c>
      <c r="O238">
        <v>1</v>
      </c>
      <c r="P238" s="1">
        <v>1.5592105263157896</v>
      </c>
      <c r="AK238" s="1">
        <v>1.5339805825242721</v>
      </c>
      <c r="AN238" s="1">
        <v>1.3982300884955752</v>
      </c>
    </row>
    <row r="239" spans="2:40">
      <c r="B239">
        <v>1</v>
      </c>
      <c r="C239">
        <v>0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40</v>
      </c>
      <c r="O239">
        <v>1</v>
      </c>
      <c r="P239" s="1">
        <v>1.4720496894409938</v>
      </c>
      <c r="AK239" s="1">
        <v>1.4320241691842901</v>
      </c>
      <c r="AN239" s="1">
        <v>1.3021978021978022</v>
      </c>
    </row>
    <row r="240" spans="2:40">
      <c r="B240">
        <v>0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40</v>
      </c>
      <c r="O240">
        <v>1</v>
      </c>
      <c r="P240" s="1">
        <v>1.4234234234234235</v>
      </c>
      <c r="AK240" s="1">
        <v>1.104895104895105</v>
      </c>
      <c r="AN240" s="1">
        <v>1.595959595959596</v>
      </c>
    </row>
    <row r="241" spans="2:40">
      <c r="B241">
        <v>0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50</v>
      </c>
      <c r="O241">
        <v>1</v>
      </c>
      <c r="P241" s="1">
        <v>1.7490774907749078</v>
      </c>
      <c r="AK241" s="1">
        <v>1.1421686746987951</v>
      </c>
      <c r="AN241" s="1">
        <v>1.8515625</v>
      </c>
    </row>
    <row r="242" spans="2:40"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25</v>
      </c>
      <c r="O242">
        <v>1</v>
      </c>
      <c r="P242" s="1">
        <v>1.3166666666666667</v>
      </c>
      <c r="AK242" s="1">
        <v>1.5747508305647842</v>
      </c>
      <c r="AN242" s="1">
        <v>1.1850000000000001</v>
      </c>
    </row>
    <row r="243" spans="2:40">
      <c r="B243">
        <v>0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30</v>
      </c>
      <c r="O243">
        <v>1</v>
      </c>
      <c r="P243" s="1">
        <v>1.6288659793814433</v>
      </c>
      <c r="AK243" s="1">
        <v>1.5241157556270097</v>
      </c>
      <c r="AN243" s="1">
        <v>1.462962962962963</v>
      </c>
    </row>
    <row r="244" spans="2:40">
      <c r="B244">
        <v>1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40</v>
      </c>
      <c r="O244">
        <v>3</v>
      </c>
      <c r="P244" s="1">
        <v>1.1879699248120301</v>
      </c>
      <c r="AK244" s="1">
        <v>1.7490774907749078</v>
      </c>
      <c r="AN244" s="1">
        <v>1.1674876847290643</v>
      </c>
    </row>
    <row r="245" spans="2:40">
      <c r="B245">
        <v>1</v>
      </c>
      <c r="C245">
        <v>0</v>
      </c>
      <c r="D245">
        <v>1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40</v>
      </c>
      <c r="O245">
        <v>2</v>
      </c>
      <c r="P245" s="1">
        <v>1.3504273504273505</v>
      </c>
      <c r="AK245" s="1">
        <v>1.58</v>
      </c>
      <c r="AN245" s="1">
        <v>1.2915531335149864</v>
      </c>
    </row>
    <row r="246" spans="2:40">
      <c r="B246">
        <v>1</v>
      </c>
      <c r="C246">
        <v>0</v>
      </c>
      <c r="D246">
        <v>1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40</v>
      </c>
      <c r="O246">
        <v>2</v>
      </c>
      <c r="P246" s="1">
        <v>1.2408376963350787</v>
      </c>
      <c r="AK246" s="1">
        <v>1.48125</v>
      </c>
      <c r="AN246" s="1">
        <v>1.4320241691842901</v>
      </c>
    </row>
    <row r="247" spans="2:40">
      <c r="B247">
        <v>0</v>
      </c>
      <c r="C247">
        <v>1</v>
      </c>
      <c r="D247">
        <v>0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30</v>
      </c>
      <c r="O247">
        <v>3</v>
      </c>
      <c r="P247" s="1">
        <v>1.3504273504273505</v>
      </c>
      <c r="AK247" s="1">
        <v>1.1703703703703705</v>
      </c>
      <c r="AN247" s="1">
        <v>1.5290322580645161</v>
      </c>
    </row>
    <row r="248" spans="2:40">
      <c r="B248">
        <v>0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25</v>
      </c>
      <c r="O248">
        <v>2</v>
      </c>
      <c r="P248" s="1">
        <v>1.2539682539682542</v>
      </c>
      <c r="AK248" s="1">
        <v>1.203045685279188</v>
      </c>
      <c r="AN248" s="1">
        <v>1.2408376963350787</v>
      </c>
    </row>
    <row r="249" spans="2:40">
      <c r="B249">
        <v>0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25</v>
      </c>
      <c r="O249">
        <v>1</v>
      </c>
      <c r="P249" s="1">
        <v>1.7362637362637363</v>
      </c>
      <c r="AK249" s="1">
        <v>2.521276595744681</v>
      </c>
      <c r="AN249" s="1">
        <v>1.2153846153846155</v>
      </c>
    </row>
    <row r="250" spans="2:40">
      <c r="B250">
        <v>0</v>
      </c>
      <c r="C250">
        <v>1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25</v>
      </c>
      <c r="O250">
        <v>3</v>
      </c>
      <c r="P250" s="1">
        <v>0.81724137931034491</v>
      </c>
      <c r="AK250" s="1">
        <v>1.5592105263157896</v>
      </c>
      <c r="AN250" s="1">
        <v>1.3465909090909092</v>
      </c>
    </row>
    <row r="251" spans="2:40">
      <c r="B251">
        <v>0</v>
      </c>
      <c r="C251">
        <v>0</v>
      </c>
      <c r="D251">
        <v>0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25</v>
      </c>
      <c r="O251">
        <v>1</v>
      </c>
      <c r="P251" s="1">
        <v>1.3504273504273505</v>
      </c>
      <c r="AK251" s="1">
        <v>1.4720496894409938</v>
      </c>
      <c r="AN251" s="1">
        <v>1.1589242053789732</v>
      </c>
    </row>
    <row r="252" spans="2:40">
      <c r="B252">
        <v>0</v>
      </c>
      <c r="C252">
        <v>1</v>
      </c>
      <c r="D252">
        <v>1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40</v>
      </c>
      <c r="O252">
        <v>3</v>
      </c>
      <c r="P252" s="1">
        <v>1.5339805825242721</v>
      </c>
      <c r="AK252" s="1">
        <v>1.4234234234234235</v>
      </c>
      <c r="AN252" s="1">
        <v>1.203045685279188</v>
      </c>
    </row>
    <row r="253" spans="2:40">
      <c r="B253">
        <v>0</v>
      </c>
      <c r="C253">
        <v>1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40</v>
      </c>
      <c r="O253">
        <v>3</v>
      </c>
      <c r="P253" s="1">
        <v>1.4065281899109792</v>
      </c>
      <c r="AK253" s="1">
        <v>1.7490774907749078</v>
      </c>
      <c r="AN253" s="1">
        <v>1.504761904761905</v>
      </c>
    </row>
    <row r="254" spans="2:40">
      <c r="B254">
        <v>0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30</v>
      </c>
      <c r="O254">
        <v>1</v>
      </c>
      <c r="P254" s="1">
        <v>1.4766355140186918</v>
      </c>
      <c r="AK254" s="1">
        <v>1.3166666666666667</v>
      </c>
      <c r="AN254" s="1">
        <v>0.95180722891566261</v>
      </c>
    </row>
    <row r="255" spans="2:40">
      <c r="B255">
        <v>0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30</v>
      </c>
      <c r="O255">
        <v>1</v>
      </c>
      <c r="P255" s="1">
        <v>1.5439739413680784</v>
      </c>
      <c r="AK255" s="1">
        <v>1.6288659793814433</v>
      </c>
      <c r="AN255" s="1">
        <v>1.7819548872180451</v>
      </c>
    </row>
    <row r="256" spans="2:40">
      <c r="B256">
        <v>1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30</v>
      </c>
      <c r="O256">
        <v>1</v>
      </c>
      <c r="P256" s="1">
        <v>1.58</v>
      </c>
      <c r="AK256" s="1">
        <v>1.1879699248120301</v>
      </c>
      <c r="AN256" s="1">
        <v>1.2248062015503876</v>
      </c>
    </row>
    <row r="257" spans="2:37"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30</v>
      </c>
      <c r="O257">
        <v>1</v>
      </c>
      <c r="P257" s="1">
        <v>1.5</v>
      </c>
      <c r="AK257" s="1">
        <v>1.3504273504273505</v>
      </c>
    </row>
    <row r="258" spans="2:37">
      <c r="B258">
        <v>1</v>
      </c>
      <c r="C258">
        <v>0</v>
      </c>
      <c r="D258">
        <v>1</v>
      </c>
      <c r="E258">
        <v>0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50</v>
      </c>
      <c r="O258">
        <v>1</v>
      </c>
      <c r="P258" s="1">
        <v>1.3057851239669422</v>
      </c>
      <c r="AK258" s="1">
        <v>1.2408376963350787</v>
      </c>
    </row>
    <row r="259" spans="2:37">
      <c r="B259">
        <v>1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50</v>
      </c>
      <c r="O259">
        <v>1</v>
      </c>
      <c r="P259" s="1">
        <v>1.3941176470588237</v>
      </c>
      <c r="AK259" s="1">
        <v>1.3504273504273505</v>
      </c>
    </row>
    <row r="260" spans="2:37"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50</v>
      </c>
      <c r="O260">
        <v>1</v>
      </c>
      <c r="P260" s="1">
        <v>1.3240223463687151</v>
      </c>
      <c r="AK260" s="1">
        <v>1.2539682539682542</v>
      </c>
    </row>
    <row r="261" spans="2:37">
      <c r="B261">
        <v>0</v>
      </c>
      <c r="C261">
        <v>1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35</v>
      </c>
      <c r="O261">
        <v>3</v>
      </c>
      <c r="P261" s="1">
        <v>1.264</v>
      </c>
      <c r="AK261" s="1">
        <v>1.7362637362637363</v>
      </c>
    </row>
    <row r="262" spans="2:37">
      <c r="B262">
        <v>1</v>
      </c>
      <c r="C262">
        <v>0</v>
      </c>
      <c r="D262">
        <v>0</v>
      </c>
      <c r="E262">
        <v>0</v>
      </c>
      <c r="F262">
        <v>0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30</v>
      </c>
      <c r="O262">
        <v>1</v>
      </c>
      <c r="P262" s="1">
        <v>1.4234234234234235</v>
      </c>
      <c r="AK262" s="1">
        <v>0.81724137931034491</v>
      </c>
    </row>
    <row r="263" spans="2:37">
      <c r="B263">
        <v>1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30</v>
      </c>
      <c r="O263">
        <v>1</v>
      </c>
      <c r="P263" s="1">
        <v>1.2606382978723405</v>
      </c>
      <c r="AK263" s="1">
        <v>1.3504273504273505</v>
      </c>
    </row>
    <row r="264" spans="2:37">
      <c r="B264">
        <v>0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35</v>
      </c>
      <c r="O264">
        <v>1</v>
      </c>
      <c r="P264" s="1">
        <v>1.3982300884955752</v>
      </c>
      <c r="AK264" s="1">
        <v>1.5339805825242721</v>
      </c>
    </row>
    <row r="265" spans="2:37"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30</v>
      </c>
      <c r="O265">
        <v>1</v>
      </c>
      <c r="P265" s="1">
        <v>1.4584615384615385</v>
      </c>
      <c r="AK265" s="1">
        <v>1.4065281899109792</v>
      </c>
    </row>
    <row r="266" spans="2:37"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30</v>
      </c>
      <c r="O266">
        <v>1</v>
      </c>
      <c r="P266" s="1">
        <v>1.3779069767441861</v>
      </c>
      <c r="AK266" s="1">
        <v>1.4766355140186918</v>
      </c>
    </row>
    <row r="267" spans="2:37">
      <c r="B267">
        <v>1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30</v>
      </c>
      <c r="O267">
        <v>1</v>
      </c>
      <c r="P267" s="1">
        <v>1.3982300884955752</v>
      </c>
      <c r="AK267" s="1">
        <v>1.5439739413680784</v>
      </c>
    </row>
    <row r="268" spans="2:37"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40</v>
      </c>
      <c r="O268">
        <v>1</v>
      </c>
      <c r="P268" s="1">
        <v>1.3620689655172415</v>
      </c>
      <c r="AK268" s="1">
        <v>1.58</v>
      </c>
    </row>
    <row r="269" spans="2:37">
      <c r="B269">
        <v>1</v>
      </c>
      <c r="C269">
        <v>0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50</v>
      </c>
      <c r="O269">
        <v>1</v>
      </c>
      <c r="P269" s="1">
        <v>1.327731092436975</v>
      </c>
      <c r="AK269" s="1">
        <v>1.5</v>
      </c>
    </row>
    <row r="270" spans="2:37">
      <c r="B270">
        <v>1</v>
      </c>
      <c r="C270">
        <v>0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35</v>
      </c>
      <c r="O270">
        <v>1</v>
      </c>
      <c r="P270" s="1">
        <v>1.6067796610169491</v>
      </c>
      <c r="AK270" s="1">
        <v>1.3057851239669422</v>
      </c>
    </row>
    <row r="271" spans="2:37">
      <c r="B271">
        <v>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35</v>
      </c>
      <c r="O271">
        <v>1</v>
      </c>
      <c r="P271" s="1">
        <v>1.6928571428571431</v>
      </c>
      <c r="AK271" s="1">
        <v>1.3941176470588237</v>
      </c>
    </row>
    <row r="272" spans="2:37">
      <c r="B272">
        <v>1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30</v>
      </c>
      <c r="O272">
        <v>1</v>
      </c>
      <c r="P272" s="1">
        <v>1.2539682539682542</v>
      </c>
      <c r="AK272" s="1">
        <v>1.3240223463687151</v>
      </c>
    </row>
    <row r="273" spans="2:37">
      <c r="B273">
        <v>0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30</v>
      </c>
      <c r="O273">
        <v>3</v>
      </c>
      <c r="P273" s="1">
        <v>0.88432835820895517</v>
      </c>
      <c r="AK273" s="1">
        <v>1.264</v>
      </c>
    </row>
    <row r="274" spans="2:37">
      <c r="B274">
        <v>1</v>
      </c>
      <c r="C274">
        <v>0</v>
      </c>
      <c r="D274">
        <v>0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30</v>
      </c>
      <c r="O274">
        <v>1</v>
      </c>
      <c r="P274" s="1">
        <v>1.2408376963350787</v>
      </c>
      <c r="AK274" s="1">
        <v>1.4234234234234235</v>
      </c>
    </row>
    <row r="275" spans="2:37">
      <c r="B275">
        <v>0</v>
      </c>
      <c r="C275">
        <v>0</v>
      </c>
      <c r="D275">
        <v>1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30</v>
      </c>
      <c r="O275">
        <v>1</v>
      </c>
      <c r="P275" s="1">
        <v>1.4065281899109792</v>
      </c>
      <c r="AK275" s="1">
        <v>1.2606382978723405</v>
      </c>
    </row>
    <row r="276" spans="2:37">
      <c r="B276">
        <v>0</v>
      </c>
      <c r="C276">
        <v>0</v>
      </c>
      <c r="D276">
        <v>0</v>
      </c>
      <c r="E276">
        <v>1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35</v>
      </c>
      <c r="O276">
        <v>1</v>
      </c>
      <c r="P276" s="1">
        <v>1.2707774798927614</v>
      </c>
      <c r="AK276" s="1">
        <v>1.3982300884955752</v>
      </c>
    </row>
    <row r="277" spans="2:37">
      <c r="B277">
        <v>0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35</v>
      </c>
      <c r="O277">
        <v>1</v>
      </c>
      <c r="P277" s="1">
        <v>1.3581661891117478</v>
      </c>
      <c r="AK277" s="1">
        <v>1.4584615384615385</v>
      </c>
    </row>
    <row r="278" spans="2:37">
      <c r="B278">
        <v>0</v>
      </c>
      <c r="C278">
        <v>0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35</v>
      </c>
      <c r="O278">
        <v>1</v>
      </c>
      <c r="P278" s="1">
        <v>1.3581661891117478</v>
      </c>
      <c r="AK278" s="1">
        <v>1.3779069767441861</v>
      </c>
    </row>
    <row r="279" spans="2:37">
      <c r="B279">
        <v>0</v>
      </c>
      <c r="C279">
        <v>1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25</v>
      </c>
      <c r="O279">
        <v>3</v>
      </c>
      <c r="P279" s="1">
        <v>1.2915531335149864</v>
      </c>
      <c r="AK279" s="1">
        <v>1.3982300884955752</v>
      </c>
    </row>
    <row r="280" spans="2:37">
      <c r="B280">
        <v>0</v>
      </c>
      <c r="C280">
        <v>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35</v>
      </c>
      <c r="O280">
        <v>2</v>
      </c>
      <c r="P280" s="1">
        <v>1.0972222222222221</v>
      </c>
      <c r="AK280" s="1">
        <v>1.3620689655172415</v>
      </c>
    </row>
    <row r="281" spans="2:37">
      <c r="B281">
        <v>1</v>
      </c>
      <c r="C281">
        <v>0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30</v>
      </c>
      <c r="O281">
        <v>1</v>
      </c>
      <c r="P281" s="1">
        <v>1.8960000000000001</v>
      </c>
      <c r="AK281" s="1">
        <v>1.327731092436975</v>
      </c>
    </row>
    <row r="282" spans="2:37">
      <c r="B282">
        <v>0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30</v>
      </c>
      <c r="O282">
        <v>1</v>
      </c>
      <c r="P282" s="1">
        <v>1.6808510638297873</v>
      </c>
      <c r="AK282" s="1">
        <v>1.6067796610169491</v>
      </c>
    </row>
    <row r="283" spans="2:37">
      <c r="B283">
        <v>1</v>
      </c>
      <c r="C283">
        <v>0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30</v>
      </c>
      <c r="O283">
        <v>1</v>
      </c>
      <c r="P283" s="1">
        <v>1.4149253731343283</v>
      </c>
      <c r="AK283" s="1">
        <v>1.6928571428571431</v>
      </c>
    </row>
    <row r="284" spans="2:37">
      <c r="B284">
        <v>1</v>
      </c>
      <c r="C284">
        <v>0</v>
      </c>
      <c r="D284">
        <v>0</v>
      </c>
      <c r="E284">
        <v>0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25</v>
      </c>
      <c r="O284">
        <v>1</v>
      </c>
      <c r="P284" s="1">
        <v>1.2572944297082229</v>
      </c>
      <c r="AK284" s="1">
        <v>1.2539682539682542</v>
      </c>
    </row>
    <row r="285" spans="2:37">
      <c r="B285">
        <v>0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40</v>
      </c>
      <c r="O285">
        <v>1</v>
      </c>
      <c r="P285" s="1">
        <v>1.2311688311688311</v>
      </c>
      <c r="AK285" s="1">
        <v>0.88432835820895517</v>
      </c>
    </row>
    <row r="286" spans="2:37">
      <c r="B286">
        <v>1</v>
      </c>
      <c r="C286">
        <v>1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30</v>
      </c>
      <c r="O286">
        <v>3</v>
      </c>
      <c r="P286" s="1">
        <v>1.3542857142857143</v>
      </c>
      <c r="AK286" s="1">
        <v>1.2408376963350787</v>
      </c>
    </row>
    <row r="287" spans="2:37">
      <c r="B287">
        <v>0</v>
      </c>
      <c r="C287">
        <v>0</v>
      </c>
      <c r="D287">
        <v>0</v>
      </c>
      <c r="E287">
        <v>0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50</v>
      </c>
      <c r="O287">
        <v>1</v>
      </c>
      <c r="P287" s="1">
        <v>1.3659942363112392</v>
      </c>
      <c r="AK287" s="1">
        <v>1.4065281899109792</v>
      </c>
    </row>
    <row r="288" spans="2:37">
      <c r="B288">
        <v>0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25</v>
      </c>
      <c r="O288">
        <v>1</v>
      </c>
      <c r="P288" s="1">
        <v>1.4065281899109792</v>
      </c>
      <c r="AK288" s="1">
        <v>1.2707774798927614</v>
      </c>
    </row>
    <row r="289" spans="2:37"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20</v>
      </c>
      <c r="O289">
        <v>1</v>
      </c>
      <c r="P289" s="1">
        <v>1.2061068702290076</v>
      </c>
      <c r="AK289" s="1">
        <v>1.3581661891117478</v>
      </c>
    </row>
    <row r="290" spans="2:37">
      <c r="B290">
        <v>1</v>
      </c>
      <c r="C290">
        <v>1</v>
      </c>
      <c r="D290">
        <v>1</v>
      </c>
      <c r="E290">
        <v>0</v>
      </c>
      <c r="F290">
        <v>0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25</v>
      </c>
      <c r="O290">
        <v>3</v>
      </c>
      <c r="P290" s="1">
        <v>1.4191616766467068</v>
      </c>
      <c r="AK290" s="1">
        <v>1.3581661891117478</v>
      </c>
    </row>
    <row r="291" spans="2:37">
      <c r="B291">
        <v>1</v>
      </c>
      <c r="C291">
        <v>0</v>
      </c>
      <c r="D291">
        <v>1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25</v>
      </c>
      <c r="O291">
        <v>2</v>
      </c>
      <c r="P291" s="1">
        <v>1.4363636363636365</v>
      </c>
      <c r="AK291" s="1">
        <v>1.2915531335149864</v>
      </c>
    </row>
    <row r="292" spans="2:37">
      <c r="B292">
        <v>1</v>
      </c>
      <c r="C292">
        <v>1</v>
      </c>
      <c r="D292">
        <v>1</v>
      </c>
      <c r="E292">
        <v>0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25</v>
      </c>
      <c r="O292">
        <v>3</v>
      </c>
      <c r="P292" s="1">
        <v>1.3240223463687151</v>
      </c>
      <c r="AK292" s="1">
        <v>1.0972222222222221</v>
      </c>
    </row>
    <row r="293" spans="2:37">
      <c r="B293">
        <v>0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45</v>
      </c>
      <c r="O293">
        <v>1</v>
      </c>
      <c r="P293" s="1">
        <v>1.3021978021978022</v>
      </c>
      <c r="AK293" s="1">
        <v>1.8960000000000001</v>
      </c>
    </row>
    <row r="294" spans="2:37">
      <c r="B294">
        <v>1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40</v>
      </c>
      <c r="O294">
        <v>1</v>
      </c>
      <c r="P294" s="1">
        <v>1.0972222222222221</v>
      </c>
      <c r="AK294" s="1">
        <v>1.6808510638297873</v>
      </c>
    </row>
    <row r="295" spans="2:37">
      <c r="B295">
        <v>1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30</v>
      </c>
      <c r="O295">
        <v>1</v>
      </c>
      <c r="P295" s="1">
        <v>1.3739130434782609</v>
      </c>
      <c r="AK295" s="1">
        <v>1.4149253731343283</v>
      </c>
    </row>
    <row r="296" spans="2:37">
      <c r="B296">
        <v>1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25</v>
      </c>
      <c r="O296">
        <v>2</v>
      </c>
      <c r="P296" s="1">
        <v>1.3819241982507289</v>
      </c>
      <c r="AK296" s="1">
        <v>1.2572944297082229</v>
      </c>
    </row>
    <row r="297" spans="2:37">
      <c r="B297">
        <v>1</v>
      </c>
      <c r="C297">
        <v>0</v>
      </c>
      <c r="D297">
        <v>0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40</v>
      </c>
      <c r="O297">
        <v>2</v>
      </c>
      <c r="P297" s="1">
        <v>0.67714285714285716</v>
      </c>
      <c r="AK297" s="1">
        <v>1.2311688311688311</v>
      </c>
    </row>
    <row r="298" spans="2:37">
      <c r="B298">
        <v>0</v>
      </c>
      <c r="C298">
        <v>0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30</v>
      </c>
      <c r="O298">
        <v>1</v>
      </c>
      <c r="P298" s="1">
        <v>1.6232876712328768</v>
      </c>
      <c r="AK298" s="1">
        <v>1.3542857142857143</v>
      </c>
    </row>
    <row r="299" spans="2:37"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25</v>
      </c>
      <c r="O299">
        <v>1</v>
      </c>
      <c r="P299" s="1">
        <v>1.5643564356435646</v>
      </c>
      <c r="AK299" s="1">
        <v>1.3659942363112392</v>
      </c>
    </row>
    <row r="300" spans="2:37">
      <c r="B300">
        <v>1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20</v>
      </c>
      <c r="O300">
        <v>1</v>
      </c>
      <c r="P300" s="1">
        <v>1.327731092436975</v>
      </c>
      <c r="AK300" s="1">
        <v>1.4065281899109792</v>
      </c>
    </row>
    <row r="301" spans="2:37">
      <c r="B301">
        <v>0</v>
      </c>
      <c r="C301">
        <v>1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25</v>
      </c>
      <c r="O301">
        <v>3</v>
      </c>
      <c r="P301" s="1">
        <v>1.5339805825242721</v>
      </c>
      <c r="AK301" s="1">
        <v>1.2061068702290076</v>
      </c>
    </row>
    <row r="302" spans="2:37"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25</v>
      </c>
      <c r="O302">
        <v>1</v>
      </c>
      <c r="P302" s="1">
        <v>1.3982300884955752</v>
      </c>
      <c r="AK302" s="1">
        <v>1.4191616766467068</v>
      </c>
    </row>
    <row r="303" spans="2:37">
      <c r="B303">
        <v>1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30</v>
      </c>
      <c r="O303">
        <v>1</v>
      </c>
      <c r="P303" s="1">
        <v>1.3021978021978022</v>
      </c>
      <c r="AK303" s="1">
        <v>1.4363636363636365</v>
      </c>
    </row>
    <row r="304" spans="2:37">
      <c r="B304">
        <v>0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30</v>
      </c>
      <c r="O304">
        <v>1</v>
      </c>
      <c r="P304" s="1">
        <v>1.595959595959596</v>
      </c>
      <c r="AK304" s="1">
        <v>1.3240223463687151</v>
      </c>
    </row>
    <row r="305" spans="2:37">
      <c r="B305">
        <v>1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15</v>
      </c>
      <c r="O305">
        <v>3</v>
      </c>
      <c r="P305" s="1">
        <v>1.3659942363112392</v>
      </c>
      <c r="AK305" s="1">
        <v>1.3021978021978022</v>
      </c>
    </row>
    <row r="306" spans="2:37">
      <c r="B306">
        <v>0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35</v>
      </c>
      <c r="O306">
        <v>1</v>
      </c>
      <c r="P306" s="1">
        <v>1.8515625</v>
      </c>
      <c r="AK306" s="1">
        <v>1.0972222222222221</v>
      </c>
    </row>
    <row r="307" spans="2:37"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25</v>
      </c>
      <c r="O307">
        <v>1</v>
      </c>
      <c r="P307" s="1">
        <v>1.1850000000000001</v>
      </c>
      <c r="AK307" s="1">
        <v>1.3739130434782609</v>
      </c>
    </row>
    <row r="308" spans="2:37">
      <c r="B308">
        <v>1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25</v>
      </c>
      <c r="O308">
        <v>1</v>
      </c>
      <c r="P308" s="1">
        <v>1.462962962962963</v>
      </c>
      <c r="AK308" s="1">
        <v>1.3819241982507289</v>
      </c>
    </row>
    <row r="309" spans="2:37">
      <c r="B309">
        <v>0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30</v>
      </c>
      <c r="O309">
        <v>1</v>
      </c>
      <c r="P309" s="1">
        <v>1.1674876847290643</v>
      </c>
      <c r="AK309" s="1">
        <v>0.67714285714285716</v>
      </c>
    </row>
    <row r="310" spans="2:37">
      <c r="B310">
        <v>1</v>
      </c>
      <c r="C310">
        <v>0</v>
      </c>
      <c r="D310">
        <v>0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30</v>
      </c>
      <c r="O310">
        <v>1</v>
      </c>
      <c r="P310" s="1">
        <v>1.2915531335149864</v>
      </c>
      <c r="AK310" s="1">
        <v>1.6232876712328768</v>
      </c>
    </row>
    <row r="311" spans="2:37"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25</v>
      </c>
      <c r="O311">
        <v>1</v>
      </c>
      <c r="P311" s="1">
        <v>1.4320241691842901</v>
      </c>
      <c r="AK311" s="1">
        <v>1.5643564356435646</v>
      </c>
    </row>
    <row r="312" spans="2:37">
      <c r="B312">
        <v>0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30</v>
      </c>
      <c r="O312">
        <v>1</v>
      </c>
      <c r="P312" s="1">
        <v>1.5290322580645161</v>
      </c>
      <c r="AK312" s="1">
        <v>1.327731092436975</v>
      </c>
    </row>
    <row r="313" spans="2:37">
      <c r="B313">
        <v>0</v>
      </c>
      <c r="C313">
        <v>0</v>
      </c>
      <c r="D313">
        <v>0</v>
      </c>
      <c r="E313">
        <v>0</v>
      </c>
      <c r="F313">
        <v>0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30</v>
      </c>
      <c r="O313">
        <v>1</v>
      </c>
      <c r="P313" s="1">
        <v>1.2408376963350787</v>
      </c>
      <c r="AK313" s="1">
        <v>1.5339805825242721</v>
      </c>
    </row>
    <row r="314" spans="2:37">
      <c r="B314">
        <v>0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30</v>
      </c>
      <c r="O314">
        <v>3</v>
      </c>
      <c r="P314" s="1">
        <v>1.0651685393258428</v>
      </c>
      <c r="AK314" s="1">
        <v>1.3982300884955752</v>
      </c>
    </row>
    <row r="315" spans="2:37">
      <c r="B315">
        <v>1</v>
      </c>
      <c r="C315">
        <v>0</v>
      </c>
      <c r="D315">
        <v>1</v>
      </c>
      <c r="E315">
        <v>0</v>
      </c>
      <c r="F315">
        <v>0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25</v>
      </c>
      <c r="O315">
        <v>1</v>
      </c>
      <c r="P315" s="1">
        <v>1.2153846153846155</v>
      </c>
      <c r="AK315" s="1">
        <v>1.3021978021978022</v>
      </c>
    </row>
    <row r="316" spans="2:37">
      <c r="B316">
        <v>1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25</v>
      </c>
      <c r="O316">
        <v>1</v>
      </c>
      <c r="P316" s="1">
        <v>1.3465909090909092</v>
      </c>
      <c r="AK316" s="1">
        <v>1.595959595959596</v>
      </c>
    </row>
    <row r="317" spans="2:37">
      <c r="B317">
        <v>1</v>
      </c>
      <c r="C317">
        <v>1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25</v>
      </c>
      <c r="O317">
        <v>3</v>
      </c>
      <c r="P317" s="1">
        <v>1.1850000000000001</v>
      </c>
      <c r="AK317" s="1">
        <v>1.3659942363112392</v>
      </c>
    </row>
    <row r="318" spans="2:37">
      <c r="B318">
        <v>1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40</v>
      </c>
      <c r="O318">
        <v>2</v>
      </c>
      <c r="P318" s="1">
        <v>1.2776280323450135</v>
      </c>
      <c r="AK318" s="1">
        <v>1.8515625</v>
      </c>
    </row>
    <row r="319" spans="2:37">
      <c r="B319">
        <v>0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30</v>
      </c>
      <c r="O319">
        <v>3</v>
      </c>
      <c r="P319" s="1">
        <v>1.327731092436975</v>
      </c>
      <c r="AK319" s="1">
        <v>1.1850000000000001</v>
      </c>
    </row>
    <row r="320" spans="2:37">
      <c r="B320">
        <v>1</v>
      </c>
      <c r="C320">
        <v>0</v>
      </c>
      <c r="D320">
        <v>0</v>
      </c>
      <c r="E320">
        <v>0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25</v>
      </c>
      <c r="O320">
        <v>1</v>
      </c>
      <c r="P320" s="1">
        <v>1.1589242053789732</v>
      </c>
      <c r="AK320" s="1">
        <v>1.462962962962963</v>
      </c>
    </row>
    <row r="321" spans="2:37">
      <c r="B321">
        <v>1</v>
      </c>
      <c r="C321">
        <v>0</v>
      </c>
      <c r="D321">
        <v>0</v>
      </c>
      <c r="E321">
        <v>0</v>
      </c>
      <c r="F321">
        <v>0</v>
      </c>
      <c r="G321">
        <v>1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30</v>
      </c>
      <c r="O321">
        <v>1</v>
      </c>
      <c r="P321" s="1">
        <v>1.203045685279188</v>
      </c>
      <c r="AK321" s="1">
        <v>1.1674876847290643</v>
      </c>
    </row>
    <row r="322" spans="2:37">
      <c r="B322">
        <v>0</v>
      </c>
      <c r="C322">
        <v>0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30</v>
      </c>
      <c r="O322">
        <v>1</v>
      </c>
      <c r="P322" s="1">
        <v>1.504761904761905</v>
      </c>
      <c r="AK322" s="1">
        <v>1.2915531335149864</v>
      </c>
    </row>
    <row r="323" spans="2:37">
      <c r="B323">
        <v>1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25</v>
      </c>
      <c r="O323">
        <v>1</v>
      </c>
      <c r="P323" s="1">
        <v>0.95180722891566261</v>
      </c>
      <c r="AK323" s="1">
        <v>1.4320241691842901</v>
      </c>
    </row>
    <row r="324" spans="2:37">
      <c r="B324">
        <v>0</v>
      </c>
      <c r="C324">
        <v>0</v>
      </c>
      <c r="D324">
        <v>0</v>
      </c>
      <c r="E324">
        <v>0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35</v>
      </c>
      <c r="O324">
        <v>1</v>
      </c>
      <c r="P324" s="1">
        <v>1.7819548872180451</v>
      </c>
      <c r="AK324" s="1">
        <v>1.5290322580645161</v>
      </c>
    </row>
    <row r="325" spans="2:37">
      <c r="B325">
        <v>0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40</v>
      </c>
      <c r="O325">
        <v>1</v>
      </c>
      <c r="P325" s="1">
        <v>1.2248062015503876</v>
      </c>
      <c r="AK325" s="1">
        <v>1.2408376963350787</v>
      </c>
    </row>
    <row r="326" spans="2:37">
      <c r="AK326" s="1">
        <v>1.0651685393258428</v>
      </c>
    </row>
    <row r="327" spans="2:37">
      <c r="AK327" s="1">
        <v>1.2153846153846155</v>
      </c>
    </row>
    <row r="328" spans="2:37">
      <c r="AK328" s="1">
        <v>1.3465909090909092</v>
      </c>
    </row>
    <row r="329" spans="2:37">
      <c r="AK329" s="1">
        <v>1.1850000000000001</v>
      </c>
    </row>
    <row r="330" spans="2:37">
      <c r="AK330" s="1">
        <v>1.2776280323450135</v>
      </c>
    </row>
    <row r="331" spans="2:37">
      <c r="AK331" s="1">
        <v>1.327731092436975</v>
      </c>
    </row>
    <row r="332" spans="2:37">
      <c r="AK332" s="1">
        <v>1.1589242053789732</v>
      </c>
    </row>
    <row r="333" spans="2:37">
      <c r="AK333" s="1">
        <v>1.203045685279188</v>
      </c>
    </row>
    <row r="334" spans="2:37">
      <c r="AK334" s="1">
        <v>1.504761904761905</v>
      </c>
    </row>
    <row r="335" spans="2:37">
      <c r="AK335" s="1">
        <v>0.95180722891566261</v>
      </c>
    </row>
    <row r="336" spans="2:37">
      <c r="AK336" s="1">
        <v>1.7819548872180451</v>
      </c>
    </row>
    <row r="337" spans="37:37">
      <c r="AK337" s="1">
        <v>1.2248062015503876</v>
      </c>
    </row>
  </sheetData>
  <conditionalFormatting sqref="O2:O3 O6:O325">
    <cfRule type="cellIs" dxfId="289" priority="44" operator="equal">
      <formula>3</formula>
    </cfRule>
    <cfRule type="cellIs" dxfId="288" priority="45" operator="equal">
      <formula>2</formula>
    </cfRule>
    <cfRule type="cellIs" dxfId="287" priority="46" operator="equal">
      <formula>1</formula>
    </cfRule>
  </conditionalFormatting>
  <conditionalFormatting sqref="D190:N325 B10:C325 D36:M189 M7:M8 D10:K35 B7:K8">
    <cfRule type="cellIs" dxfId="286" priority="40" operator="equal">
      <formula>1</formula>
    </cfRule>
    <cfRule type="cellIs" dxfId="285" priority="41" operator="equal">
      <formula>0</formula>
    </cfRule>
  </conditionalFormatting>
  <conditionalFormatting sqref="D190:N325 B10:C325 D36:M189 N33:N68 D10:L35 B7:M8">
    <cfRule type="cellIs" dxfId="284" priority="38" operator="equal">
      <formula>0</formula>
    </cfRule>
    <cfRule type="cellIs" dxfId="283" priority="39" operator="equal">
      <formula>1</formula>
    </cfRule>
  </conditionalFormatting>
  <conditionalFormatting sqref="D190:N325 N33:N68 B9:C325 D9:M189">
    <cfRule type="cellIs" dxfId="282" priority="36" operator="equal">
      <formula>1</formula>
    </cfRule>
    <cfRule type="cellIs" dxfId="281" priority="37" operator="equal">
      <formula>0</formula>
    </cfRule>
  </conditionalFormatting>
  <conditionalFormatting sqref="B7:N325 P7:P325">
    <cfRule type="cellIs" dxfId="280" priority="34" operator="equal">
      <formula>"CM"</formula>
    </cfRule>
    <cfRule type="containsText" dxfId="279" priority="35" operator="containsText" text="DK">
      <formula>NOT(ISERROR(SEARCH("DK",B7)))</formula>
    </cfRule>
  </conditionalFormatting>
  <conditionalFormatting sqref="AG2:AG3 AG6:AG164">
    <cfRule type="cellIs" dxfId="278" priority="29" operator="equal">
      <formula>3</formula>
    </cfRule>
    <cfRule type="cellIs" dxfId="277" priority="30" operator="equal">
      <formula>2</formula>
    </cfRule>
    <cfRule type="cellIs" dxfId="276" priority="31" operator="equal">
      <formula>1</formula>
    </cfRule>
  </conditionalFormatting>
  <conditionalFormatting sqref="V98:AF164 V18:AE97 T7:U164 V7:AC17">
    <cfRule type="cellIs" dxfId="275" priority="25" operator="equal">
      <formula>1</formula>
    </cfRule>
    <cfRule type="cellIs" dxfId="274" priority="26" operator="equal">
      <formula>0</formula>
    </cfRule>
  </conditionalFormatting>
  <conditionalFormatting sqref="V98:AF164 V18:AE97 AF14:AF39 T7:U164 V7:AD17">
    <cfRule type="cellIs" dxfId="273" priority="23" operator="equal">
      <formula>0</formula>
    </cfRule>
    <cfRule type="cellIs" dxfId="272" priority="24" operator="equal">
      <formula>1</formula>
    </cfRule>
  </conditionalFormatting>
  <conditionalFormatting sqref="V98:AF164 AF14:AF39 T7:U164 V7:AE97">
    <cfRule type="cellIs" dxfId="271" priority="21" operator="equal">
      <formula>1</formula>
    </cfRule>
    <cfRule type="cellIs" dxfId="270" priority="22" operator="equal">
      <formula>0</formula>
    </cfRule>
  </conditionalFormatting>
  <conditionalFormatting sqref="T7:AF164 AH7:AH164">
    <cfRule type="cellIs" dxfId="269" priority="19" operator="equal">
      <formula>"CM"</formula>
    </cfRule>
    <cfRule type="containsText" dxfId="268" priority="20" operator="containsText" text="DK">
      <formula>NOT(ISERROR(SEARCH("DK",T7)))</formula>
    </cfRule>
  </conditionalFormatting>
  <conditionalFormatting sqref="AK19:AK337">
    <cfRule type="cellIs" dxfId="267" priority="15" operator="equal">
      <formula>"CM"</formula>
    </cfRule>
    <cfRule type="containsText" dxfId="266" priority="16" operator="containsText" text="DK">
      <formula>NOT(ISERROR(SEARCH("DK",AK19)))</formula>
    </cfRule>
  </conditionalFormatting>
  <conditionalFormatting sqref="AL19:AL67">
    <cfRule type="cellIs" dxfId="265" priority="13" operator="equal">
      <formula>"CM"</formula>
    </cfRule>
    <cfRule type="containsText" dxfId="264" priority="14" operator="containsText" text="DK">
      <formula>NOT(ISERROR(SEARCH("DK",AL19)))</formula>
    </cfRule>
  </conditionalFormatting>
  <conditionalFormatting sqref="AM19:AM50">
    <cfRule type="cellIs" dxfId="263" priority="11" operator="equal">
      <formula>"CM"</formula>
    </cfRule>
    <cfRule type="containsText" dxfId="262" priority="12" operator="containsText" text="DK">
      <formula>NOT(ISERROR(SEARCH("DK",AM19)))</formula>
    </cfRule>
  </conditionalFormatting>
  <conditionalFormatting sqref="AN19:AN256">
    <cfRule type="cellIs" dxfId="261" priority="9" operator="equal">
      <formula>"CM"</formula>
    </cfRule>
    <cfRule type="containsText" dxfId="260" priority="10" operator="containsText" text="DK">
      <formula>NOT(ISERROR(SEARCH("DK",AN19)))</formula>
    </cfRule>
  </conditionalFormatting>
  <conditionalFormatting sqref="AQ19:AQ176">
    <cfRule type="cellIs" dxfId="259" priority="7" operator="equal">
      <formula>"CM"</formula>
    </cfRule>
    <cfRule type="containsText" dxfId="258" priority="8" operator="containsText" text="DK">
      <formula>NOT(ISERROR(SEARCH("DK",AQ19)))</formula>
    </cfRule>
  </conditionalFormatting>
  <conditionalFormatting sqref="AR19:AR28">
    <cfRule type="cellIs" dxfId="257" priority="5" operator="equal">
      <formula>"CM"</formula>
    </cfRule>
    <cfRule type="containsText" dxfId="256" priority="6" operator="containsText" text="DK">
      <formula>NOT(ISERROR(SEARCH("DK",AR19)))</formula>
    </cfRule>
  </conditionalFormatting>
  <conditionalFormatting sqref="AS19:AS43">
    <cfRule type="cellIs" dxfId="255" priority="3" operator="equal">
      <formula>"CM"</formula>
    </cfRule>
    <cfRule type="containsText" dxfId="254" priority="4" operator="containsText" text="DK">
      <formula>NOT(ISERROR(SEARCH("DK",AS19)))</formula>
    </cfRule>
  </conditionalFormatting>
  <conditionalFormatting sqref="AT19:AT141">
    <cfRule type="cellIs" dxfId="253" priority="1" operator="equal">
      <formula>"CM"</formula>
    </cfRule>
    <cfRule type="containsText" dxfId="252" priority="2" operator="containsText" text="DK">
      <formula>NOT(ISERROR(SEARCH("DK",AT19)))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FB051-FB8F-1146-AA5D-0FAEBBC6B9CC}">
  <dimension ref="A1:AJ279"/>
  <sheetViews>
    <sheetView topLeftCell="J1" zoomScale="50" workbookViewId="0">
      <selection activeCell="AC2" sqref="AC2:AC275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26</v>
      </c>
      <c r="C2">
        <v>2.6</v>
      </c>
      <c r="D2">
        <v>3.51</v>
      </c>
      <c r="E2">
        <v>6.1099999999999994</v>
      </c>
      <c r="F2">
        <v>7</v>
      </c>
      <c r="G2">
        <v>3.23</v>
      </c>
      <c r="H2">
        <v>6</v>
      </c>
      <c r="I2">
        <v>0</v>
      </c>
      <c r="J2">
        <v>6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35</v>
      </c>
      <c r="AB2">
        <v>1</v>
      </c>
      <c r="AC2" s="1">
        <v>1.3504273504273505</v>
      </c>
      <c r="AD2" s="1">
        <v>161.80000000000001</v>
      </c>
      <c r="AE2" s="1">
        <v>10</v>
      </c>
      <c r="AF2" s="1">
        <v>171.8</v>
      </c>
      <c r="AG2" s="1">
        <v>0.709534</v>
      </c>
      <c r="AH2" s="1">
        <v>0.67714285714285716</v>
      </c>
      <c r="AI2" s="1">
        <v>1.3180198142414861</v>
      </c>
    </row>
    <row r="3" spans="1:36">
      <c r="A3">
        <v>0</v>
      </c>
      <c r="B3">
        <v>37</v>
      </c>
      <c r="C3">
        <v>3.7</v>
      </c>
      <c r="D3">
        <v>3.08</v>
      </c>
      <c r="E3">
        <v>6.78</v>
      </c>
      <c r="F3">
        <v>6</v>
      </c>
      <c r="G3">
        <v>3.22</v>
      </c>
      <c r="H3">
        <v>7</v>
      </c>
      <c r="I3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1.5389610389610391</v>
      </c>
      <c r="AD3" s="1">
        <v>175.6</v>
      </c>
      <c r="AE3" s="1">
        <v>10</v>
      </c>
      <c r="AF3" s="1">
        <v>185.6</v>
      </c>
      <c r="AG3" s="1">
        <v>0.76652799999999999</v>
      </c>
      <c r="AH3" s="1">
        <v>0.79</v>
      </c>
      <c r="AI3" s="1">
        <v>1.4283130434782607</v>
      </c>
    </row>
    <row r="4" spans="1:36">
      <c r="A4">
        <v>1</v>
      </c>
      <c r="B4">
        <v>24</v>
      </c>
      <c r="C4">
        <v>8.4</v>
      </c>
      <c r="D4">
        <v>4.4000000000000004</v>
      </c>
      <c r="E4">
        <v>12.8</v>
      </c>
      <c r="F4">
        <v>8</v>
      </c>
      <c r="G4">
        <v>3.35</v>
      </c>
      <c r="H4">
        <v>8</v>
      </c>
      <c r="I4">
        <v>3</v>
      </c>
      <c r="J4">
        <v>5</v>
      </c>
      <c r="K4">
        <v>0</v>
      </c>
      <c r="L4">
        <v>0</v>
      </c>
      <c r="M4">
        <v>0</v>
      </c>
      <c r="N4">
        <v>0</v>
      </c>
      <c r="O4">
        <v>6.9</v>
      </c>
      <c r="P4" s="1">
        <v>-0.17338690333413309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20</v>
      </c>
      <c r="AB4">
        <v>1</v>
      </c>
      <c r="AC4" s="1">
        <v>1.0772727272727272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0.59250000000000003</v>
      </c>
      <c r="AI4" s="1">
        <v>1.1228668656716418</v>
      </c>
    </row>
    <row r="5" spans="1:36">
      <c r="A5">
        <v>1</v>
      </c>
      <c r="B5">
        <v>48</v>
      </c>
      <c r="C5">
        <v>10.8</v>
      </c>
      <c r="D5">
        <v>3.3</v>
      </c>
      <c r="E5">
        <v>14.100000000000001</v>
      </c>
      <c r="F5">
        <v>6</v>
      </c>
      <c r="G5">
        <v>3.29</v>
      </c>
      <c r="H5">
        <v>9</v>
      </c>
      <c r="I5">
        <v>3</v>
      </c>
      <c r="J5">
        <v>6</v>
      </c>
      <c r="K5" s="2">
        <v>0</v>
      </c>
      <c r="L5" s="2">
        <v>0</v>
      </c>
      <c r="M5" s="2">
        <v>0</v>
      </c>
      <c r="N5" s="2">
        <v>0</v>
      </c>
      <c r="O5">
        <v>9.3000000000000007</v>
      </c>
      <c r="P5" s="1">
        <v>0.18570400575677626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3">
        <v>25</v>
      </c>
      <c r="AB5">
        <v>1</v>
      </c>
      <c r="AC5" s="1">
        <v>1.4363636363636365</v>
      </c>
      <c r="AD5" s="1">
        <v>175.6</v>
      </c>
      <c r="AE5" s="1">
        <v>10</v>
      </c>
      <c r="AF5" s="1">
        <v>185.6</v>
      </c>
      <c r="AG5" s="1">
        <v>0.76652799999999999</v>
      </c>
      <c r="AH5" s="1">
        <v>0.79</v>
      </c>
      <c r="AI5" s="1">
        <v>1.397923404255319</v>
      </c>
    </row>
    <row r="6" spans="1:36">
      <c r="A6">
        <v>3</v>
      </c>
      <c r="B6">
        <v>49</v>
      </c>
      <c r="C6">
        <v>22.9</v>
      </c>
      <c r="D6">
        <v>3.45</v>
      </c>
      <c r="E6">
        <v>26.349999999999998</v>
      </c>
      <c r="F6">
        <v>7</v>
      </c>
      <c r="G6">
        <v>3.3</v>
      </c>
      <c r="H6">
        <v>10</v>
      </c>
      <c r="I6">
        <v>5</v>
      </c>
      <c r="J6">
        <v>5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20</v>
      </c>
      <c r="AB6">
        <v>1</v>
      </c>
      <c r="AC6" s="1">
        <v>1.3739130434782609</v>
      </c>
      <c r="AD6" s="1">
        <v>161.80000000000001</v>
      </c>
      <c r="AE6" s="1">
        <v>0</v>
      </c>
      <c r="AF6" s="1">
        <v>161.80000000000001</v>
      </c>
      <c r="AG6" s="1">
        <v>0.66823400000000011</v>
      </c>
      <c r="AH6" s="1">
        <v>0.67714285714285716</v>
      </c>
      <c r="AI6" s="1">
        <v>1.2149709090909093</v>
      </c>
    </row>
    <row r="7" spans="1:36">
      <c r="A7">
        <v>4</v>
      </c>
      <c r="B7">
        <v>4</v>
      </c>
      <c r="C7">
        <v>24.4</v>
      </c>
      <c r="D7">
        <v>3.52</v>
      </c>
      <c r="E7">
        <v>27.919999999999998</v>
      </c>
      <c r="F7">
        <v>7</v>
      </c>
      <c r="G7">
        <v>2.98</v>
      </c>
      <c r="H7">
        <v>11</v>
      </c>
      <c r="I7">
        <v>5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0</v>
      </c>
      <c r="Z7">
        <v>0</v>
      </c>
      <c r="AA7">
        <v>45</v>
      </c>
      <c r="AB7">
        <v>1</v>
      </c>
      <c r="AC7" s="1">
        <v>1.3465909090909092</v>
      </c>
      <c r="AD7" s="1">
        <v>175.6</v>
      </c>
      <c r="AE7" s="1">
        <v>0</v>
      </c>
      <c r="AF7" s="1">
        <v>175.6</v>
      </c>
      <c r="AG7" s="1">
        <v>0.72522799999999987</v>
      </c>
      <c r="AH7" s="1">
        <v>0.67714285714285716</v>
      </c>
      <c r="AI7" s="1">
        <v>1.4601906040268453</v>
      </c>
    </row>
    <row r="8" spans="1:36">
      <c r="A8">
        <v>4</v>
      </c>
      <c r="B8">
        <v>20</v>
      </c>
      <c r="C8">
        <v>26</v>
      </c>
      <c r="D8">
        <v>3.73</v>
      </c>
      <c r="E8">
        <v>29.73</v>
      </c>
      <c r="F8">
        <v>7</v>
      </c>
      <c r="G8">
        <v>3.31</v>
      </c>
      <c r="H8">
        <v>13</v>
      </c>
      <c r="I8">
        <v>5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35</v>
      </c>
      <c r="AB8">
        <v>1</v>
      </c>
      <c r="AC8" s="1">
        <v>1.2707774798927614</v>
      </c>
      <c r="AD8" s="1">
        <v>161.80000000000001</v>
      </c>
      <c r="AE8" s="1">
        <v>0</v>
      </c>
      <c r="AF8" s="1">
        <v>161.80000000000001</v>
      </c>
      <c r="AG8" s="1">
        <v>0.66823400000000011</v>
      </c>
      <c r="AH8" s="1">
        <v>0.67714285714285716</v>
      </c>
      <c r="AI8" s="1">
        <v>1.2113003021148039</v>
      </c>
    </row>
    <row r="9" spans="1:36">
      <c r="A9">
        <v>4</v>
      </c>
      <c r="B9">
        <v>38</v>
      </c>
      <c r="C9">
        <v>27.8</v>
      </c>
      <c r="D9">
        <v>3.49</v>
      </c>
      <c r="E9">
        <v>31.29</v>
      </c>
      <c r="F9">
        <v>6</v>
      </c>
      <c r="G9">
        <v>3.51</v>
      </c>
      <c r="H9">
        <v>14</v>
      </c>
      <c r="I9">
        <v>6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Q9">
        <v>1</v>
      </c>
      <c r="R9">
        <v>0</v>
      </c>
      <c r="S9">
        <v>0</v>
      </c>
      <c r="T9">
        <v>2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25</v>
      </c>
      <c r="AB9">
        <v>1</v>
      </c>
      <c r="AC9" s="1">
        <v>1.3581661891117478</v>
      </c>
      <c r="AD9" s="1">
        <v>175.6</v>
      </c>
      <c r="AE9" s="1">
        <v>10</v>
      </c>
      <c r="AF9" s="1">
        <v>185.6</v>
      </c>
      <c r="AG9" s="1">
        <v>0.76652799999999999</v>
      </c>
      <c r="AH9" s="1">
        <v>0.79</v>
      </c>
      <c r="AI9" s="1">
        <v>1.3103042735042736</v>
      </c>
    </row>
    <row r="10" spans="1:36">
      <c r="A10">
        <v>5</v>
      </c>
      <c r="B10">
        <v>36</v>
      </c>
      <c r="C10">
        <v>33.6</v>
      </c>
      <c r="D10">
        <v>3.06</v>
      </c>
      <c r="E10">
        <v>36.660000000000004</v>
      </c>
      <c r="F10">
        <v>6</v>
      </c>
      <c r="G10">
        <v>3.04</v>
      </c>
      <c r="H10">
        <v>20</v>
      </c>
      <c r="I10">
        <v>11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0</v>
      </c>
      <c r="AA10">
        <v>30</v>
      </c>
      <c r="AB10">
        <v>1</v>
      </c>
      <c r="AC10" s="1">
        <v>1.5490196078431373</v>
      </c>
      <c r="AD10" s="1">
        <v>175.6</v>
      </c>
      <c r="AE10" s="1">
        <v>10</v>
      </c>
      <c r="AF10" s="1">
        <v>185.6</v>
      </c>
      <c r="AG10" s="1">
        <v>0.76652799999999999</v>
      </c>
      <c r="AH10" s="1">
        <v>0.79</v>
      </c>
      <c r="AI10" s="1">
        <v>1.5128842105263156</v>
      </c>
    </row>
    <row r="11" spans="1:36">
      <c r="A11">
        <v>6</v>
      </c>
      <c r="B11">
        <v>9</v>
      </c>
      <c r="C11">
        <v>36.9</v>
      </c>
      <c r="D11">
        <v>3.67</v>
      </c>
      <c r="E11">
        <v>40.57</v>
      </c>
      <c r="F11">
        <v>6</v>
      </c>
      <c r="G11">
        <v>3.07</v>
      </c>
      <c r="H11">
        <v>23</v>
      </c>
      <c r="I11">
        <v>14</v>
      </c>
      <c r="J11">
        <v>9</v>
      </c>
      <c r="K11">
        <v>0</v>
      </c>
      <c r="L11">
        <v>0</v>
      </c>
      <c r="M11">
        <v>0</v>
      </c>
      <c r="N11">
        <v>0</v>
      </c>
      <c r="O11">
        <v>0.19999999999999574</v>
      </c>
      <c r="P11" s="1">
        <v>0.45704609126146511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25</v>
      </c>
      <c r="AB11">
        <v>2</v>
      </c>
      <c r="AC11" s="1">
        <v>1.2915531335149864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0.79</v>
      </c>
      <c r="AI11" s="1">
        <v>1.305994788273616</v>
      </c>
    </row>
    <row r="12" spans="1:36">
      <c r="A12">
        <v>8</v>
      </c>
      <c r="B12">
        <v>14</v>
      </c>
      <c r="C12">
        <v>49.4</v>
      </c>
      <c r="D12">
        <v>3.05</v>
      </c>
      <c r="E12">
        <v>52.449999999999996</v>
      </c>
      <c r="F12">
        <v>6</v>
      </c>
      <c r="G12">
        <v>2.81</v>
      </c>
      <c r="H12">
        <v>24</v>
      </c>
      <c r="I12">
        <v>19</v>
      </c>
      <c r="J12">
        <v>5</v>
      </c>
      <c r="K12">
        <v>0</v>
      </c>
      <c r="L12">
        <v>0</v>
      </c>
      <c r="M12">
        <v>0</v>
      </c>
      <c r="N12">
        <v>0</v>
      </c>
      <c r="O12">
        <v>0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20</v>
      </c>
      <c r="AB12">
        <v>1</v>
      </c>
      <c r="AC12" s="1">
        <v>1.5540983606557379</v>
      </c>
      <c r="AD12" s="1">
        <v>175.6</v>
      </c>
      <c r="AE12" s="1">
        <v>0</v>
      </c>
      <c r="AF12" s="1">
        <v>175.6</v>
      </c>
      <c r="AG12" s="1">
        <v>0.72522799999999987</v>
      </c>
      <c r="AH12" s="1">
        <v>0.79</v>
      </c>
      <c r="AI12" s="1">
        <v>1.5485295373665477</v>
      </c>
    </row>
    <row r="13" spans="1:36">
      <c r="A13">
        <v>8</v>
      </c>
      <c r="B13">
        <v>48</v>
      </c>
      <c r="C13">
        <v>52.8</v>
      </c>
      <c r="D13">
        <v>3.41</v>
      </c>
      <c r="E13">
        <v>56.209999999999994</v>
      </c>
      <c r="F13">
        <v>7</v>
      </c>
      <c r="G13">
        <v>2.97</v>
      </c>
      <c r="H13">
        <v>25</v>
      </c>
      <c r="I13">
        <v>20</v>
      </c>
      <c r="J13">
        <v>5</v>
      </c>
      <c r="K13">
        <v>0</v>
      </c>
      <c r="L13">
        <v>1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15</v>
      </c>
      <c r="AB13">
        <v>1</v>
      </c>
      <c r="AC13" s="1">
        <v>1.3900293255131966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0.67714285714285716</v>
      </c>
      <c r="AI13" s="1">
        <v>1.3499676767676769</v>
      </c>
    </row>
    <row r="14" spans="1:36">
      <c r="A14">
        <v>9</v>
      </c>
      <c r="B14">
        <v>19</v>
      </c>
      <c r="C14">
        <v>55.9</v>
      </c>
      <c r="D14">
        <v>3.68</v>
      </c>
      <c r="E14">
        <v>59.58</v>
      </c>
      <c r="F14">
        <v>7</v>
      </c>
      <c r="G14">
        <v>3.17</v>
      </c>
      <c r="H14">
        <v>30</v>
      </c>
      <c r="I14">
        <v>20</v>
      </c>
      <c r="J14">
        <v>10</v>
      </c>
      <c r="K14">
        <v>0</v>
      </c>
      <c r="L14">
        <v>1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20</v>
      </c>
      <c r="AB14">
        <v>1</v>
      </c>
      <c r="AC14" s="1">
        <v>1.2880434782608696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0.67714285714285716</v>
      </c>
      <c r="AI14" s="1">
        <v>1.2647962145110414</v>
      </c>
    </row>
    <row r="15" spans="1:36">
      <c r="A15">
        <v>9</v>
      </c>
      <c r="B15">
        <v>43</v>
      </c>
      <c r="C15">
        <v>58.3</v>
      </c>
      <c r="D15">
        <v>4.03</v>
      </c>
      <c r="E15">
        <v>62.33</v>
      </c>
      <c r="F15">
        <v>7</v>
      </c>
      <c r="G15">
        <v>3.04</v>
      </c>
      <c r="H15">
        <v>32</v>
      </c>
      <c r="I15">
        <v>23</v>
      </c>
      <c r="J15">
        <v>9</v>
      </c>
      <c r="K15">
        <v>0</v>
      </c>
      <c r="L15">
        <v>0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50</v>
      </c>
      <c r="AB15">
        <v>1</v>
      </c>
      <c r="AC15" s="1">
        <v>1.1761786600496278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0.67714285714285716</v>
      </c>
      <c r="AI15" s="1">
        <v>1.2373697368421055</v>
      </c>
    </row>
    <row r="16" spans="1:36">
      <c r="A16">
        <v>9</v>
      </c>
      <c r="B16">
        <v>50</v>
      </c>
      <c r="C16">
        <v>59</v>
      </c>
      <c r="D16">
        <v>3.55</v>
      </c>
      <c r="E16">
        <v>62.55</v>
      </c>
      <c r="F16">
        <v>7</v>
      </c>
      <c r="G16">
        <v>3.02</v>
      </c>
      <c r="H16">
        <v>33</v>
      </c>
      <c r="I16">
        <v>24</v>
      </c>
      <c r="J16">
        <v>9</v>
      </c>
      <c r="K16">
        <v>0</v>
      </c>
      <c r="L16">
        <v>1</v>
      </c>
      <c r="M16">
        <v>0</v>
      </c>
      <c r="N16">
        <v>0</v>
      </c>
      <c r="O16">
        <v>0</v>
      </c>
      <c r="Q16">
        <v>1</v>
      </c>
      <c r="R16">
        <v>0</v>
      </c>
      <c r="S16">
        <v>0</v>
      </c>
      <c r="T16">
        <v>5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25</v>
      </c>
      <c r="AB16">
        <v>1</v>
      </c>
      <c r="AC16" s="1">
        <v>1.335211267605634</v>
      </c>
      <c r="AD16" s="1">
        <v>175.6</v>
      </c>
      <c r="AE16" s="1">
        <v>-10</v>
      </c>
      <c r="AF16" s="1">
        <v>165.6</v>
      </c>
      <c r="AG16" s="1">
        <v>0.68392799999999998</v>
      </c>
      <c r="AH16" s="1">
        <v>0.67714285714285716</v>
      </c>
      <c r="AI16" s="1">
        <v>1.3587973509933775</v>
      </c>
    </row>
    <row r="17" spans="1:36">
      <c r="A17">
        <v>9</v>
      </c>
      <c r="B17">
        <v>52</v>
      </c>
      <c r="C17">
        <v>59.2</v>
      </c>
      <c r="D17">
        <v>3.48</v>
      </c>
      <c r="E17">
        <v>62.68</v>
      </c>
      <c r="F17">
        <v>7</v>
      </c>
      <c r="G17">
        <v>3.02</v>
      </c>
      <c r="H17">
        <v>34</v>
      </c>
      <c r="I17">
        <v>24</v>
      </c>
      <c r="J17">
        <v>10</v>
      </c>
      <c r="K17">
        <v>0</v>
      </c>
      <c r="L17">
        <v>1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5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25</v>
      </c>
      <c r="AB17">
        <v>1</v>
      </c>
      <c r="AC17" s="1">
        <v>1.3620689655172415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0.67714285714285716</v>
      </c>
      <c r="AI17" s="1">
        <v>1.3276172185430466</v>
      </c>
    </row>
    <row r="18" spans="1:36">
      <c r="A18">
        <v>10</v>
      </c>
      <c r="B18">
        <v>22</v>
      </c>
      <c r="C18">
        <v>62.2</v>
      </c>
      <c r="D18">
        <v>3.96</v>
      </c>
      <c r="E18">
        <v>66.16</v>
      </c>
      <c r="F18">
        <v>9</v>
      </c>
      <c r="G18">
        <v>2.71</v>
      </c>
      <c r="H18">
        <v>37</v>
      </c>
      <c r="I18">
        <v>27</v>
      </c>
      <c r="J18">
        <v>10</v>
      </c>
      <c r="K18">
        <v>0</v>
      </c>
      <c r="L18">
        <v>1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30</v>
      </c>
      <c r="AB18">
        <v>1</v>
      </c>
      <c r="AC18" s="1">
        <v>1.196969696969697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0.52666666666666673</v>
      </c>
      <c r="AI18" s="1">
        <v>1.3880457564575648</v>
      </c>
    </row>
    <row r="19" spans="1:36">
      <c r="A19">
        <v>10</v>
      </c>
      <c r="B19">
        <v>43</v>
      </c>
      <c r="C19">
        <v>64.3</v>
      </c>
      <c r="D19">
        <v>3.44</v>
      </c>
      <c r="E19">
        <v>67.739999999999995</v>
      </c>
      <c r="F19">
        <v>7</v>
      </c>
      <c r="G19">
        <v>2.89</v>
      </c>
      <c r="H19">
        <v>39</v>
      </c>
      <c r="I19">
        <v>31</v>
      </c>
      <c r="J19">
        <v>8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30</v>
      </c>
      <c r="AB19">
        <v>1</v>
      </c>
      <c r="AC19" s="1">
        <v>1.3779069767441861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0.67714285714285716</v>
      </c>
      <c r="AI19" s="1">
        <v>1.3873370242214536</v>
      </c>
    </row>
    <row r="20" spans="1:36">
      <c r="A20">
        <v>10</v>
      </c>
      <c r="B20">
        <v>56</v>
      </c>
      <c r="C20">
        <v>65.599999999999994</v>
      </c>
      <c r="D20">
        <v>3.97</v>
      </c>
      <c r="E20">
        <v>69.569999999999993</v>
      </c>
      <c r="F20">
        <v>8</v>
      </c>
      <c r="G20">
        <v>3.12</v>
      </c>
      <c r="H20">
        <v>41</v>
      </c>
      <c r="I20">
        <v>32</v>
      </c>
      <c r="J20">
        <v>9</v>
      </c>
      <c r="K20">
        <v>0</v>
      </c>
      <c r="L20">
        <v>1</v>
      </c>
      <c r="M20">
        <v>0</v>
      </c>
      <c r="N20">
        <v>0</v>
      </c>
      <c r="O20">
        <v>2.1999999999999957</v>
      </c>
      <c r="P20" s="1">
        <v>-3.7214171219208891E-2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25</v>
      </c>
      <c r="AB20">
        <v>2</v>
      </c>
      <c r="AC20" s="1">
        <v>1.1939546599496222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0.59250000000000003</v>
      </c>
      <c r="AI20" s="1">
        <v>1.205642307692308</v>
      </c>
    </row>
    <row r="21" spans="1:36">
      <c r="A21">
        <v>11</v>
      </c>
      <c r="B21">
        <v>9</v>
      </c>
      <c r="C21">
        <v>66.900000000000006</v>
      </c>
      <c r="D21">
        <v>3.91</v>
      </c>
      <c r="E21">
        <v>70.81</v>
      </c>
      <c r="F21">
        <v>7</v>
      </c>
      <c r="G21">
        <v>3.4</v>
      </c>
      <c r="H21">
        <v>45</v>
      </c>
      <c r="I21">
        <v>33</v>
      </c>
      <c r="J21">
        <v>12</v>
      </c>
      <c r="K21">
        <v>0</v>
      </c>
      <c r="L21">
        <v>1</v>
      </c>
      <c r="M21">
        <v>0</v>
      </c>
      <c r="N21">
        <v>0</v>
      </c>
      <c r="O21">
        <v>3.5000000000000071</v>
      </c>
      <c r="P21" s="1">
        <v>-1.8892616335071555E-2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25</v>
      </c>
      <c r="AB21">
        <v>2</v>
      </c>
      <c r="AC21" s="1">
        <v>1.2122762148337596</v>
      </c>
      <c r="AD21" s="1">
        <v>175.6</v>
      </c>
      <c r="AE21" s="1">
        <v>0</v>
      </c>
      <c r="AF21" s="1">
        <v>175.6</v>
      </c>
      <c r="AG21" s="1">
        <v>0.72522799999999987</v>
      </c>
      <c r="AH21" s="1">
        <v>0.67714285714285716</v>
      </c>
      <c r="AI21" s="1">
        <v>1.2798141176470585</v>
      </c>
    </row>
    <row r="22" spans="1:36">
      <c r="A22">
        <v>11</v>
      </c>
      <c r="B22">
        <v>35</v>
      </c>
      <c r="C22">
        <v>69.5</v>
      </c>
      <c r="D22">
        <v>3.5</v>
      </c>
      <c r="E22">
        <v>73</v>
      </c>
      <c r="F22">
        <v>8</v>
      </c>
      <c r="G22">
        <v>2.84</v>
      </c>
      <c r="H22">
        <v>47</v>
      </c>
      <c r="I22">
        <v>35</v>
      </c>
      <c r="J22">
        <v>12</v>
      </c>
      <c r="K22">
        <v>0</v>
      </c>
      <c r="L22">
        <v>1</v>
      </c>
      <c r="M22">
        <v>0</v>
      </c>
      <c r="N22">
        <v>0</v>
      </c>
      <c r="O22">
        <v>6.1000000000000014</v>
      </c>
      <c r="P22" s="1">
        <v>0.12311688311688318</v>
      </c>
      <c r="Q22">
        <v>0</v>
      </c>
      <c r="R22">
        <v>0</v>
      </c>
      <c r="S22">
        <v>0</v>
      </c>
      <c r="T22">
        <v>8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30</v>
      </c>
      <c r="AB22">
        <v>1</v>
      </c>
      <c r="AC22" s="1">
        <v>1.3542857142857143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0.59250000000000003</v>
      </c>
      <c r="AI22" s="1">
        <v>1.4117619718309864</v>
      </c>
    </row>
    <row r="23" spans="1:36">
      <c r="A23">
        <v>11</v>
      </c>
      <c r="B23">
        <v>35</v>
      </c>
      <c r="C23">
        <v>69.5</v>
      </c>
      <c r="D23">
        <v>3.52</v>
      </c>
      <c r="E23">
        <v>73.02</v>
      </c>
      <c r="F23">
        <v>8</v>
      </c>
      <c r="G23">
        <v>2.89</v>
      </c>
      <c r="H23">
        <v>48</v>
      </c>
      <c r="I23">
        <v>35</v>
      </c>
      <c r="J23">
        <v>13</v>
      </c>
      <c r="K23">
        <v>0</v>
      </c>
      <c r="L23">
        <v>1</v>
      </c>
      <c r="M23">
        <v>0</v>
      </c>
      <c r="N23">
        <v>0</v>
      </c>
      <c r="O23">
        <v>6.1000000000000014</v>
      </c>
      <c r="P23" s="1">
        <v>0.11542207792207804</v>
      </c>
      <c r="Q23">
        <v>0</v>
      </c>
      <c r="R23">
        <v>0</v>
      </c>
      <c r="S23">
        <v>0</v>
      </c>
      <c r="T23">
        <v>8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30</v>
      </c>
      <c r="AB23">
        <v>1</v>
      </c>
      <c r="AC23" s="1">
        <v>1.3465909090909092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0.59250000000000003</v>
      </c>
      <c r="AI23" s="1">
        <v>1.3873370242214536</v>
      </c>
    </row>
    <row r="24" spans="1:36">
      <c r="A24">
        <v>11</v>
      </c>
      <c r="B24">
        <v>47</v>
      </c>
      <c r="C24">
        <v>70.7</v>
      </c>
      <c r="D24">
        <v>4.8</v>
      </c>
      <c r="E24">
        <v>75.5</v>
      </c>
      <c r="F24">
        <v>8</v>
      </c>
      <c r="G24">
        <v>3.64</v>
      </c>
      <c r="H24">
        <v>49</v>
      </c>
      <c r="I24">
        <v>38</v>
      </c>
      <c r="J24">
        <v>11</v>
      </c>
      <c r="K24">
        <v>0</v>
      </c>
      <c r="L24">
        <v>1</v>
      </c>
      <c r="M24">
        <v>0</v>
      </c>
      <c r="N24">
        <v>0</v>
      </c>
      <c r="O24">
        <v>7.3000000000000043</v>
      </c>
      <c r="P24" s="1">
        <v>-0.24366883116883109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30</v>
      </c>
      <c r="AB24">
        <v>1</v>
      </c>
      <c r="AC24" s="1">
        <v>0.98750000000000004</v>
      </c>
      <c r="AD24" s="1">
        <v>161.80000000000001</v>
      </c>
      <c r="AE24" s="1">
        <v>-10</v>
      </c>
      <c r="AF24" s="1">
        <v>151.80000000000001</v>
      </c>
      <c r="AG24" s="1">
        <v>0.6269340000000001</v>
      </c>
      <c r="AH24" s="1">
        <v>0.59250000000000003</v>
      </c>
      <c r="AI24" s="1">
        <v>1.0334076923076925</v>
      </c>
    </row>
    <row r="25" spans="1:36">
      <c r="A25">
        <v>11</v>
      </c>
      <c r="B25">
        <v>56</v>
      </c>
      <c r="C25">
        <v>71.599999999999994</v>
      </c>
      <c r="D25">
        <v>5.26</v>
      </c>
      <c r="E25">
        <v>76.86</v>
      </c>
      <c r="F25">
        <v>9</v>
      </c>
      <c r="G25">
        <v>3.6</v>
      </c>
      <c r="H25">
        <v>50</v>
      </c>
      <c r="I25">
        <v>41</v>
      </c>
      <c r="J25">
        <v>9</v>
      </c>
      <c r="K25">
        <v>0</v>
      </c>
      <c r="L25">
        <v>1</v>
      </c>
      <c r="M25">
        <v>1</v>
      </c>
      <c r="N25">
        <v>0</v>
      </c>
      <c r="O25">
        <v>8.1999999999999957</v>
      </c>
      <c r="P25" s="1">
        <v>-0.3300281467581847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25</v>
      </c>
      <c r="AB25">
        <v>3</v>
      </c>
      <c r="AC25" s="1">
        <v>0.90114068441064643</v>
      </c>
      <c r="AD25" s="1">
        <v>175.6</v>
      </c>
      <c r="AE25" s="1">
        <v>0</v>
      </c>
      <c r="AF25" s="1">
        <v>175.6</v>
      </c>
      <c r="AG25" s="1">
        <v>0.72522799999999987</v>
      </c>
      <c r="AH25" s="1">
        <v>0.52666666666666673</v>
      </c>
      <c r="AI25" s="1">
        <v>1.2087133333333331</v>
      </c>
    </row>
    <row r="26" spans="1:36">
      <c r="A26">
        <v>12</v>
      </c>
      <c r="B26">
        <v>8</v>
      </c>
      <c r="C26">
        <v>72.8</v>
      </c>
      <c r="D26">
        <v>4.7699999999999996</v>
      </c>
      <c r="E26">
        <v>77.569999999999993</v>
      </c>
      <c r="F26">
        <v>8</v>
      </c>
      <c r="G26">
        <v>3.52</v>
      </c>
      <c r="H26">
        <v>51</v>
      </c>
      <c r="I26">
        <v>41</v>
      </c>
      <c r="J26">
        <v>10</v>
      </c>
      <c r="K26">
        <v>0</v>
      </c>
      <c r="L26">
        <v>0</v>
      </c>
      <c r="M26">
        <v>1</v>
      </c>
      <c r="N26">
        <v>0</v>
      </c>
      <c r="O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20</v>
      </c>
      <c r="AB26">
        <v>3</v>
      </c>
      <c r="AC26" s="1">
        <v>0.99371069182389948</v>
      </c>
      <c r="AD26" s="1">
        <v>161.80000000000001</v>
      </c>
      <c r="AE26" s="1">
        <v>-10</v>
      </c>
      <c r="AF26" s="1">
        <v>151.80000000000001</v>
      </c>
      <c r="AG26" s="1">
        <v>0.6269340000000001</v>
      </c>
      <c r="AH26" s="1">
        <v>0.59250000000000003</v>
      </c>
      <c r="AI26" s="1">
        <v>1.0686375000000001</v>
      </c>
    </row>
    <row r="27" spans="1:36">
      <c r="A27">
        <v>12</v>
      </c>
      <c r="B27">
        <v>20</v>
      </c>
      <c r="C27">
        <v>74</v>
      </c>
      <c r="D27">
        <v>4.12</v>
      </c>
      <c r="E27">
        <v>78.12</v>
      </c>
      <c r="F27">
        <v>7</v>
      </c>
      <c r="G27">
        <v>3.54</v>
      </c>
      <c r="H27">
        <v>52</v>
      </c>
      <c r="I27">
        <v>43</v>
      </c>
      <c r="J27">
        <v>9</v>
      </c>
      <c r="K27">
        <v>0</v>
      </c>
      <c r="L27">
        <v>0</v>
      </c>
      <c r="M27">
        <v>0</v>
      </c>
      <c r="N27">
        <v>0</v>
      </c>
      <c r="O27">
        <v>1.2000000000000028</v>
      </c>
      <c r="P27" s="1">
        <v>0.15677474506930433</v>
      </c>
      <c r="Q27">
        <v>1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20</v>
      </c>
      <c r="AB27">
        <v>2</v>
      </c>
      <c r="AC27" s="1">
        <v>1.1504854368932038</v>
      </c>
      <c r="AD27" s="1">
        <v>175.6</v>
      </c>
      <c r="AE27" s="1">
        <v>0</v>
      </c>
      <c r="AF27" s="1">
        <v>175.6</v>
      </c>
      <c r="AG27" s="1">
        <v>0.72522799999999987</v>
      </c>
      <c r="AH27" s="1">
        <v>0.67714285714285716</v>
      </c>
      <c r="AI27" s="1">
        <v>1.2291999999999996</v>
      </c>
    </row>
    <row r="28" spans="1:36">
      <c r="A28">
        <v>12</v>
      </c>
      <c r="B28">
        <v>45</v>
      </c>
      <c r="C28">
        <v>76.5</v>
      </c>
      <c r="D28">
        <v>4.8</v>
      </c>
      <c r="E28">
        <v>81.3</v>
      </c>
      <c r="F28">
        <v>9</v>
      </c>
      <c r="G28">
        <v>3.32</v>
      </c>
      <c r="H28">
        <v>53</v>
      </c>
      <c r="I28">
        <v>45</v>
      </c>
      <c r="J28">
        <v>8</v>
      </c>
      <c r="K28">
        <v>0</v>
      </c>
      <c r="L28">
        <v>0</v>
      </c>
      <c r="M28">
        <v>0</v>
      </c>
      <c r="N28">
        <v>0</v>
      </c>
      <c r="O28">
        <v>3.7000000000000028</v>
      </c>
      <c r="P28" s="1">
        <v>-6.2106918238994391E-3</v>
      </c>
      <c r="Q28">
        <v>0</v>
      </c>
      <c r="R28">
        <v>0</v>
      </c>
      <c r="S28">
        <v>0</v>
      </c>
      <c r="T28">
        <v>9</v>
      </c>
      <c r="U28">
        <v>1</v>
      </c>
      <c r="V28">
        <v>1</v>
      </c>
      <c r="W28">
        <v>0</v>
      </c>
      <c r="X28">
        <v>0</v>
      </c>
      <c r="Y28">
        <v>0</v>
      </c>
      <c r="Z28">
        <v>1</v>
      </c>
      <c r="AA28">
        <v>55</v>
      </c>
      <c r="AB28">
        <v>2</v>
      </c>
      <c r="AC28" s="1">
        <v>0.98750000000000004</v>
      </c>
      <c r="AD28" s="1">
        <v>161.80000000000001</v>
      </c>
      <c r="AE28" s="1">
        <v>-10</v>
      </c>
      <c r="AF28" s="1">
        <v>151.80000000000001</v>
      </c>
      <c r="AG28" s="1">
        <v>0.6269340000000001</v>
      </c>
      <c r="AH28" s="1">
        <v>0.52666666666666673</v>
      </c>
      <c r="AI28" s="1">
        <v>1.1330132530120485</v>
      </c>
    </row>
    <row r="29" spans="1:36">
      <c r="A29">
        <v>12</v>
      </c>
      <c r="B29">
        <v>49</v>
      </c>
      <c r="C29">
        <v>76.900000000000006</v>
      </c>
      <c r="D29">
        <v>4.54</v>
      </c>
      <c r="E29">
        <v>81.440000000000012</v>
      </c>
      <c r="F29">
        <v>10</v>
      </c>
      <c r="G29">
        <v>3.29</v>
      </c>
      <c r="H29">
        <v>54</v>
      </c>
      <c r="I29">
        <v>46</v>
      </c>
      <c r="J29">
        <v>8</v>
      </c>
      <c r="K29">
        <v>0</v>
      </c>
      <c r="L29">
        <v>0</v>
      </c>
      <c r="M29">
        <v>0</v>
      </c>
      <c r="N29">
        <v>0</v>
      </c>
      <c r="O29">
        <v>4.1000000000000085</v>
      </c>
      <c r="P29" s="1">
        <v>5.0342171612223985E-2</v>
      </c>
      <c r="Q29">
        <v>0</v>
      </c>
      <c r="R29">
        <v>0</v>
      </c>
      <c r="S29">
        <v>1</v>
      </c>
      <c r="T29">
        <v>9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55</v>
      </c>
      <c r="AB29">
        <v>2</v>
      </c>
      <c r="AC29" s="1">
        <v>1.0440528634361235</v>
      </c>
      <c r="AD29" s="1">
        <v>161.80000000000001</v>
      </c>
      <c r="AE29" s="1">
        <v>-10</v>
      </c>
      <c r="AF29" s="1">
        <v>151.80000000000001</v>
      </c>
      <c r="AG29" s="1">
        <v>0.6269340000000001</v>
      </c>
      <c r="AH29" s="1">
        <v>0.47400000000000003</v>
      </c>
      <c r="AI29" s="1">
        <v>1.1433446808510641</v>
      </c>
    </row>
    <row r="30" spans="1:36">
      <c r="A30">
        <v>13</v>
      </c>
      <c r="B30">
        <v>2</v>
      </c>
      <c r="C30">
        <v>78.2</v>
      </c>
      <c r="D30">
        <v>4.42</v>
      </c>
      <c r="E30">
        <v>82.62</v>
      </c>
      <c r="F30">
        <v>8</v>
      </c>
      <c r="G30">
        <v>3.19</v>
      </c>
      <c r="H30">
        <v>56</v>
      </c>
      <c r="I30">
        <v>48</v>
      </c>
      <c r="J30">
        <v>8</v>
      </c>
      <c r="K30">
        <v>0</v>
      </c>
      <c r="L30">
        <v>0</v>
      </c>
      <c r="M30">
        <v>1</v>
      </c>
      <c r="N30">
        <v>0</v>
      </c>
      <c r="O30">
        <v>5.4000000000000057</v>
      </c>
      <c r="P30" s="1">
        <v>7.868749822134935E-2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20</v>
      </c>
      <c r="AB30">
        <v>3</v>
      </c>
      <c r="AC30" s="1">
        <v>1.0723981900452488</v>
      </c>
      <c r="AD30" s="1">
        <v>161.80000000000001</v>
      </c>
      <c r="AE30" s="1">
        <v>-10</v>
      </c>
      <c r="AF30" s="1">
        <v>151.80000000000001</v>
      </c>
      <c r="AG30" s="1">
        <v>0.6269340000000001</v>
      </c>
      <c r="AH30" s="1">
        <v>0.59250000000000003</v>
      </c>
      <c r="AI30" s="1">
        <v>1.179186206896552</v>
      </c>
    </row>
    <row r="31" spans="1:36">
      <c r="A31">
        <v>13</v>
      </c>
      <c r="B31">
        <v>41</v>
      </c>
      <c r="C31">
        <v>82.1</v>
      </c>
      <c r="D31">
        <v>4.43</v>
      </c>
      <c r="E31">
        <v>86.53</v>
      </c>
      <c r="F31">
        <v>9</v>
      </c>
      <c r="G31">
        <v>3</v>
      </c>
      <c r="H31">
        <v>58</v>
      </c>
      <c r="I31">
        <v>51</v>
      </c>
      <c r="J31">
        <v>7</v>
      </c>
      <c r="K31">
        <v>0</v>
      </c>
      <c r="L31">
        <v>1</v>
      </c>
      <c r="M31">
        <v>0</v>
      </c>
      <c r="N31">
        <v>0</v>
      </c>
      <c r="O31">
        <v>0</v>
      </c>
      <c r="P31" s="1"/>
      <c r="Q31">
        <v>0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1</v>
      </c>
      <c r="AA31">
        <v>30</v>
      </c>
      <c r="AB31">
        <v>1</v>
      </c>
      <c r="AC31" s="1">
        <v>1.0699774266365689</v>
      </c>
      <c r="AD31" s="1">
        <v>161.80000000000001</v>
      </c>
      <c r="AE31" s="1">
        <v>-10</v>
      </c>
      <c r="AF31" s="1">
        <v>151.80000000000001</v>
      </c>
      <c r="AG31" s="1">
        <v>0.6269340000000001</v>
      </c>
      <c r="AH31" s="1">
        <v>0.52666666666666673</v>
      </c>
      <c r="AI31" s="1">
        <v>1.2538680000000002</v>
      </c>
      <c r="AJ31" t="s">
        <v>45</v>
      </c>
    </row>
    <row r="32" spans="1:36">
      <c r="A32">
        <v>13</v>
      </c>
      <c r="B32">
        <v>52</v>
      </c>
      <c r="C32">
        <v>83.2</v>
      </c>
      <c r="D32">
        <v>3.93</v>
      </c>
      <c r="E32">
        <v>87.13000000000001</v>
      </c>
      <c r="F32">
        <v>7</v>
      </c>
      <c r="G32">
        <v>3.28</v>
      </c>
      <c r="H32">
        <v>60</v>
      </c>
      <c r="I32">
        <v>52</v>
      </c>
      <c r="J32">
        <v>8</v>
      </c>
      <c r="K32">
        <v>0</v>
      </c>
      <c r="L32">
        <v>1</v>
      </c>
      <c r="M32">
        <v>0</v>
      </c>
      <c r="N32">
        <v>0</v>
      </c>
      <c r="O32">
        <v>0</v>
      </c>
      <c r="P32" s="1"/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50</v>
      </c>
      <c r="AB32">
        <v>1</v>
      </c>
      <c r="AC32" s="1">
        <v>1.2061068702290076</v>
      </c>
      <c r="AD32" s="1">
        <v>161.80000000000001</v>
      </c>
      <c r="AE32" s="1">
        <v>0</v>
      </c>
      <c r="AF32" s="1">
        <v>161.80000000000001</v>
      </c>
      <c r="AG32" s="1">
        <v>0.66823400000000011</v>
      </c>
      <c r="AH32" s="1">
        <v>0.67714285714285716</v>
      </c>
      <c r="AI32" s="1">
        <v>1.2223792682926833</v>
      </c>
    </row>
    <row r="33" spans="1:35">
      <c r="A33">
        <v>14</v>
      </c>
      <c r="B33">
        <v>21</v>
      </c>
      <c r="C33">
        <v>86.1</v>
      </c>
      <c r="D33">
        <v>4.26</v>
      </c>
      <c r="E33">
        <v>90.36</v>
      </c>
      <c r="F33">
        <v>7</v>
      </c>
      <c r="G33">
        <v>3.64</v>
      </c>
      <c r="H33">
        <v>61</v>
      </c>
      <c r="I33">
        <v>54</v>
      </c>
      <c r="J33">
        <v>7</v>
      </c>
      <c r="K33">
        <v>0</v>
      </c>
      <c r="L33">
        <v>0</v>
      </c>
      <c r="M33">
        <v>0</v>
      </c>
      <c r="N33">
        <v>0</v>
      </c>
      <c r="O33">
        <v>7.8999999999999915</v>
      </c>
      <c r="P33" s="1">
        <v>4.0277866292779407E-2</v>
      </c>
      <c r="Q33">
        <v>0</v>
      </c>
      <c r="R33">
        <v>0</v>
      </c>
      <c r="S33">
        <v>0</v>
      </c>
      <c r="T33">
        <v>10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15</v>
      </c>
      <c r="AB33">
        <v>1</v>
      </c>
      <c r="AC33" s="1">
        <v>1.1126760563380282</v>
      </c>
      <c r="AD33" s="1">
        <v>161.80000000000001</v>
      </c>
      <c r="AE33" s="1">
        <v>0</v>
      </c>
      <c r="AF33" s="1">
        <v>161.80000000000001</v>
      </c>
      <c r="AG33" s="1">
        <v>0.66823400000000011</v>
      </c>
      <c r="AH33" s="1">
        <v>0.67714285714285716</v>
      </c>
      <c r="AI33" s="1">
        <v>1.1014846153846156</v>
      </c>
    </row>
    <row r="34" spans="1:35">
      <c r="A34">
        <v>14</v>
      </c>
      <c r="B34">
        <v>22</v>
      </c>
      <c r="C34">
        <v>86.2</v>
      </c>
      <c r="D34">
        <v>3.79</v>
      </c>
      <c r="E34">
        <v>89.990000000000009</v>
      </c>
      <c r="F34">
        <v>6</v>
      </c>
      <c r="G34">
        <v>3.69</v>
      </c>
      <c r="H34">
        <v>62</v>
      </c>
      <c r="I34">
        <v>54</v>
      </c>
      <c r="J34">
        <v>8</v>
      </c>
      <c r="K34">
        <v>0</v>
      </c>
      <c r="L34">
        <v>0</v>
      </c>
      <c r="M34">
        <v>0</v>
      </c>
      <c r="N34">
        <v>0</v>
      </c>
      <c r="O34">
        <v>8</v>
      </c>
      <c r="P34" s="1">
        <v>0.17826144056161142</v>
      </c>
      <c r="Q34">
        <v>1</v>
      </c>
      <c r="R34">
        <v>0</v>
      </c>
      <c r="S34">
        <v>0</v>
      </c>
      <c r="T34">
        <v>10</v>
      </c>
      <c r="U34">
        <v>1</v>
      </c>
      <c r="V34">
        <v>0</v>
      </c>
      <c r="W34">
        <v>0</v>
      </c>
      <c r="X34">
        <v>0</v>
      </c>
      <c r="Y34">
        <v>1</v>
      </c>
      <c r="Z34">
        <v>0</v>
      </c>
      <c r="AA34">
        <v>18</v>
      </c>
      <c r="AB34">
        <v>1</v>
      </c>
      <c r="AC34" s="1">
        <v>1.2506596306068603</v>
      </c>
      <c r="AD34" s="1">
        <v>175.6</v>
      </c>
      <c r="AE34" s="1">
        <v>10</v>
      </c>
      <c r="AF34" s="1">
        <v>185.6</v>
      </c>
      <c r="AG34" s="1">
        <v>0.76652799999999999</v>
      </c>
      <c r="AH34" s="1">
        <v>0.79</v>
      </c>
      <c r="AI34" s="1">
        <v>1.2463869918699186</v>
      </c>
    </row>
    <row r="35" spans="1:35">
      <c r="A35">
        <v>14</v>
      </c>
      <c r="B35">
        <v>40</v>
      </c>
      <c r="C35">
        <v>88</v>
      </c>
      <c r="D35">
        <v>3.57</v>
      </c>
      <c r="E35">
        <v>91.57</v>
      </c>
      <c r="F35">
        <v>6</v>
      </c>
      <c r="G35">
        <v>3.5</v>
      </c>
      <c r="H35">
        <v>63</v>
      </c>
      <c r="I35">
        <v>56</v>
      </c>
      <c r="J35">
        <v>7</v>
      </c>
      <c r="K35">
        <v>0</v>
      </c>
      <c r="L35">
        <v>0</v>
      </c>
      <c r="M35">
        <v>0</v>
      </c>
      <c r="N35">
        <v>0</v>
      </c>
      <c r="O35">
        <v>9.7999999999999972</v>
      </c>
      <c r="P35" s="1">
        <v>0.25533290239172612</v>
      </c>
      <c r="Q35">
        <v>1</v>
      </c>
      <c r="R35">
        <v>0</v>
      </c>
      <c r="S35">
        <v>0</v>
      </c>
      <c r="T35">
        <v>11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25</v>
      </c>
      <c r="AB35">
        <v>1</v>
      </c>
      <c r="AC35" s="1">
        <v>1.327731092436975</v>
      </c>
      <c r="AD35" s="1">
        <v>175.6</v>
      </c>
      <c r="AE35" s="1">
        <v>10</v>
      </c>
      <c r="AF35" s="1">
        <v>185.6</v>
      </c>
      <c r="AG35" s="1">
        <v>0.76652799999999999</v>
      </c>
      <c r="AH35" s="1">
        <v>0.79</v>
      </c>
      <c r="AI35" s="1">
        <v>1.3140479999999999</v>
      </c>
    </row>
    <row r="36" spans="1:35">
      <c r="A36">
        <v>14</v>
      </c>
      <c r="B36">
        <v>41</v>
      </c>
      <c r="C36">
        <v>88.1</v>
      </c>
      <c r="D36">
        <v>4.1500000000000004</v>
      </c>
      <c r="E36">
        <v>92.25</v>
      </c>
      <c r="F36">
        <v>7</v>
      </c>
      <c r="G36">
        <v>3.31</v>
      </c>
      <c r="H36">
        <v>64</v>
      </c>
      <c r="I36">
        <v>56</v>
      </c>
      <c r="J36">
        <v>8</v>
      </c>
      <c r="K36">
        <v>0</v>
      </c>
      <c r="L36">
        <v>0</v>
      </c>
      <c r="M36">
        <v>0</v>
      </c>
      <c r="N36">
        <v>0</v>
      </c>
      <c r="O36">
        <v>9.8999999999999915</v>
      </c>
      <c r="P36" s="1">
        <v>6.9770484653546294E-2</v>
      </c>
      <c r="Q36">
        <v>1</v>
      </c>
      <c r="R36">
        <v>0</v>
      </c>
      <c r="S36">
        <v>0</v>
      </c>
      <c r="T36">
        <v>11</v>
      </c>
      <c r="U36">
        <v>1</v>
      </c>
      <c r="V36">
        <v>0</v>
      </c>
      <c r="W36">
        <v>0</v>
      </c>
      <c r="X36">
        <v>0</v>
      </c>
      <c r="Y36">
        <v>0</v>
      </c>
      <c r="Z36">
        <v>1</v>
      </c>
      <c r="AA36">
        <v>25</v>
      </c>
      <c r="AB36">
        <v>1</v>
      </c>
      <c r="AC36" s="1">
        <v>1.1421686746987951</v>
      </c>
      <c r="AD36" s="1">
        <v>175.6</v>
      </c>
      <c r="AE36" s="1">
        <v>-10</v>
      </c>
      <c r="AF36" s="1">
        <v>165.6</v>
      </c>
      <c r="AG36" s="1">
        <v>0.68392799999999998</v>
      </c>
      <c r="AH36" s="1">
        <v>0.67714285714285716</v>
      </c>
      <c r="AI36" s="1">
        <v>1.2397486404833837</v>
      </c>
    </row>
    <row r="37" spans="1:35">
      <c r="A37">
        <v>15</v>
      </c>
      <c r="B37">
        <v>3</v>
      </c>
      <c r="C37">
        <v>90.3</v>
      </c>
      <c r="D37">
        <v>3.58</v>
      </c>
      <c r="E37">
        <v>93.88</v>
      </c>
      <c r="F37">
        <v>5</v>
      </c>
      <c r="G37">
        <v>3.56</v>
      </c>
      <c r="H37">
        <v>65</v>
      </c>
      <c r="I37">
        <v>57</v>
      </c>
      <c r="J37">
        <v>8</v>
      </c>
      <c r="K37">
        <v>0</v>
      </c>
      <c r="L37">
        <v>0</v>
      </c>
      <c r="M37">
        <v>0</v>
      </c>
      <c r="N37">
        <v>1</v>
      </c>
      <c r="O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0</v>
      </c>
      <c r="X37">
        <v>0</v>
      </c>
      <c r="Y37">
        <v>1</v>
      </c>
      <c r="Z37">
        <v>0</v>
      </c>
      <c r="AA37">
        <v>25</v>
      </c>
      <c r="AB37">
        <v>1</v>
      </c>
      <c r="AC37" s="1">
        <v>1.3240223463687151</v>
      </c>
      <c r="AD37" s="1">
        <v>161.80000000000001</v>
      </c>
      <c r="AE37" s="1">
        <v>10</v>
      </c>
      <c r="AF37" s="1">
        <v>171.8</v>
      </c>
      <c r="AG37" s="1">
        <v>0.709534</v>
      </c>
      <c r="AH37" s="1">
        <v>0.94800000000000006</v>
      </c>
      <c r="AI37" s="1">
        <v>1.195843820224719</v>
      </c>
    </row>
    <row r="38" spans="1:35">
      <c r="A38">
        <v>15</v>
      </c>
      <c r="B38">
        <v>28</v>
      </c>
      <c r="C38">
        <v>92.8</v>
      </c>
      <c r="D38">
        <v>3.19</v>
      </c>
      <c r="E38">
        <v>95.99</v>
      </c>
      <c r="F38">
        <v>6</v>
      </c>
      <c r="G38">
        <v>3.19</v>
      </c>
      <c r="H38">
        <v>66</v>
      </c>
      <c r="I38">
        <v>60</v>
      </c>
      <c r="J38">
        <v>6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25</v>
      </c>
      <c r="AB38">
        <v>1</v>
      </c>
      <c r="AC38" s="1">
        <v>1.4858934169278997</v>
      </c>
      <c r="AD38" s="1">
        <v>161.80000000000001</v>
      </c>
      <c r="AE38" s="1">
        <v>0</v>
      </c>
      <c r="AF38" s="1">
        <v>161.80000000000001</v>
      </c>
      <c r="AG38" s="1">
        <v>0.66823400000000011</v>
      </c>
      <c r="AH38" s="1">
        <v>0.79</v>
      </c>
      <c r="AI38" s="1">
        <v>1.2568664576802511</v>
      </c>
    </row>
    <row r="39" spans="1:35">
      <c r="A39">
        <v>16</v>
      </c>
      <c r="B39">
        <v>15</v>
      </c>
      <c r="C39">
        <v>97.5</v>
      </c>
      <c r="D39">
        <v>5.1109999999999998</v>
      </c>
      <c r="E39">
        <v>102.611</v>
      </c>
      <c r="F39">
        <v>7</v>
      </c>
      <c r="G39">
        <v>3.97</v>
      </c>
      <c r="H39">
        <v>67</v>
      </c>
      <c r="I39">
        <v>62</v>
      </c>
      <c r="J39">
        <v>5</v>
      </c>
      <c r="K39">
        <v>0</v>
      </c>
      <c r="L39">
        <v>0</v>
      </c>
      <c r="M39">
        <v>0</v>
      </c>
      <c r="N39">
        <v>0</v>
      </c>
      <c r="O39">
        <v>0</v>
      </c>
      <c r="Q39">
        <v>1</v>
      </c>
      <c r="R39">
        <v>0</v>
      </c>
      <c r="S39">
        <v>0</v>
      </c>
      <c r="T39">
        <v>12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8</v>
      </c>
      <c r="AB39">
        <v>1</v>
      </c>
      <c r="AC39" s="1">
        <v>0.92741146546664066</v>
      </c>
      <c r="AD39" s="1">
        <v>175.6</v>
      </c>
      <c r="AE39" s="1">
        <v>-10</v>
      </c>
      <c r="AF39" s="1">
        <v>165.6</v>
      </c>
      <c r="AG39" s="1">
        <v>0.68392799999999998</v>
      </c>
      <c r="AH39" s="1">
        <v>0.67714285714285716</v>
      </c>
      <c r="AI39" s="1">
        <v>1.0336443324937028</v>
      </c>
    </row>
    <row r="40" spans="1:35">
      <c r="A40">
        <v>16</v>
      </c>
      <c r="B40">
        <v>20</v>
      </c>
      <c r="C40">
        <v>98</v>
      </c>
      <c r="D40">
        <v>4.2699999999999996</v>
      </c>
      <c r="E40">
        <v>102.27</v>
      </c>
      <c r="F40">
        <v>8</v>
      </c>
      <c r="G40">
        <v>3.61</v>
      </c>
      <c r="H40">
        <v>68</v>
      </c>
      <c r="I40">
        <v>62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1</v>
      </c>
      <c r="S40">
        <v>1</v>
      </c>
      <c r="T40">
        <v>12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30</v>
      </c>
      <c r="AB40">
        <v>1</v>
      </c>
      <c r="AC40" s="1">
        <v>1.1100702576112413</v>
      </c>
      <c r="AD40" s="1">
        <v>161.80000000000001</v>
      </c>
      <c r="AE40" s="1">
        <v>0</v>
      </c>
      <c r="AF40" s="1">
        <v>161.80000000000001</v>
      </c>
      <c r="AG40" s="1">
        <v>0.66823400000000011</v>
      </c>
      <c r="AH40" s="1">
        <v>0.59250000000000003</v>
      </c>
      <c r="AI40" s="1">
        <v>1.1106382271468147</v>
      </c>
    </row>
    <row r="41" spans="1:35">
      <c r="A41">
        <v>16</v>
      </c>
      <c r="B41">
        <v>21</v>
      </c>
      <c r="C41">
        <v>98.1</v>
      </c>
      <c r="D41">
        <v>4.55</v>
      </c>
      <c r="E41">
        <v>102.64999999999999</v>
      </c>
      <c r="F41">
        <v>9</v>
      </c>
      <c r="G41">
        <v>3.06</v>
      </c>
      <c r="H41">
        <v>69</v>
      </c>
      <c r="I41">
        <v>62</v>
      </c>
      <c r="J41">
        <v>7</v>
      </c>
      <c r="K41">
        <v>0</v>
      </c>
      <c r="L41">
        <v>0</v>
      </c>
      <c r="M41">
        <v>0</v>
      </c>
      <c r="N41">
        <v>0</v>
      </c>
      <c r="O41">
        <v>0</v>
      </c>
      <c r="Q41">
        <v>0</v>
      </c>
      <c r="R41">
        <v>0</v>
      </c>
      <c r="S41">
        <v>0</v>
      </c>
      <c r="T41">
        <v>12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6</v>
      </c>
      <c r="AB41">
        <v>1</v>
      </c>
      <c r="AC41" s="1">
        <v>1.0417582417582418</v>
      </c>
      <c r="AD41" s="1">
        <v>161.80000000000001</v>
      </c>
      <c r="AE41" s="1">
        <v>-10</v>
      </c>
      <c r="AF41" s="1">
        <v>151.80000000000001</v>
      </c>
      <c r="AG41" s="1">
        <v>0.6269340000000001</v>
      </c>
      <c r="AH41" s="1">
        <v>0.52666666666666673</v>
      </c>
      <c r="AI41" s="1">
        <v>1.2292823529411767</v>
      </c>
    </row>
    <row r="42" spans="1:35">
      <c r="A42">
        <v>16</v>
      </c>
      <c r="B42">
        <v>44</v>
      </c>
      <c r="C42">
        <v>100.4</v>
      </c>
      <c r="D42">
        <v>4.37</v>
      </c>
      <c r="E42">
        <v>104.77000000000001</v>
      </c>
      <c r="F42">
        <v>7</v>
      </c>
      <c r="G42">
        <v>3.28</v>
      </c>
      <c r="H42">
        <v>70</v>
      </c>
      <c r="I42">
        <v>62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30</v>
      </c>
      <c r="AB42">
        <v>1</v>
      </c>
      <c r="AC42" s="1">
        <v>1.0846681922196797</v>
      </c>
      <c r="AD42" s="1">
        <v>161.80000000000001</v>
      </c>
      <c r="AE42" s="1">
        <v>0</v>
      </c>
      <c r="AF42" s="1">
        <v>161.80000000000001</v>
      </c>
      <c r="AG42" s="1">
        <v>0.66823400000000011</v>
      </c>
      <c r="AH42" s="1">
        <v>0.67714285714285716</v>
      </c>
      <c r="AI42" s="1">
        <v>1.2223792682926833</v>
      </c>
    </row>
    <row r="43" spans="1:35">
      <c r="A43">
        <v>20</v>
      </c>
      <c r="B43">
        <v>40</v>
      </c>
      <c r="C43">
        <v>124</v>
      </c>
      <c r="D43">
        <v>3.79</v>
      </c>
      <c r="E43">
        <v>127.79</v>
      </c>
      <c r="F43">
        <v>6</v>
      </c>
      <c r="G43">
        <v>3.28</v>
      </c>
      <c r="H43">
        <v>75</v>
      </c>
      <c r="I43">
        <v>69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25</v>
      </c>
      <c r="AB43">
        <v>1</v>
      </c>
      <c r="AC43" s="1">
        <v>1.2506596306068603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0.79</v>
      </c>
      <c r="AI43" s="1">
        <v>1.2223792682926833</v>
      </c>
    </row>
    <row r="44" spans="1:35">
      <c r="A44">
        <v>21</v>
      </c>
      <c r="B44">
        <v>2</v>
      </c>
      <c r="C44">
        <v>126.2</v>
      </c>
      <c r="D44">
        <v>3.01</v>
      </c>
      <c r="E44">
        <v>129.21</v>
      </c>
      <c r="F44">
        <v>6</v>
      </c>
      <c r="G44">
        <v>3.01</v>
      </c>
      <c r="H44">
        <v>76</v>
      </c>
      <c r="I44">
        <v>70</v>
      </c>
      <c r="J44">
        <v>6</v>
      </c>
      <c r="K44">
        <v>0</v>
      </c>
      <c r="L44">
        <v>0</v>
      </c>
      <c r="M44">
        <v>0</v>
      </c>
      <c r="N44">
        <v>0</v>
      </c>
      <c r="O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30</v>
      </c>
      <c r="AB44">
        <v>1</v>
      </c>
      <c r="AC44" s="1">
        <v>1.5747508305647842</v>
      </c>
      <c r="AD44" s="1">
        <v>175.6</v>
      </c>
      <c r="AE44" s="1">
        <v>10</v>
      </c>
      <c r="AF44" s="1">
        <v>185.6</v>
      </c>
      <c r="AG44" s="1">
        <v>0.76652799999999999</v>
      </c>
      <c r="AH44" s="1">
        <v>0.79</v>
      </c>
      <c r="AI44" s="1">
        <v>1.5279627906976745</v>
      </c>
    </row>
    <row r="45" spans="1:35">
      <c r="A45">
        <v>21</v>
      </c>
      <c r="B45">
        <v>56</v>
      </c>
      <c r="C45">
        <v>131.6</v>
      </c>
      <c r="D45">
        <v>2.99</v>
      </c>
      <c r="E45">
        <v>134.59</v>
      </c>
      <c r="F45">
        <v>6</v>
      </c>
      <c r="G45">
        <v>2.95</v>
      </c>
      <c r="H45">
        <v>77</v>
      </c>
      <c r="I45">
        <v>72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25</v>
      </c>
      <c r="AB45">
        <v>1</v>
      </c>
      <c r="AC45" s="1">
        <v>1.5852842809364549</v>
      </c>
      <c r="AD45" s="1">
        <v>175.6</v>
      </c>
      <c r="AE45" s="1">
        <v>0</v>
      </c>
      <c r="AF45" s="1">
        <v>175.6</v>
      </c>
      <c r="AG45" s="1">
        <v>0.72522799999999987</v>
      </c>
      <c r="AH45" s="1">
        <v>0.79</v>
      </c>
      <c r="AI45" s="1">
        <v>1.4750399999999997</v>
      </c>
    </row>
    <row r="46" spans="1:35">
      <c r="A46">
        <v>23</v>
      </c>
      <c r="B46">
        <v>6</v>
      </c>
      <c r="C46">
        <v>138.6</v>
      </c>
      <c r="D46">
        <v>3.21</v>
      </c>
      <c r="E46">
        <v>141.81</v>
      </c>
      <c r="F46">
        <v>7</v>
      </c>
      <c r="G46">
        <v>3.01</v>
      </c>
      <c r="H46">
        <v>78</v>
      </c>
      <c r="I46">
        <v>73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13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20</v>
      </c>
      <c r="AB46">
        <v>1</v>
      </c>
      <c r="AC46" s="1">
        <v>1.4766355140186918</v>
      </c>
      <c r="AD46" s="1">
        <v>161.80000000000001</v>
      </c>
      <c r="AE46" s="1">
        <v>10</v>
      </c>
      <c r="AF46" s="1">
        <v>171.8</v>
      </c>
      <c r="AG46" s="1">
        <v>0.709534</v>
      </c>
      <c r="AH46" s="1">
        <v>0.67714285714285716</v>
      </c>
      <c r="AI46" s="1">
        <v>1.414353488372093</v>
      </c>
    </row>
    <row r="47" spans="1:35">
      <c r="A47">
        <v>23</v>
      </c>
      <c r="B47">
        <v>6</v>
      </c>
      <c r="C47">
        <v>138.6</v>
      </c>
      <c r="D47">
        <v>3.4</v>
      </c>
      <c r="E47">
        <v>142</v>
      </c>
      <c r="F47">
        <v>7</v>
      </c>
      <c r="G47">
        <v>3.25</v>
      </c>
      <c r="H47">
        <v>79</v>
      </c>
      <c r="I47">
        <v>73</v>
      </c>
      <c r="J47">
        <v>6</v>
      </c>
      <c r="K47">
        <v>0</v>
      </c>
      <c r="L47">
        <v>0</v>
      </c>
      <c r="M47">
        <v>0</v>
      </c>
      <c r="N47">
        <v>0</v>
      </c>
      <c r="O47">
        <v>0</v>
      </c>
      <c r="Q47">
        <v>1</v>
      </c>
      <c r="R47">
        <v>0</v>
      </c>
      <c r="S47">
        <v>0</v>
      </c>
      <c r="T47">
        <v>13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20</v>
      </c>
      <c r="AB47">
        <v>1</v>
      </c>
      <c r="AC47" s="1">
        <v>1.3941176470588237</v>
      </c>
      <c r="AD47" s="1">
        <v>175.6</v>
      </c>
      <c r="AE47" s="1">
        <v>0</v>
      </c>
      <c r="AF47" s="1">
        <v>175.6</v>
      </c>
      <c r="AG47" s="1">
        <v>0.72522799999999987</v>
      </c>
      <c r="AH47" s="1">
        <v>0.67714285714285716</v>
      </c>
      <c r="AI47" s="1">
        <v>1.3388824615384611</v>
      </c>
    </row>
    <row r="48" spans="1:35">
      <c r="A48">
        <v>23</v>
      </c>
      <c r="B48">
        <v>6</v>
      </c>
      <c r="C48">
        <v>138.6</v>
      </c>
      <c r="D48">
        <v>3.44</v>
      </c>
      <c r="E48">
        <v>142.04</v>
      </c>
      <c r="F48">
        <v>7</v>
      </c>
      <c r="G48">
        <v>3.26</v>
      </c>
      <c r="H48">
        <v>80</v>
      </c>
      <c r="I48">
        <v>73</v>
      </c>
      <c r="J48">
        <v>7</v>
      </c>
      <c r="K48">
        <v>0</v>
      </c>
      <c r="L48">
        <v>0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13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20</v>
      </c>
      <c r="AB48">
        <v>1</v>
      </c>
      <c r="AC48" s="1">
        <v>1.3779069767441861</v>
      </c>
      <c r="AD48" s="1">
        <v>175.6</v>
      </c>
      <c r="AE48" s="1">
        <v>0</v>
      </c>
      <c r="AF48" s="1">
        <v>175.6</v>
      </c>
      <c r="AG48" s="1">
        <v>0.72522799999999987</v>
      </c>
      <c r="AH48" s="1">
        <v>0.67714285714285716</v>
      </c>
      <c r="AI48" s="1">
        <v>1.3347754601226991</v>
      </c>
    </row>
    <row r="49" spans="1:36">
      <c r="A49">
        <v>23</v>
      </c>
      <c r="B49">
        <v>47</v>
      </c>
      <c r="C49">
        <v>142.69999999999999</v>
      </c>
      <c r="D49">
        <v>3.23</v>
      </c>
      <c r="E49">
        <v>145.92999999999998</v>
      </c>
      <c r="F49">
        <v>7</v>
      </c>
      <c r="G49">
        <v>3.02</v>
      </c>
      <c r="H49">
        <v>81</v>
      </c>
      <c r="I49">
        <v>76</v>
      </c>
      <c r="J49">
        <v>5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  <c r="Z49">
        <v>0</v>
      </c>
      <c r="AA49">
        <v>25</v>
      </c>
      <c r="AB49">
        <v>1</v>
      </c>
      <c r="AC49" s="1">
        <v>1.4674922600619196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0.67714285714285716</v>
      </c>
      <c r="AI49" s="1">
        <v>1.3276172185430466</v>
      </c>
    </row>
    <row r="50" spans="1:36">
      <c r="A50">
        <v>23</v>
      </c>
      <c r="B50">
        <v>53</v>
      </c>
      <c r="C50">
        <v>143.30000000000001</v>
      </c>
      <c r="D50">
        <v>6.02</v>
      </c>
      <c r="E50">
        <v>149.32000000000002</v>
      </c>
      <c r="F50">
        <v>10</v>
      </c>
      <c r="G50">
        <v>3.58</v>
      </c>
      <c r="H50">
        <v>82</v>
      </c>
      <c r="I50">
        <v>76</v>
      </c>
      <c r="J50">
        <v>6</v>
      </c>
      <c r="K50">
        <v>0</v>
      </c>
      <c r="L50">
        <v>1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14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30</v>
      </c>
      <c r="AB50">
        <v>1</v>
      </c>
      <c r="AC50" s="1">
        <v>0.78737541528239208</v>
      </c>
      <c r="AD50" s="1">
        <v>161.80000000000001</v>
      </c>
      <c r="AE50" s="1">
        <v>-10</v>
      </c>
      <c r="AF50" s="1">
        <v>151.80000000000001</v>
      </c>
      <c r="AG50" s="1">
        <v>0.6269340000000001</v>
      </c>
      <c r="AH50" s="1">
        <v>0.47400000000000003</v>
      </c>
      <c r="AI50" s="1">
        <v>1.0507273743016761</v>
      </c>
    </row>
    <row r="51" spans="1:36">
      <c r="A51">
        <v>23</v>
      </c>
      <c r="B51">
        <v>58</v>
      </c>
      <c r="C51">
        <v>143.80000000000001</v>
      </c>
      <c r="D51">
        <v>5.95</v>
      </c>
      <c r="E51">
        <v>149.75</v>
      </c>
      <c r="F51">
        <v>10</v>
      </c>
      <c r="G51">
        <v>3.57</v>
      </c>
      <c r="H51">
        <v>83</v>
      </c>
      <c r="I51">
        <v>76</v>
      </c>
      <c r="J51">
        <v>7</v>
      </c>
      <c r="K51">
        <v>0</v>
      </c>
      <c r="L51">
        <v>1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14</v>
      </c>
      <c r="U51">
        <v>1</v>
      </c>
      <c r="V51">
        <v>1</v>
      </c>
      <c r="W51">
        <v>0</v>
      </c>
      <c r="X51">
        <v>0</v>
      </c>
      <c r="Y51">
        <v>0</v>
      </c>
      <c r="Z51">
        <v>1</v>
      </c>
      <c r="AA51">
        <v>30</v>
      </c>
      <c r="AB51">
        <v>1</v>
      </c>
      <c r="AC51" s="1">
        <v>0.79663865546218493</v>
      </c>
      <c r="AD51" s="1">
        <v>175.6</v>
      </c>
      <c r="AE51" s="1">
        <v>-10</v>
      </c>
      <c r="AF51" s="1">
        <v>165.6</v>
      </c>
      <c r="AG51" s="1">
        <v>0.68392799999999998</v>
      </c>
      <c r="AH51" s="1">
        <v>0.47400000000000003</v>
      </c>
      <c r="AI51" s="1">
        <v>1.1494588235294119</v>
      </c>
      <c r="AJ51" t="s">
        <v>46</v>
      </c>
    </row>
    <row r="52" spans="1:36">
      <c r="A52">
        <v>25</v>
      </c>
      <c r="B52">
        <v>2</v>
      </c>
      <c r="C52">
        <v>150.19999999999999</v>
      </c>
      <c r="D52">
        <v>3.47</v>
      </c>
      <c r="E52">
        <v>153.66999999999999</v>
      </c>
      <c r="F52">
        <v>7</v>
      </c>
      <c r="G52">
        <v>3.29</v>
      </c>
      <c r="H52">
        <v>85</v>
      </c>
      <c r="I52">
        <v>79</v>
      </c>
      <c r="J52">
        <v>6</v>
      </c>
      <c r="K52">
        <v>0</v>
      </c>
      <c r="L52">
        <v>0</v>
      </c>
      <c r="M52">
        <v>0</v>
      </c>
      <c r="N52">
        <v>0</v>
      </c>
      <c r="O52">
        <v>2.2999999999999829</v>
      </c>
      <c r="P52" s="1">
        <v>-0.26848852230945064</v>
      </c>
      <c r="Q52">
        <v>1</v>
      </c>
      <c r="R52">
        <v>0</v>
      </c>
      <c r="S52">
        <v>0</v>
      </c>
      <c r="T52">
        <v>15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25</v>
      </c>
      <c r="AB52">
        <v>2</v>
      </c>
      <c r="AC52" s="1">
        <v>1.3659942363112392</v>
      </c>
      <c r="AD52" s="1">
        <v>175.6</v>
      </c>
      <c r="AE52" s="1">
        <v>0</v>
      </c>
      <c r="AF52" s="1">
        <v>175.6</v>
      </c>
      <c r="AG52" s="1">
        <v>0.72522799999999987</v>
      </c>
      <c r="AH52" s="1">
        <v>0.67714285714285716</v>
      </c>
      <c r="AI52" s="1">
        <v>1.3226042553191486</v>
      </c>
    </row>
    <row r="53" spans="1:36">
      <c r="A53">
        <v>25</v>
      </c>
      <c r="B53">
        <v>4</v>
      </c>
      <c r="C53">
        <v>150.4</v>
      </c>
      <c r="D53">
        <v>3.52</v>
      </c>
      <c r="E53">
        <v>153.92000000000002</v>
      </c>
      <c r="F53">
        <v>7</v>
      </c>
      <c r="G53">
        <v>3.26</v>
      </c>
      <c r="H53">
        <v>86</v>
      </c>
      <c r="I53">
        <v>79</v>
      </c>
      <c r="J53">
        <v>7</v>
      </c>
      <c r="K53">
        <v>0</v>
      </c>
      <c r="L53">
        <v>0</v>
      </c>
      <c r="M53">
        <v>0</v>
      </c>
      <c r="N53">
        <v>0</v>
      </c>
      <c r="O53">
        <v>2.5</v>
      </c>
      <c r="P53" s="1">
        <v>-0.28789184952978064</v>
      </c>
      <c r="Q53">
        <v>0</v>
      </c>
      <c r="R53">
        <v>0</v>
      </c>
      <c r="S53">
        <v>0</v>
      </c>
      <c r="T53">
        <v>15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25</v>
      </c>
      <c r="AB53">
        <v>2</v>
      </c>
      <c r="AC53" s="1">
        <v>1.3465909090909092</v>
      </c>
      <c r="AD53" s="1">
        <v>161.80000000000001</v>
      </c>
      <c r="AE53" s="1">
        <v>0</v>
      </c>
      <c r="AF53" s="1">
        <v>161.80000000000001</v>
      </c>
      <c r="AG53" s="1">
        <v>0.66823400000000011</v>
      </c>
      <c r="AH53" s="1">
        <v>0.67714285714285716</v>
      </c>
      <c r="AI53" s="1">
        <v>1.2298785276073623</v>
      </c>
    </row>
    <row r="54" spans="1:36">
      <c r="A54">
        <v>25</v>
      </c>
      <c r="B54">
        <v>5</v>
      </c>
      <c r="C54">
        <v>150.5</v>
      </c>
      <c r="D54">
        <v>3.92</v>
      </c>
      <c r="E54">
        <v>154.41999999999999</v>
      </c>
      <c r="F54">
        <v>7</v>
      </c>
      <c r="G54">
        <v>3.28</v>
      </c>
      <c r="H54">
        <v>87</v>
      </c>
      <c r="I54">
        <v>79</v>
      </c>
      <c r="J54">
        <v>8</v>
      </c>
      <c r="K54">
        <v>0</v>
      </c>
      <c r="L54">
        <v>0</v>
      </c>
      <c r="M54">
        <v>0</v>
      </c>
      <c r="N54">
        <v>0</v>
      </c>
      <c r="O54">
        <v>2.5999999999999943</v>
      </c>
      <c r="P54" s="1">
        <v>-0.42529908515130188</v>
      </c>
      <c r="Q54">
        <v>1</v>
      </c>
      <c r="R54">
        <v>0</v>
      </c>
      <c r="S54">
        <v>0</v>
      </c>
      <c r="T54">
        <v>15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25</v>
      </c>
      <c r="AB54">
        <v>2</v>
      </c>
      <c r="AC54" s="1">
        <v>1.2091836734693879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0.67714285714285716</v>
      </c>
      <c r="AI54" s="1">
        <v>1.3266365853658535</v>
      </c>
    </row>
    <row r="55" spans="1:36">
      <c r="A55">
        <v>25</v>
      </c>
      <c r="B55">
        <v>30</v>
      </c>
      <c r="C55">
        <v>153</v>
      </c>
      <c r="D55">
        <v>3.48</v>
      </c>
      <c r="E55">
        <v>156.47999999999999</v>
      </c>
      <c r="F55">
        <v>7</v>
      </c>
      <c r="G55">
        <v>2.97</v>
      </c>
      <c r="H55">
        <v>89</v>
      </c>
      <c r="I55">
        <v>80</v>
      </c>
      <c r="J55">
        <v>9</v>
      </c>
      <c r="K55">
        <v>0</v>
      </c>
      <c r="L55">
        <v>0</v>
      </c>
      <c r="M55">
        <v>0</v>
      </c>
      <c r="N55">
        <v>0</v>
      </c>
      <c r="O55">
        <v>5.0999999999999943</v>
      </c>
      <c r="P55" s="1">
        <v>-0.27241379310344827</v>
      </c>
      <c r="Q55">
        <v>0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25</v>
      </c>
      <c r="AB55">
        <v>1</v>
      </c>
      <c r="AC55" s="1">
        <v>1.3620689655172415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0.67714285714285716</v>
      </c>
      <c r="AI55" s="1">
        <v>1.3499676767676769</v>
      </c>
    </row>
    <row r="56" spans="1:36">
      <c r="A56">
        <v>27</v>
      </c>
      <c r="B56">
        <v>13</v>
      </c>
      <c r="C56">
        <v>163.30000000000001</v>
      </c>
      <c r="D56">
        <v>3.68</v>
      </c>
      <c r="E56">
        <v>166.98000000000002</v>
      </c>
      <c r="F56">
        <v>7</v>
      </c>
      <c r="G56">
        <v>3.41</v>
      </c>
      <c r="H56">
        <v>91</v>
      </c>
      <c r="I56">
        <v>86</v>
      </c>
      <c r="J56">
        <v>5</v>
      </c>
      <c r="K56">
        <v>0</v>
      </c>
      <c r="L56">
        <v>0</v>
      </c>
      <c r="M56">
        <v>0</v>
      </c>
      <c r="N56">
        <v>0</v>
      </c>
      <c r="O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35</v>
      </c>
      <c r="AB56">
        <v>1</v>
      </c>
      <c r="AC56" s="1">
        <v>1.2880434782608696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0.67714285714285716</v>
      </c>
      <c r="AI56" s="1">
        <v>1.2760609970674484</v>
      </c>
    </row>
    <row r="57" spans="1:36">
      <c r="A57">
        <v>28</v>
      </c>
      <c r="B57">
        <v>13</v>
      </c>
      <c r="C57">
        <v>169.3</v>
      </c>
      <c r="D57">
        <v>3.04</v>
      </c>
      <c r="E57">
        <v>172.34</v>
      </c>
      <c r="F57">
        <v>6</v>
      </c>
      <c r="G57">
        <v>2.81</v>
      </c>
      <c r="H57">
        <v>96</v>
      </c>
      <c r="I57">
        <v>91</v>
      </c>
      <c r="J57">
        <v>5</v>
      </c>
      <c r="K57">
        <v>0</v>
      </c>
      <c r="L57">
        <v>1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35</v>
      </c>
      <c r="AB57">
        <v>1</v>
      </c>
      <c r="AC57" s="1">
        <v>1.5592105263157896</v>
      </c>
      <c r="AD57" s="1">
        <v>175.6</v>
      </c>
      <c r="AE57" s="1">
        <v>0</v>
      </c>
      <c r="AF57" s="1">
        <v>175.6</v>
      </c>
      <c r="AG57" s="1">
        <v>0.72522799999999987</v>
      </c>
      <c r="AH57" s="1">
        <v>0.79</v>
      </c>
      <c r="AI57" s="1">
        <v>1.5485295373665477</v>
      </c>
    </row>
    <row r="58" spans="1:36">
      <c r="A58">
        <v>28</v>
      </c>
      <c r="B58">
        <v>34</v>
      </c>
      <c r="C58">
        <v>171.4</v>
      </c>
      <c r="D58">
        <v>3.91</v>
      </c>
      <c r="E58">
        <v>175.31</v>
      </c>
      <c r="F58">
        <v>8</v>
      </c>
      <c r="G58">
        <v>2.99</v>
      </c>
      <c r="H58">
        <v>98</v>
      </c>
      <c r="I58">
        <v>94</v>
      </c>
      <c r="J58">
        <v>4</v>
      </c>
      <c r="K58">
        <v>0</v>
      </c>
      <c r="L58">
        <v>0</v>
      </c>
      <c r="M58">
        <v>0</v>
      </c>
      <c r="N58">
        <v>0</v>
      </c>
      <c r="O58">
        <v>4</v>
      </c>
      <c r="P58" s="1">
        <v>-0.1117461315349555</v>
      </c>
      <c r="Q58">
        <v>0</v>
      </c>
      <c r="R58">
        <v>0</v>
      </c>
      <c r="S58">
        <v>0</v>
      </c>
      <c r="T58">
        <v>17</v>
      </c>
      <c r="U58">
        <v>1</v>
      </c>
      <c r="V58">
        <v>1</v>
      </c>
      <c r="W58">
        <v>1</v>
      </c>
      <c r="X58">
        <v>0</v>
      </c>
      <c r="Y58">
        <v>0</v>
      </c>
      <c r="Z58">
        <v>1</v>
      </c>
      <c r="AA58">
        <v>30</v>
      </c>
      <c r="AB58">
        <v>2</v>
      </c>
      <c r="AC58" s="1">
        <v>1.2122762148337596</v>
      </c>
      <c r="AD58" s="1">
        <v>161.80000000000001</v>
      </c>
      <c r="AE58" s="1">
        <v>-10</v>
      </c>
      <c r="AF58" s="1">
        <v>151.80000000000001</v>
      </c>
      <c r="AG58" s="1">
        <v>0.6269340000000001</v>
      </c>
      <c r="AH58" s="1">
        <v>0.59250000000000003</v>
      </c>
      <c r="AI58" s="1">
        <v>1.2580615384615386</v>
      </c>
    </row>
    <row r="59" spans="1:36">
      <c r="A59">
        <v>30</v>
      </c>
      <c r="B59">
        <v>16</v>
      </c>
      <c r="C59">
        <v>181.6</v>
      </c>
      <c r="D59">
        <v>4.3</v>
      </c>
      <c r="E59">
        <v>185.9</v>
      </c>
      <c r="F59">
        <v>8</v>
      </c>
      <c r="G59">
        <v>3.6</v>
      </c>
      <c r="H59">
        <v>102</v>
      </c>
      <c r="I59">
        <v>100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30</v>
      </c>
      <c r="AB59">
        <v>1</v>
      </c>
      <c r="AC59" s="1">
        <v>1.102325581395349</v>
      </c>
      <c r="AD59" s="1">
        <v>175.6</v>
      </c>
      <c r="AE59" s="1">
        <v>0</v>
      </c>
      <c r="AF59" s="1">
        <v>175.6</v>
      </c>
      <c r="AG59" s="1">
        <v>0.72522799999999987</v>
      </c>
      <c r="AH59" s="1">
        <v>0.59250000000000003</v>
      </c>
      <c r="AI59" s="1">
        <v>1.2087133333333331</v>
      </c>
    </row>
    <row r="60" spans="1:36">
      <c r="A60">
        <v>31</v>
      </c>
      <c r="B60">
        <v>17</v>
      </c>
      <c r="C60">
        <v>187.7</v>
      </c>
      <c r="D60">
        <v>3.51</v>
      </c>
      <c r="E60">
        <v>191.20999999999998</v>
      </c>
      <c r="F60">
        <v>8</v>
      </c>
      <c r="G60">
        <v>2.74</v>
      </c>
      <c r="H60">
        <v>106</v>
      </c>
      <c r="I60">
        <v>103</v>
      </c>
      <c r="J60">
        <v>3</v>
      </c>
      <c r="K60">
        <v>0</v>
      </c>
      <c r="L60">
        <v>0</v>
      </c>
      <c r="M60">
        <v>1</v>
      </c>
      <c r="N60">
        <v>0</v>
      </c>
      <c r="O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50</v>
      </c>
      <c r="AB60">
        <v>3</v>
      </c>
      <c r="AC60" s="1">
        <v>1.3504273504273505</v>
      </c>
      <c r="AD60" s="1">
        <v>161.80000000000001</v>
      </c>
      <c r="AE60" s="1">
        <v>-10</v>
      </c>
      <c r="AF60" s="1">
        <v>151.80000000000001</v>
      </c>
      <c r="AG60" s="1">
        <v>0.6269340000000001</v>
      </c>
      <c r="AH60" s="1">
        <v>0.59250000000000003</v>
      </c>
      <c r="AI60" s="1">
        <v>1.3728481751824819</v>
      </c>
    </row>
    <row r="61" spans="1:36">
      <c r="A61">
        <v>31</v>
      </c>
      <c r="B61">
        <v>54</v>
      </c>
      <c r="C61">
        <v>191.4</v>
      </c>
      <c r="D61">
        <v>4.32</v>
      </c>
      <c r="E61">
        <v>195.72</v>
      </c>
      <c r="F61">
        <v>7</v>
      </c>
      <c r="G61">
        <v>3.49</v>
      </c>
      <c r="H61">
        <v>107</v>
      </c>
      <c r="I61">
        <v>106</v>
      </c>
      <c r="J61">
        <v>1</v>
      </c>
      <c r="K61">
        <v>0</v>
      </c>
      <c r="L61">
        <v>1</v>
      </c>
      <c r="M61">
        <v>1</v>
      </c>
      <c r="N61">
        <v>0</v>
      </c>
      <c r="O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20</v>
      </c>
      <c r="AB61">
        <v>3</v>
      </c>
      <c r="AC61" s="1">
        <v>1.0972222222222221</v>
      </c>
      <c r="AD61" s="1">
        <v>161.80000000000001</v>
      </c>
      <c r="AE61" s="1">
        <v>-10</v>
      </c>
      <c r="AF61" s="1">
        <v>151.80000000000001</v>
      </c>
      <c r="AG61" s="1">
        <v>0.6269340000000001</v>
      </c>
      <c r="AH61" s="1">
        <v>0.67714285714285716</v>
      </c>
      <c r="AI61" s="1">
        <v>1.0778234957020059</v>
      </c>
    </row>
    <row r="62" spans="1:36">
      <c r="A62">
        <v>32</v>
      </c>
      <c r="B62">
        <v>43</v>
      </c>
      <c r="C62">
        <v>196.3</v>
      </c>
      <c r="D62">
        <v>3.75</v>
      </c>
      <c r="E62">
        <v>200.05</v>
      </c>
      <c r="F62">
        <v>7</v>
      </c>
      <c r="G62">
        <v>3.29</v>
      </c>
      <c r="H62">
        <v>112</v>
      </c>
      <c r="I62">
        <v>107</v>
      </c>
      <c r="J62">
        <v>5</v>
      </c>
      <c r="K62">
        <v>0</v>
      </c>
      <c r="L62">
        <v>1</v>
      </c>
      <c r="M62">
        <v>0</v>
      </c>
      <c r="N62">
        <v>0</v>
      </c>
      <c r="O62">
        <v>0</v>
      </c>
      <c r="Q62">
        <v>1</v>
      </c>
      <c r="R62">
        <v>0</v>
      </c>
      <c r="S62">
        <v>0</v>
      </c>
      <c r="T62">
        <v>19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25</v>
      </c>
      <c r="AB62">
        <v>1</v>
      </c>
      <c r="AC62" s="1">
        <v>1.264</v>
      </c>
      <c r="AD62" s="1">
        <v>175.6</v>
      </c>
      <c r="AE62" s="1">
        <v>0</v>
      </c>
      <c r="AF62" s="1">
        <v>175.6</v>
      </c>
      <c r="AG62" s="1">
        <v>0.72522799999999987</v>
      </c>
      <c r="AH62" s="1">
        <v>0.67714285714285716</v>
      </c>
      <c r="AI62" s="1">
        <v>1.3226042553191486</v>
      </c>
    </row>
    <row r="63" spans="1:36">
      <c r="A63">
        <v>32</v>
      </c>
      <c r="B63">
        <v>43</v>
      </c>
      <c r="C63">
        <v>196.3</v>
      </c>
      <c r="D63">
        <v>3.8</v>
      </c>
      <c r="E63">
        <v>200.10000000000002</v>
      </c>
      <c r="F63">
        <v>7</v>
      </c>
      <c r="G63">
        <v>3.27</v>
      </c>
      <c r="H63">
        <v>113</v>
      </c>
      <c r="I63">
        <v>107</v>
      </c>
      <c r="J63">
        <v>6</v>
      </c>
      <c r="K63">
        <v>0</v>
      </c>
      <c r="L63">
        <v>1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19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25</v>
      </c>
      <c r="AB63">
        <v>1</v>
      </c>
      <c r="AC63" s="1">
        <v>1.2473684210526317</v>
      </c>
      <c r="AD63" s="1">
        <v>161.80000000000001</v>
      </c>
      <c r="AE63" s="1">
        <v>0</v>
      </c>
      <c r="AF63" s="1">
        <v>161.80000000000001</v>
      </c>
      <c r="AG63" s="1">
        <v>0.66823400000000011</v>
      </c>
      <c r="AH63" s="1">
        <v>0.67714285714285716</v>
      </c>
      <c r="AI63" s="1">
        <v>1.2261174311926608</v>
      </c>
    </row>
    <row r="64" spans="1:36">
      <c r="A64">
        <v>33</v>
      </c>
      <c r="B64">
        <v>0</v>
      </c>
      <c r="C64">
        <v>198</v>
      </c>
      <c r="D64">
        <v>4.37</v>
      </c>
      <c r="E64">
        <v>202.37</v>
      </c>
      <c r="F64">
        <v>6</v>
      </c>
      <c r="G64">
        <v>3.72</v>
      </c>
      <c r="H64">
        <v>114</v>
      </c>
      <c r="I64">
        <v>110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20</v>
      </c>
      <c r="U64">
        <v>1</v>
      </c>
      <c r="V64">
        <v>1</v>
      </c>
      <c r="W64">
        <v>0</v>
      </c>
      <c r="X64">
        <v>0</v>
      </c>
      <c r="Y64">
        <v>1</v>
      </c>
      <c r="Z64">
        <v>0</v>
      </c>
      <c r="AA64">
        <v>30</v>
      </c>
      <c r="AB64">
        <v>1</v>
      </c>
      <c r="AC64" s="1">
        <v>1.0846681922196797</v>
      </c>
      <c r="AD64" s="1">
        <v>175.6</v>
      </c>
      <c r="AE64" s="1">
        <v>10</v>
      </c>
      <c r="AF64" s="1">
        <v>185.6</v>
      </c>
      <c r="AG64" s="1">
        <v>0.76652799999999999</v>
      </c>
      <c r="AH64" s="1">
        <v>0.79</v>
      </c>
      <c r="AI64" s="1">
        <v>1.2363354838709677</v>
      </c>
    </row>
    <row r="65" spans="1:35">
      <c r="A65">
        <v>33</v>
      </c>
      <c r="B65">
        <v>1</v>
      </c>
      <c r="C65">
        <v>198.1</v>
      </c>
      <c r="D65">
        <v>4.3099999999999996</v>
      </c>
      <c r="E65">
        <v>202.41</v>
      </c>
      <c r="F65">
        <v>7</v>
      </c>
      <c r="G65">
        <v>3.67</v>
      </c>
      <c r="H65">
        <v>115</v>
      </c>
      <c r="I65">
        <v>110</v>
      </c>
      <c r="J65">
        <v>5</v>
      </c>
      <c r="K65">
        <v>0</v>
      </c>
      <c r="L65">
        <v>0</v>
      </c>
      <c r="M65">
        <v>0</v>
      </c>
      <c r="N65">
        <v>0</v>
      </c>
      <c r="O65">
        <v>0</v>
      </c>
      <c r="Q65">
        <v>1</v>
      </c>
      <c r="R65">
        <v>0</v>
      </c>
      <c r="S65">
        <v>0</v>
      </c>
      <c r="T65">
        <v>20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30</v>
      </c>
      <c r="AB65">
        <v>1</v>
      </c>
      <c r="AC65" s="1">
        <v>1.0997679814385153</v>
      </c>
      <c r="AD65" s="1">
        <v>175.6</v>
      </c>
      <c r="AE65" s="1">
        <v>0</v>
      </c>
      <c r="AF65" s="1">
        <v>175.6</v>
      </c>
      <c r="AG65" s="1">
        <v>0.72522799999999987</v>
      </c>
      <c r="AH65" s="1">
        <v>0.67714285714285716</v>
      </c>
      <c r="AI65" s="1">
        <v>1.1856588555858307</v>
      </c>
    </row>
    <row r="66" spans="1:35">
      <c r="A66">
        <v>35</v>
      </c>
      <c r="B66">
        <v>13</v>
      </c>
      <c r="C66">
        <v>211.3</v>
      </c>
      <c r="D66">
        <v>2.94</v>
      </c>
      <c r="E66">
        <v>214.24</v>
      </c>
      <c r="F66">
        <v>6</v>
      </c>
      <c r="G66">
        <v>2.84</v>
      </c>
      <c r="H66">
        <v>118</v>
      </c>
      <c r="I66">
        <v>116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25</v>
      </c>
      <c r="AB66">
        <v>1</v>
      </c>
      <c r="AC66" s="1">
        <v>1.6122448979591837</v>
      </c>
      <c r="AD66" s="1">
        <v>161.80000000000001</v>
      </c>
      <c r="AE66" s="1">
        <v>10</v>
      </c>
      <c r="AF66" s="1">
        <v>171.8</v>
      </c>
      <c r="AG66" s="1">
        <v>0.709534</v>
      </c>
      <c r="AH66" s="1">
        <v>0.79</v>
      </c>
      <c r="AI66" s="1">
        <v>1.4990154929577464</v>
      </c>
    </row>
    <row r="67" spans="1:35">
      <c r="A67">
        <v>38</v>
      </c>
      <c r="B67">
        <v>25</v>
      </c>
      <c r="C67">
        <v>230.5</v>
      </c>
      <c r="D67">
        <v>4.41</v>
      </c>
      <c r="E67">
        <v>234.91</v>
      </c>
      <c r="F67">
        <v>8</v>
      </c>
      <c r="G67">
        <v>3.28</v>
      </c>
      <c r="H67">
        <v>124</v>
      </c>
      <c r="I67">
        <v>121</v>
      </c>
      <c r="J67">
        <v>3</v>
      </c>
      <c r="K67">
        <v>0</v>
      </c>
      <c r="L67">
        <v>1</v>
      </c>
      <c r="M67">
        <v>0</v>
      </c>
      <c r="N67">
        <v>0</v>
      </c>
      <c r="O67">
        <v>0</v>
      </c>
      <c r="Q67">
        <v>1</v>
      </c>
      <c r="R67">
        <v>0</v>
      </c>
      <c r="S67">
        <v>0</v>
      </c>
      <c r="T67">
        <v>21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25</v>
      </c>
      <c r="AB67">
        <v>1</v>
      </c>
      <c r="AC67" s="1">
        <v>1.0748299319727892</v>
      </c>
      <c r="AD67" s="1">
        <v>175.6</v>
      </c>
      <c r="AE67" s="1">
        <v>0</v>
      </c>
      <c r="AF67" s="1">
        <v>175.6</v>
      </c>
      <c r="AG67" s="1">
        <v>0.72522799999999987</v>
      </c>
      <c r="AH67" s="1">
        <v>0.59250000000000003</v>
      </c>
      <c r="AI67" s="1">
        <v>1.3266365853658535</v>
      </c>
    </row>
    <row r="68" spans="1:35">
      <c r="A68">
        <v>38</v>
      </c>
      <c r="B68">
        <v>46</v>
      </c>
      <c r="C68">
        <v>232.6</v>
      </c>
      <c r="D68">
        <v>4.9800000000000004</v>
      </c>
      <c r="E68">
        <v>237.57999999999998</v>
      </c>
      <c r="F68">
        <v>8</v>
      </c>
      <c r="G68">
        <v>3.54</v>
      </c>
      <c r="H68">
        <v>126</v>
      </c>
      <c r="I68">
        <v>121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1</v>
      </c>
      <c r="AA68">
        <v>30</v>
      </c>
      <c r="AB68">
        <v>1</v>
      </c>
      <c r="AC68" s="1">
        <v>0.95180722891566261</v>
      </c>
      <c r="AD68" s="1">
        <v>161.80000000000001</v>
      </c>
      <c r="AE68" s="1">
        <v>-10</v>
      </c>
      <c r="AF68" s="1">
        <v>151.80000000000001</v>
      </c>
      <c r="AG68" s="1">
        <v>0.6269340000000001</v>
      </c>
      <c r="AH68" s="1">
        <v>0.59250000000000003</v>
      </c>
      <c r="AI68" s="1">
        <v>1.0626000000000002</v>
      </c>
    </row>
    <row r="69" spans="1:35">
      <c r="A69">
        <v>40</v>
      </c>
      <c r="B69">
        <v>15</v>
      </c>
      <c r="C69">
        <v>241.5</v>
      </c>
      <c r="D69">
        <v>3.5</v>
      </c>
      <c r="E69">
        <v>245</v>
      </c>
      <c r="F69">
        <v>7</v>
      </c>
      <c r="G69">
        <v>3.07</v>
      </c>
      <c r="H69">
        <v>127</v>
      </c>
      <c r="I69">
        <v>126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Q69">
        <v>0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30</v>
      </c>
      <c r="AB69">
        <v>3</v>
      </c>
      <c r="AC69" s="1">
        <v>1.3542857142857143</v>
      </c>
      <c r="AD69" s="1">
        <v>161.80000000000001</v>
      </c>
      <c r="AE69" s="1">
        <v>0</v>
      </c>
      <c r="AF69" s="1">
        <v>161.80000000000001</v>
      </c>
      <c r="AG69" s="1">
        <v>0.66823400000000011</v>
      </c>
      <c r="AH69" s="1">
        <v>0.67714285714285716</v>
      </c>
      <c r="AI69" s="1">
        <v>1.305994788273616</v>
      </c>
    </row>
    <row r="70" spans="1:35">
      <c r="A70">
        <v>41</v>
      </c>
      <c r="B70">
        <v>26</v>
      </c>
      <c r="C70">
        <v>248.6</v>
      </c>
      <c r="D70">
        <v>4.38</v>
      </c>
      <c r="E70">
        <v>252.98</v>
      </c>
      <c r="F70">
        <v>7</v>
      </c>
      <c r="G70">
        <v>3.48</v>
      </c>
      <c r="H70">
        <v>128</v>
      </c>
      <c r="I70">
        <v>127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22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20</v>
      </c>
      <c r="AB70">
        <v>1</v>
      </c>
      <c r="AC70" s="1">
        <v>1.0821917808219179</v>
      </c>
      <c r="AD70" s="1">
        <v>175.6</v>
      </c>
      <c r="AE70" s="1">
        <v>0</v>
      </c>
      <c r="AF70" s="1">
        <v>175.6</v>
      </c>
      <c r="AG70" s="1">
        <v>0.72522799999999987</v>
      </c>
      <c r="AH70" s="1">
        <v>0.67714285714285716</v>
      </c>
      <c r="AI70" s="1">
        <v>1.2503931034482756</v>
      </c>
    </row>
    <row r="71" spans="1:35">
      <c r="A71">
        <v>41</v>
      </c>
      <c r="B71">
        <v>31</v>
      </c>
      <c r="C71">
        <v>249.1</v>
      </c>
      <c r="D71">
        <v>4.22</v>
      </c>
      <c r="E71">
        <v>253.32</v>
      </c>
      <c r="F71">
        <v>8</v>
      </c>
      <c r="G71">
        <v>3.17</v>
      </c>
      <c r="H71">
        <v>129</v>
      </c>
      <c r="I71">
        <v>127</v>
      </c>
      <c r="J71">
        <v>2</v>
      </c>
      <c r="K71">
        <v>0</v>
      </c>
      <c r="L71">
        <v>1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22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20</v>
      </c>
      <c r="AB71">
        <v>1</v>
      </c>
      <c r="AC71" s="1">
        <v>1.123222748815166</v>
      </c>
      <c r="AD71" s="1">
        <v>175.6</v>
      </c>
      <c r="AE71" s="1">
        <v>0</v>
      </c>
      <c r="AF71" s="1">
        <v>175.6</v>
      </c>
      <c r="AG71" s="1">
        <v>0.72522799999999987</v>
      </c>
      <c r="AH71" s="1">
        <v>0.59250000000000003</v>
      </c>
      <c r="AI71" s="1">
        <v>1.372671293375394</v>
      </c>
    </row>
    <row r="72" spans="1:35">
      <c r="A72">
        <v>41</v>
      </c>
      <c r="B72">
        <v>33</v>
      </c>
      <c r="C72">
        <v>249.3</v>
      </c>
      <c r="D72">
        <v>4.2</v>
      </c>
      <c r="E72">
        <v>253.5</v>
      </c>
      <c r="F72">
        <v>8</v>
      </c>
      <c r="G72">
        <v>2.83</v>
      </c>
      <c r="H72">
        <v>130</v>
      </c>
      <c r="I72">
        <v>127</v>
      </c>
      <c r="J72">
        <v>3</v>
      </c>
      <c r="K72">
        <v>0</v>
      </c>
      <c r="L72">
        <v>1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22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20</v>
      </c>
      <c r="AB72">
        <v>1</v>
      </c>
      <c r="AC72" s="1">
        <v>1.1285714285714286</v>
      </c>
      <c r="AD72" s="1">
        <v>161.80000000000001</v>
      </c>
      <c r="AE72" s="1">
        <v>-10</v>
      </c>
      <c r="AF72" s="1">
        <v>151.80000000000001</v>
      </c>
      <c r="AG72" s="1">
        <v>0.6269340000000001</v>
      </c>
      <c r="AH72" s="1">
        <v>0.59250000000000003</v>
      </c>
      <c r="AI72" s="1">
        <v>1.3291886925795056</v>
      </c>
    </row>
    <row r="73" spans="1:35">
      <c r="A73">
        <v>41</v>
      </c>
      <c r="B73">
        <v>44</v>
      </c>
      <c r="C73">
        <v>250.4</v>
      </c>
      <c r="D73">
        <v>3.67</v>
      </c>
      <c r="E73">
        <v>254.07</v>
      </c>
      <c r="F73">
        <v>7</v>
      </c>
      <c r="G73">
        <v>3.16</v>
      </c>
      <c r="H73">
        <v>132</v>
      </c>
      <c r="I73">
        <v>127</v>
      </c>
      <c r="J73">
        <v>5</v>
      </c>
      <c r="K73">
        <v>0</v>
      </c>
      <c r="L73">
        <v>0</v>
      </c>
      <c r="M73">
        <v>0</v>
      </c>
      <c r="N73">
        <v>0</v>
      </c>
      <c r="O73">
        <v>8.9000000000000057</v>
      </c>
      <c r="P73" s="1">
        <v>-6.2732580770727964E-2</v>
      </c>
      <c r="Q73">
        <v>1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20</v>
      </c>
      <c r="AB73">
        <v>1</v>
      </c>
      <c r="AC73" s="1">
        <v>1.2915531335149864</v>
      </c>
      <c r="AD73" s="1">
        <v>175.6</v>
      </c>
      <c r="AE73" s="1">
        <v>-10</v>
      </c>
      <c r="AF73" s="1">
        <v>165.6</v>
      </c>
      <c r="AG73" s="1">
        <v>0.68392799999999998</v>
      </c>
      <c r="AH73" s="1">
        <v>0.67714285714285716</v>
      </c>
      <c r="AI73" s="1">
        <v>1.2985974683544304</v>
      </c>
    </row>
    <row r="74" spans="1:35">
      <c r="A74">
        <v>41</v>
      </c>
      <c r="B74">
        <v>49</v>
      </c>
      <c r="C74">
        <v>250.9</v>
      </c>
      <c r="D74">
        <v>3.46</v>
      </c>
      <c r="E74">
        <v>254.36</v>
      </c>
      <c r="F74">
        <v>6</v>
      </c>
      <c r="G74">
        <v>3.33</v>
      </c>
      <c r="H74">
        <v>133</v>
      </c>
      <c r="I74">
        <v>127</v>
      </c>
      <c r="J74">
        <v>6</v>
      </c>
      <c r="K74">
        <v>0</v>
      </c>
      <c r="L74">
        <v>0</v>
      </c>
      <c r="M74">
        <v>0</v>
      </c>
      <c r="N74">
        <v>0</v>
      </c>
      <c r="O74">
        <v>9.4000000000000057</v>
      </c>
      <c r="P74" s="1">
        <v>1.565648224607763E-2</v>
      </c>
      <c r="Q74">
        <v>1</v>
      </c>
      <c r="R74">
        <v>0</v>
      </c>
      <c r="S74">
        <v>0</v>
      </c>
      <c r="T74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55</v>
      </c>
      <c r="AB74">
        <v>1</v>
      </c>
      <c r="AC74" s="1">
        <v>1.3699421965317919</v>
      </c>
      <c r="AD74" s="1">
        <v>175.6</v>
      </c>
      <c r="AE74" s="1">
        <v>0</v>
      </c>
      <c r="AF74" s="1">
        <v>175.6</v>
      </c>
      <c r="AG74" s="1">
        <v>0.72522799999999987</v>
      </c>
      <c r="AH74" s="1">
        <v>0.79</v>
      </c>
      <c r="AI74" s="1">
        <v>1.3067171171171168</v>
      </c>
    </row>
    <row r="75" spans="1:35">
      <c r="A75">
        <v>42</v>
      </c>
      <c r="B75">
        <v>17</v>
      </c>
      <c r="C75">
        <v>253.7</v>
      </c>
      <c r="D75">
        <v>3.08</v>
      </c>
      <c r="E75">
        <v>256.77999999999997</v>
      </c>
      <c r="F75">
        <v>6</v>
      </c>
      <c r="G75">
        <v>3.11</v>
      </c>
      <c r="H75">
        <v>136</v>
      </c>
      <c r="I75">
        <v>131</v>
      </c>
      <c r="J75">
        <v>5</v>
      </c>
      <c r="K75">
        <v>0</v>
      </c>
      <c r="L75">
        <v>1</v>
      </c>
      <c r="M75">
        <v>0</v>
      </c>
      <c r="N75">
        <v>0</v>
      </c>
      <c r="O75">
        <v>0</v>
      </c>
      <c r="Q75">
        <v>0</v>
      </c>
      <c r="R75">
        <v>1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30</v>
      </c>
      <c r="AB75">
        <v>1</v>
      </c>
      <c r="AC75" s="1">
        <v>1.5389610389610391</v>
      </c>
      <c r="AD75" s="1">
        <v>161.80000000000001</v>
      </c>
      <c r="AE75" s="1">
        <v>10</v>
      </c>
      <c r="AF75" s="1">
        <v>171.8</v>
      </c>
      <c r="AG75" s="1">
        <v>0.709534</v>
      </c>
      <c r="AH75" s="1">
        <v>0.79</v>
      </c>
      <c r="AI75" s="1">
        <v>1.3688758842443729</v>
      </c>
    </row>
    <row r="76" spans="1:35">
      <c r="A76">
        <v>42</v>
      </c>
      <c r="B76">
        <v>31</v>
      </c>
      <c r="C76">
        <v>255.1</v>
      </c>
      <c r="D76">
        <v>3.99</v>
      </c>
      <c r="E76">
        <v>259.08999999999997</v>
      </c>
      <c r="F76">
        <v>7</v>
      </c>
      <c r="G76">
        <v>3.44</v>
      </c>
      <c r="H76">
        <v>138</v>
      </c>
      <c r="I76">
        <v>134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25</v>
      </c>
      <c r="AB76">
        <v>1</v>
      </c>
      <c r="AC76" s="1">
        <v>1.1879699248120301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1.1655244186046514</v>
      </c>
    </row>
    <row r="77" spans="1:35">
      <c r="A77">
        <v>42</v>
      </c>
      <c r="B77">
        <v>45</v>
      </c>
      <c r="C77">
        <v>256.5</v>
      </c>
      <c r="D77">
        <v>3.55</v>
      </c>
      <c r="E77">
        <v>260.05</v>
      </c>
      <c r="F77">
        <v>6</v>
      </c>
      <c r="G77">
        <v>3.09</v>
      </c>
      <c r="H77">
        <v>140</v>
      </c>
      <c r="I77">
        <v>135</v>
      </c>
      <c r="J77">
        <v>5</v>
      </c>
      <c r="K77">
        <v>0</v>
      </c>
      <c r="L77">
        <v>0</v>
      </c>
      <c r="M77">
        <v>0</v>
      </c>
      <c r="N77">
        <v>0</v>
      </c>
      <c r="O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30</v>
      </c>
      <c r="AB77">
        <v>1</v>
      </c>
      <c r="AC77" s="1">
        <v>1.335211267605634</v>
      </c>
      <c r="AD77" s="1">
        <v>175.6</v>
      </c>
      <c r="AE77" s="1">
        <v>0</v>
      </c>
      <c r="AF77" s="1">
        <v>175.6</v>
      </c>
      <c r="AG77" s="1">
        <v>0.72522799999999987</v>
      </c>
      <c r="AH77" s="1">
        <v>0.79</v>
      </c>
      <c r="AI77" s="1">
        <v>1.4082097087378638</v>
      </c>
    </row>
    <row r="78" spans="1:35">
      <c r="A78">
        <v>43</v>
      </c>
      <c r="B78">
        <v>33</v>
      </c>
      <c r="C78">
        <v>261.3</v>
      </c>
      <c r="D78">
        <v>3.12</v>
      </c>
      <c r="E78">
        <v>264.42</v>
      </c>
      <c r="F78">
        <v>6</v>
      </c>
      <c r="G78">
        <v>3.14</v>
      </c>
      <c r="H78">
        <v>142</v>
      </c>
      <c r="I78">
        <v>140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Q78">
        <v>1</v>
      </c>
      <c r="R78">
        <v>0</v>
      </c>
      <c r="S78">
        <v>0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25</v>
      </c>
      <c r="AB78">
        <v>1</v>
      </c>
      <c r="AC78" s="1">
        <v>1.5192307692307692</v>
      </c>
      <c r="AD78" s="1">
        <v>175.6</v>
      </c>
      <c r="AE78" s="1">
        <v>0</v>
      </c>
      <c r="AF78" s="1">
        <v>175.6</v>
      </c>
      <c r="AG78" s="1">
        <v>0.72522799999999987</v>
      </c>
      <c r="AH78" s="1">
        <v>0.79</v>
      </c>
      <c r="AI78" s="1">
        <v>1.3857859872611462</v>
      </c>
    </row>
    <row r="79" spans="1:35">
      <c r="A79">
        <v>44</v>
      </c>
      <c r="B79">
        <v>26</v>
      </c>
      <c r="C79">
        <v>266.60000000000002</v>
      </c>
      <c r="D79">
        <v>4.1100000000000003</v>
      </c>
      <c r="E79">
        <v>270.71000000000004</v>
      </c>
      <c r="F79">
        <v>7</v>
      </c>
      <c r="G79">
        <v>3.41</v>
      </c>
      <c r="H79">
        <v>143</v>
      </c>
      <c r="I79">
        <v>142</v>
      </c>
      <c r="J79">
        <v>1</v>
      </c>
      <c r="K79">
        <v>0</v>
      </c>
      <c r="L79">
        <v>1</v>
      </c>
      <c r="M79">
        <v>0</v>
      </c>
      <c r="N79">
        <v>0</v>
      </c>
      <c r="O79">
        <v>0</v>
      </c>
      <c r="Q79">
        <v>0</v>
      </c>
      <c r="R79">
        <v>1</v>
      </c>
      <c r="S79">
        <v>0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35</v>
      </c>
      <c r="AB79">
        <v>1</v>
      </c>
      <c r="AC79" s="1">
        <v>1.1532846715328466</v>
      </c>
      <c r="AD79" s="1">
        <v>161.80000000000001</v>
      </c>
      <c r="AE79" s="1">
        <v>0</v>
      </c>
      <c r="AF79" s="1">
        <v>161.80000000000001</v>
      </c>
      <c r="AG79" s="1">
        <v>0.66823400000000011</v>
      </c>
      <c r="AH79" s="1">
        <v>0.67714285714285716</v>
      </c>
      <c r="AI79" s="1">
        <v>1.1757782991202348</v>
      </c>
    </row>
    <row r="80" spans="1:35">
      <c r="A80">
        <v>44</v>
      </c>
      <c r="B80">
        <v>58</v>
      </c>
      <c r="C80">
        <v>269.8</v>
      </c>
      <c r="D80">
        <v>3.58</v>
      </c>
      <c r="E80">
        <v>273.38</v>
      </c>
      <c r="F80">
        <v>7</v>
      </c>
      <c r="G80">
        <v>3.44</v>
      </c>
      <c r="H80">
        <v>144</v>
      </c>
      <c r="I80">
        <v>142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35</v>
      </c>
      <c r="AB80">
        <v>1</v>
      </c>
      <c r="AC80" s="1">
        <v>1.3240223463687151</v>
      </c>
      <c r="AD80" s="1">
        <v>175.6</v>
      </c>
      <c r="AE80" s="1">
        <v>10</v>
      </c>
      <c r="AF80" s="1">
        <v>185.6</v>
      </c>
      <c r="AG80" s="1">
        <v>0.76652799999999999</v>
      </c>
      <c r="AH80" s="1">
        <v>0.67714285714285716</v>
      </c>
      <c r="AI80" s="1">
        <v>1.3369674418604651</v>
      </c>
    </row>
    <row r="81" spans="1:36">
      <c r="A81">
        <v>44</v>
      </c>
      <c r="B81">
        <v>58</v>
      </c>
      <c r="C81">
        <v>269.8</v>
      </c>
      <c r="D81">
        <v>1.65</v>
      </c>
      <c r="E81">
        <v>271.45</v>
      </c>
      <c r="F81">
        <v>5</v>
      </c>
      <c r="G81">
        <v>1.19</v>
      </c>
      <c r="H81">
        <v>145</v>
      </c>
      <c r="I81">
        <v>142</v>
      </c>
      <c r="J81">
        <v>3</v>
      </c>
      <c r="K81">
        <v>0</v>
      </c>
      <c r="L81">
        <v>1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25</v>
      </c>
      <c r="AB81">
        <v>1</v>
      </c>
      <c r="AC81" s="1">
        <v>2.872727272727273</v>
      </c>
      <c r="AD81" s="1">
        <v>161.80000000000001</v>
      </c>
      <c r="AE81" s="1">
        <v>0</v>
      </c>
      <c r="AF81" s="1">
        <v>161.80000000000001</v>
      </c>
      <c r="AG81" s="1">
        <v>0.66823400000000011</v>
      </c>
      <c r="AH81" s="1">
        <v>0.94800000000000006</v>
      </c>
      <c r="AI81" s="1">
        <v>3.3692470588235301</v>
      </c>
      <c r="AJ81" t="s">
        <v>51</v>
      </c>
    </row>
    <row r="82" spans="1:36">
      <c r="A82">
        <v>45</v>
      </c>
      <c r="B82">
        <v>3</v>
      </c>
      <c r="C82">
        <v>270.3</v>
      </c>
      <c r="D82">
        <v>3.04</v>
      </c>
      <c r="E82">
        <v>273.34000000000003</v>
      </c>
      <c r="F82">
        <v>5</v>
      </c>
      <c r="G82">
        <v>3.24</v>
      </c>
      <c r="H82">
        <v>146</v>
      </c>
      <c r="I82">
        <v>142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30</v>
      </c>
      <c r="AB82">
        <v>1</v>
      </c>
      <c r="AC82" s="1">
        <v>1.5592105263157896</v>
      </c>
      <c r="AD82" s="1">
        <v>175.6</v>
      </c>
      <c r="AE82" s="1">
        <v>10</v>
      </c>
      <c r="AF82" s="1">
        <v>185.6</v>
      </c>
      <c r="AG82" s="1">
        <v>0.76652799999999999</v>
      </c>
      <c r="AH82" s="1">
        <v>0.94800000000000006</v>
      </c>
      <c r="AI82" s="1">
        <v>1.419496296296296</v>
      </c>
    </row>
    <row r="83" spans="1:36">
      <c r="A83">
        <v>45</v>
      </c>
      <c r="B83">
        <v>35</v>
      </c>
      <c r="C83">
        <v>273.5</v>
      </c>
      <c r="D83">
        <v>3.99</v>
      </c>
      <c r="E83">
        <v>277.49</v>
      </c>
      <c r="F83">
        <v>7</v>
      </c>
      <c r="G83">
        <v>3.43</v>
      </c>
      <c r="H83">
        <v>148</v>
      </c>
      <c r="I83">
        <v>147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24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30</v>
      </c>
      <c r="AB83">
        <v>1</v>
      </c>
      <c r="AC83" s="1">
        <v>1.1879699248120301</v>
      </c>
      <c r="AD83" s="1">
        <v>161.80000000000001</v>
      </c>
      <c r="AE83" s="1">
        <v>0</v>
      </c>
      <c r="AF83" s="1">
        <v>161.80000000000001</v>
      </c>
      <c r="AG83" s="1">
        <v>0.66823400000000011</v>
      </c>
      <c r="AH83" s="1">
        <v>0.67714285714285716</v>
      </c>
      <c r="AI83" s="1">
        <v>1.168922448979592</v>
      </c>
    </row>
    <row r="84" spans="1:36">
      <c r="A84">
        <v>45</v>
      </c>
      <c r="B84">
        <v>40</v>
      </c>
      <c r="C84">
        <v>274</v>
      </c>
      <c r="D84">
        <v>3.59</v>
      </c>
      <c r="E84">
        <v>277.58999999999997</v>
      </c>
      <c r="F84">
        <v>6</v>
      </c>
      <c r="G84">
        <v>3.41</v>
      </c>
      <c r="H84">
        <v>149</v>
      </c>
      <c r="I84">
        <v>147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24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1.3203342618384402</v>
      </c>
      <c r="AD84" s="1">
        <v>161.80000000000001</v>
      </c>
      <c r="AE84" s="1">
        <v>0</v>
      </c>
      <c r="AF84" s="1">
        <v>161.80000000000001</v>
      </c>
      <c r="AG84" s="1">
        <v>0.66823400000000011</v>
      </c>
      <c r="AH84" s="1">
        <v>0.79</v>
      </c>
      <c r="AI84" s="1">
        <v>1.1757782991202348</v>
      </c>
    </row>
    <row r="85" spans="1:36">
      <c r="A85">
        <v>46</v>
      </c>
      <c r="B85">
        <v>38</v>
      </c>
      <c r="C85">
        <v>279.8</v>
      </c>
      <c r="D85">
        <v>2.68</v>
      </c>
      <c r="E85">
        <v>282.48</v>
      </c>
      <c r="F85">
        <v>6</v>
      </c>
      <c r="G85">
        <v>3.04</v>
      </c>
      <c r="H85">
        <v>151</v>
      </c>
      <c r="I85">
        <v>150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25</v>
      </c>
      <c r="AB85">
        <v>1</v>
      </c>
      <c r="AC85" s="1">
        <v>1.7686567164179103</v>
      </c>
      <c r="AD85" s="1">
        <v>161.80000000000001</v>
      </c>
      <c r="AE85" s="1">
        <v>10</v>
      </c>
      <c r="AF85" s="1">
        <v>171.8</v>
      </c>
      <c r="AG85" s="1">
        <v>0.709534</v>
      </c>
      <c r="AH85" s="1">
        <v>0.79</v>
      </c>
      <c r="AI85" s="1">
        <v>1.4003960526315788</v>
      </c>
    </row>
    <row r="86" spans="1:36">
      <c r="A86">
        <v>46</v>
      </c>
      <c r="B86">
        <v>40</v>
      </c>
      <c r="C86">
        <v>280</v>
      </c>
      <c r="D86">
        <v>4.6100000000000003</v>
      </c>
      <c r="E86">
        <v>284.61</v>
      </c>
      <c r="F86">
        <v>8</v>
      </c>
      <c r="G86">
        <v>3.44</v>
      </c>
      <c r="H86">
        <v>152</v>
      </c>
      <c r="I86">
        <v>150</v>
      </c>
      <c r="J86">
        <v>2</v>
      </c>
      <c r="K86">
        <v>0</v>
      </c>
      <c r="L86">
        <v>1</v>
      </c>
      <c r="M86">
        <v>0</v>
      </c>
      <c r="N86">
        <v>0</v>
      </c>
      <c r="O86">
        <v>0</v>
      </c>
      <c r="Q86">
        <v>1</v>
      </c>
      <c r="R86">
        <v>0</v>
      </c>
      <c r="S86">
        <v>0</v>
      </c>
      <c r="T86">
        <v>25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25</v>
      </c>
      <c r="AB86">
        <v>1</v>
      </c>
      <c r="AC86" s="1">
        <v>1.0281995661605206</v>
      </c>
      <c r="AD86" s="1">
        <v>175.6</v>
      </c>
      <c r="AE86" s="1">
        <v>0</v>
      </c>
      <c r="AF86" s="1">
        <v>175.6</v>
      </c>
      <c r="AG86" s="1">
        <v>0.72522799999999987</v>
      </c>
      <c r="AH86" s="1">
        <v>0.59250000000000003</v>
      </c>
      <c r="AI86" s="1">
        <v>1.2649325581395345</v>
      </c>
    </row>
    <row r="87" spans="1:36">
      <c r="A87">
        <v>47</v>
      </c>
      <c r="B87">
        <v>40</v>
      </c>
      <c r="C87">
        <v>286</v>
      </c>
      <c r="D87">
        <v>4.32</v>
      </c>
      <c r="E87">
        <v>290.32</v>
      </c>
      <c r="F87">
        <v>7</v>
      </c>
      <c r="G87">
        <v>3.42</v>
      </c>
      <c r="H87">
        <v>154</v>
      </c>
      <c r="I87">
        <v>153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1</v>
      </c>
      <c r="S87">
        <v>0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1</v>
      </c>
      <c r="AA87">
        <v>25</v>
      </c>
      <c r="AB87">
        <v>1</v>
      </c>
      <c r="AC87" s="1">
        <v>1.0972222222222221</v>
      </c>
      <c r="AD87" s="1">
        <v>161.80000000000001</v>
      </c>
      <c r="AE87" s="1">
        <v>-10</v>
      </c>
      <c r="AF87" s="1">
        <v>151.80000000000001</v>
      </c>
      <c r="AG87" s="1">
        <v>0.6269340000000001</v>
      </c>
      <c r="AH87" s="1">
        <v>0.67714285714285716</v>
      </c>
      <c r="AI87" s="1">
        <v>1.099884210526316</v>
      </c>
    </row>
    <row r="88" spans="1:36">
      <c r="A88">
        <v>48</v>
      </c>
      <c r="B88">
        <v>34</v>
      </c>
      <c r="C88">
        <v>291.39999999999998</v>
      </c>
      <c r="D88">
        <v>3.53</v>
      </c>
      <c r="E88">
        <v>294.92999999999995</v>
      </c>
      <c r="F88">
        <v>7</v>
      </c>
      <c r="G88">
        <v>3.1</v>
      </c>
      <c r="H88">
        <v>156</v>
      </c>
      <c r="I88">
        <v>154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26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25</v>
      </c>
      <c r="AB88">
        <v>1</v>
      </c>
      <c r="AC88" s="1">
        <v>1.3427762039660058</v>
      </c>
      <c r="AD88" s="1">
        <v>161.80000000000001</v>
      </c>
      <c r="AE88" s="1">
        <v>10</v>
      </c>
      <c r="AF88" s="1">
        <v>171.8</v>
      </c>
      <c r="AG88" s="1">
        <v>0.709534</v>
      </c>
      <c r="AH88" s="1">
        <v>0.67714285714285716</v>
      </c>
      <c r="AI88" s="1">
        <v>1.3732916129032258</v>
      </c>
    </row>
    <row r="89" spans="1:36">
      <c r="A89">
        <v>48</v>
      </c>
      <c r="B89">
        <v>34</v>
      </c>
      <c r="C89">
        <v>291.39999999999998</v>
      </c>
      <c r="D89">
        <v>3.85</v>
      </c>
      <c r="E89">
        <v>295.25</v>
      </c>
      <c r="F89">
        <v>7</v>
      </c>
      <c r="G89">
        <v>3.4</v>
      </c>
      <c r="H89">
        <v>157</v>
      </c>
      <c r="I89">
        <v>154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26</v>
      </c>
      <c r="U89">
        <v>1</v>
      </c>
      <c r="V89">
        <v>1</v>
      </c>
      <c r="W89">
        <v>0</v>
      </c>
      <c r="X89">
        <v>0</v>
      </c>
      <c r="Y89">
        <v>1</v>
      </c>
      <c r="Z89">
        <v>0</v>
      </c>
      <c r="AA89">
        <v>25</v>
      </c>
      <c r="AB89">
        <v>1</v>
      </c>
      <c r="AC89" s="1">
        <v>1.2311688311688311</v>
      </c>
      <c r="AD89" s="1">
        <v>161.80000000000001</v>
      </c>
      <c r="AE89" s="1">
        <v>10</v>
      </c>
      <c r="AF89" s="1">
        <v>171.8</v>
      </c>
      <c r="AG89" s="1">
        <v>0.709534</v>
      </c>
      <c r="AH89" s="1">
        <v>0.67714285714285716</v>
      </c>
      <c r="AI89" s="1">
        <v>1.2521188235294118</v>
      </c>
    </row>
    <row r="90" spans="1:36">
      <c r="A90">
        <v>48</v>
      </c>
      <c r="B90">
        <v>44</v>
      </c>
      <c r="C90">
        <v>292.39999999999998</v>
      </c>
      <c r="D90">
        <v>4.5</v>
      </c>
      <c r="E90">
        <v>296.89999999999998</v>
      </c>
      <c r="F90">
        <v>8</v>
      </c>
      <c r="G90">
        <v>3.01</v>
      </c>
      <c r="H90">
        <v>159</v>
      </c>
      <c r="I90">
        <v>155</v>
      </c>
      <c r="J90">
        <v>4</v>
      </c>
      <c r="K90">
        <v>0</v>
      </c>
      <c r="L90">
        <v>0</v>
      </c>
      <c r="M90">
        <v>0</v>
      </c>
      <c r="N90">
        <v>0</v>
      </c>
      <c r="O90">
        <v>1</v>
      </c>
      <c r="P90" s="1">
        <v>-0.17783549783549768</v>
      </c>
      <c r="Q90">
        <v>0</v>
      </c>
      <c r="R90">
        <v>0</v>
      </c>
      <c r="S90">
        <v>0</v>
      </c>
      <c r="T90">
        <v>27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30</v>
      </c>
      <c r="AB90">
        <v>2</v>
      </c>
      <c r="AC90" s="1">
        <v>1.0533333333333335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0.59250000000000003</v>
      </c>
      <c r="AI90" s="1">
        <v>1.3320279069767447</v>
      </c>
    </row>
    <row r="91" spans="1:36">
      <c r="A91">
        <v>49</v>
      </c>
      <c r="B91">
        <v>24</v>
      </c>
      <c r="C91">
        <v>296.39999999999998</v>
      </c>
      <c r="D91">
        <v>3.88</v>
      </c>
      <c r="E91">
        <v>300.27999999999997</v>
      </c>
      <c r="F91">
        <v>6</v>
      </c>
      <c r="G91">
        <v>3.16</v>
      </c>
      <c r="H91">
        <v>161</v>
      </c>
      <c r="I91">
        <v>157</v>
      </c>
      <c r="J91">
        <v>4</v>
      </c>
      <c r="K91">
        <v>0</v>
      </c>
      <c r="L91">
        <v>1</v>
      </c>
      <c r="M91">
        <v>0</v>
      </c>
      <c r="N91">
        <v>0</v>
      </c>
      <c r="O91">
        <v>0</v>
      </c>
      <c r="P91" s="1"/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35</v>
      </c>
      <c r="AB91">
        <v>1</v>
      </c>
      <c r="AC91" s="1">
        <v>1.2216494845360826</v>
      </c>
      <c r="AD91" s="1">
        <v>161.80000000000001</v>
      </c>
      <c r="AE91" s="1">
        <v>0</v>
      </c>
      <c r="AF91" s="1">
        <v>161.80000000000001</v>
      </c>
      <c r="AG91" s="1">
        <v>0.66823400000000011</v>
      </c>
      <c r="AH91" s="1">
        <v>0.79</v>
      </c>
      <c r="AI91" s="1">
        <v>1.2687987341772153</v>
      </c>
    </row>
    <row r="92" spans="1:36">
      <c r="A92">
        <v>49</v>
      </c>
      <c r="B92">
        <v>36</v>
      </c>
      <c r="C92">
        <v>297.60000000000002</v>
      </c>
      <c r="D92">
        <v>3.15</v>
      </c>
      <c r="E92">
        <v>300.75</v>
      </c>
      <c r="F92">
        <v>6</v>
      </c>
      <c r="G92">
        <v>3.16</v>
      </c>
      <c r="H92">
        <v>162</v>
      </c>
      <c r="I92">
        <v>159</v>
      </c>
      <c r="J92">
        <v>3</v>
      </c>
      <c r="K92">
        <v>0</v>
      </c>
      <c r="L92">
        <v>1</v>
      </c>
      <c r="M92">
        <v>0</v>
      </c>
      <c r="N92">
        <v>0</v>
      </c>
      <c r="O92">
        <v>0</v>
      </c>
      <c r="P92" s="1"/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25</v>
      </c>
      <c r="AB92">
        <v>1</v>
      </c>
      <c r="AC92" s="1">
        <v>1.504761904761905</v>
      </c>
      <c r="AD92" s="1">
        <v>161.80000000000001</v>
      </c>
      <c r="AE92" s="1">
        <v>10</v>
      </c>
      <c r="AF92" s="1">
        <v>171.8</v>
      </c>
      <c r="AG92" s="1">
        <v>0.709534</v>
      </c>
      <c r="AH92" s="1">
        <v>0.79</v>
      </c>
      <c r="AI92" s="1">
        <v>1.3472164556962023</v>
      </c>
    </row>
    <row r="93" spans="1:36">
      <c r="A93">
        <v>49</v>
      </c>
      <c r="B93">
        <v>48</v>
      </c>
      <c r="C93">
        <v>298.8</v>
      </c>
      <c r="D93">
        <v>3.81</v>
      </c>
      <c r="E93">
        <v>302.61</v>
      </c>
      <c r="F93">
        <v>7</v>
      </c>
      <c r="G93">
        <v>3.19</v>
      </c>
      <c r="H93">
        <v>164</v>
      </c>
      <c r="I93">
        <v>159</v>
      </c>
      <c r="J93">
        <v>5</v>
      </c>
      <c r="K93">
        <v>0</v>
      </c>
      <c r="L93">
        <v>0</v>
      </c>
      <c r="M93">
        <v>0</v>
      </c>
      <c r="N93">
        <v>0</v>
      </c>
      <c r="O93">
        <v>7.4000000000000341</v>
      </c>
      <c r="P93" s="1">
        <v>1.2925657020145254E-2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25</v>
      </c>
      <c r="AB93">
        <v>1</v>
      </c>
      <c r="AC93" s="1">
        <v>1.2440944881889764</v>
      </c>
      <c r="AD93" s="1">
        <v>161.80000000000001</v>
      </c>
      <c r="AE93" s="1">
        <v>0</v>
      </c>
      <c r="AF93" s="1">
        <v>161.80000000000001</v>
      </c>
      <c r="AG93" s="1">
        <v>0.66823400000000011</v>
      </c>
      <c r="AH93" s="1">
        <v>0.67714285714285716</v>
      </c>
      <c r="AI93" s="1">
        <v>1.2568664576802511</v>
      </c>
    </row>
    <row r="94" spans="1:36">
      <c r="A94">
        <v>50</v>
      </c>
      <c r="B94">
        <v>0</v>
      </c>
      <c r="C94">
        <v>300</v>
      </c>
      <c r="D94">
        <v>3.72</v>
      </c>
      <c r="E94">
        <v>303.72000000000003</v>
      </c>
      <c r="F94">
        <v>7</v>
      </c>
      <c r="G94">
        <v>2.98</v>
      </c>
      <c r="H94">
        <v>165</v>
      </c>
      <c r="I94">
        <v>160</v>
      </c>
      <c r="J94">
        <v>5</v>
      </c>
      <c r="K94">
        <v>0</v>
      </c>
      <c r="L94">
        <v>1</v>
      </c>
      <c r="M94">
        <v>0</v>
      </c>
      <c r="N94">
        <v>0</v>
      </c>
      <c r="O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55</v>
      </c>
      <c r="AB94">
        <v>1</v>
      </c>
      <c r="AC94" s="1">
        <v>1.2741935483870968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0.67714285714285716</v>
      </c>
      <c r="AI94" s="1">
        <v>1.4601906040268453</v>
      </c>
    </row>
    <row r="95" spans="1:36">
      <c r="A95">
        <v>50</v>
      </c>
      <c r="B95">
        <v>54</v>
      </c>
      <c r="C95">
        <v>305.39999999999998</v>
      </c>
      <c r="D95">
        <v>3.6</v>
      </c>
      <c r="E95">
        <v>309</v>
      </c>
      <c r="F95">
        <v>7</v>
      </c>
      <c r="G95">
        <v>3.15</v>
      </c>
      <c r="H95">
        <v>168</v>
      </c>
      <c r="I95">
        <v>166</v>
      </c>
      <c r="J95">
        <v>2</v>
      </c>
      <c r="K95">
        <v>0</v>
      </c>
      <c r="L95">
        <v>1</v>
      </c>
      <c r="M95">
        <v>0</v>
      </c>
      <c r="N95">
        <v>0</v>
      </c>
      <c r="O95">
        <v>0</v>
      </c>
      <c r="Q95">
        <v>1</v>
      </c>
      <c r="R95">
        <v>0</v>
      </c>
      <c r="S95">
        <v>0</v>
      </c>
      <c r="T95">
        <v>28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25</v>
      </c>
      <c r="AB95">
        <v>1</v>
      </c>
      <c r="AC95" s="1">
        <v>1.3166666666666667</v>
      </c>
      <c r="AD95" s="1">
        <v>175.6</v>
      </c>
      <c r="AE95" s="1">
        <v>0</v>
      </c>
      <c r="AF95" s="1">
        <v>175.6</v>
      </c>
      <c r="AG95" s="1">
        <v>0.72522799999999987</v>
      </c>
      <c r="AH95" s="1">
        <v>0.67714285714285716</v>
      </c>
      <c r="AI95" s="1">
        <v>1.3813866666666663</v>
      </c>
    </row>
    <row r="96" spans="1:36">
      <c r="A96">
        <v>51</v>
      </c>
      <c r="B96">
        <v>16</v>
      </c>
      <c r="C96">
        <v>307.60000000000002</v>
      </c>
      <c r="D96">
        <v>3.58</v>
      </c>
      <c r="E96">
        <v>311.18</v>
      </c>
      <c r="F96">
        <v>7</v>
      </c>
      <c r="G96">
        <v>3.3</v>
      </c>
      <c r="H96">
        <v>171</v>
      </c>
      <c r="I96">
        <v>166</v>
      </c>
      <c r="J96">
        <v>5</v>
      </c>
      <c r="K96">
        <v>0</v>
      </c>
      <c r="L96">
        <v>0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35</v>
      </c>
      <c r="AB96">
        <v>1</v>
      </c>
      <c r="AC96" s="1">
        <v>1.3240223463687151</v>
      </c>
      <c r="AD96" s="1">
        <v>161.80000000000001</v>
      </c>
      <c r="AE96" s="1">
        <v>0</v>
      </c>
      <c r="AF96" s="1">
        <v>161.80000000000001</v>
      </c>
      <c r="AG96" s="1">
        <v>0.66823400000000011</v>
      </c>
      <c r="AH96" s="1">
        <v>0.67714285714285716</v>
      </c>
      <c r="AI96" s="1">
        <v>1.2149709090909093</v>
      </c>
    </row>
    <row r="97" spans="1:35">
      <c r="A97">
        <v>51</v>
      </c>
      <c r="B97">
        <v>27</v>
      </c>
      <c r="C97">
        <v>308.7</v>
      </c>
      <c r="D97">
        <v>4.08</v>
      </c>
      <c r="E97">
        <v>312.77999999999997</v>
      </c>
      <c r="F97">
        <v>7</v>
      </c>
      <c r="G97">
        <v>3.39</v>
      </c>
      <c r="H97">
        <v>172</v>
      </c>
      <c r="I97">
        <v>168</v>
      </c>
      <c r="J97">
        <v>4</v>
      </c>
      <c r="K97">
        <v>0</v>
      </c>
      <c r="L97">
        <v>1</v>
      </c>
      <c r="M97">
        <v>0</v>
      </c>
      <c r="N97">
        <v>0</v>
      </c>
      <c r="O97">
        <v>0</v>
      </c>
      <c r="Q97">
        <v>1</v>
      </c>
      <c r="R97">
        <v>0</v>
      </c>
      <c r="S97">
        <v>0</v>
      </c>
      <c r="T97">
        <v>29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20</v>
      </c>
      <c r="AB97">
        <v>1</v>
      </c>
      <c r="AC97" s="1">
        <v>1.161764705882353</v>
      </c>
      <c r="AD97" s="1">
        <v>175.6</v>
      </c>
      <c r="AE97" s="1">
        <v>0</v>
      </c>
      <c r="AF97" s="1">
        <v>175.6</v>
      </c>
      <c r="AG97" s="1">
        <v>0.72522799999999987</v>
      </c>
      <c r="AH97" s="1">
        <v>0.67714285714285716</v>
      </c>
      <c r="AI97" s="1">
        <v>1.283589380530973</v>
      </c>
    </row>
    <row r="98" spans="1:35">
      <c r="A98">
        <v>51</v>
      </c>
      <c r="B98">
        <v>46</v>
      </c>
      <c r="C98">
        <v>310.60000000000002</v>
      </c>
      <c r="D98">
        <v>4.4800000000000004</v>
      </c>
      <c r="E98">
        <v>315.08000000000004</v>
      </c>
      <c r="F98">
        <v>7</v>
      </c>
      <c r="G98">
        <v>3.81</v>
      </c>
      <c r="H98">
        <v>175</v>
      </c>
      <c r="I98">
        <v>169</v>
      </c>
      <c r="J98">
        <v>6</v>
      </c>
      <c r="K98">
        <v>0</v>
      </c>
      <c r="L98">
        <v>1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30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25</v>
      </c>
      <c r="AB98">
        <v>1</v>
      </c>
      <c r="AC98" s="1">
        <v>1.0580357142857142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0.67714285714285716</v>
      </c>
      <c r="AI98" s="1">
        <v>1.142091338582677</v>
      </c>
    </row>
    <row r="99" spans="1:35">
      <c r="A99">
        <v>51</v>
      </c>
      <c r="B99">
        <v>47</v>
      </c>
      <c r="C99">
        <v>310.7</v>
      </c>
      <c r="D99">
        <v>3.07</v>
      </c>
      <c r="E99">
        <v>313.77</v>
      </c>
      <c r="F99">
        <v>6</v>
      </c>
      <c r="G99">
        <v>3.21</v>
      </c>
      <c r="H99">
        <v>176</v>
      </c>
      <c r="I99">
        <v>169</v>
      </c>
      <c r="J99">
        <v>7</v>
      </c>
      <c r="K99">
        <v>0</v>
      </c>
      <c r="L99">
        <v>1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18</v>
      </c>
      <c r="AB99">
        <v>1</v>
      </c>
      <c r="AC99" s="1">
        <v>1.5439739413680784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0.79</v>
      </c>
      <c r="AI99" s="1">
        <v>1.249035514018692</v>
      </c>
    </row>
    <row r="100" spans="1:35">
      <c r="A100">
        <v>51</v>
      </c>
      <c r="B100">
        <v>53</v>
      </c>
      <c r="C100">
        <v>311.3</v>
      </c>
      <c r="D100">
        <v>4.41</v>
      </c>
      <c r="E100">
        <v>315.71000000000004</v>
      </c>
      <c r="F100">
        <v>7</v>
      </c>
      <c r="G100">
        <v>3.27</v>
      </c>
      <c r="H100">
        <v>178</v>
      </c>
      <c r="I100">
        <v>171</v>
      </c>
      <c r="J100">
        <v>7</v>
      </c>
      <c r="K100">
        <v>0</v>
      </c>
      <c r="L100">
        <v>1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30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18</v>
      </c>
      <c r="AB100">
        <v>1</v>
      </c>
      <c r="AC100" s="1">
        <v>1.0748299319727892</v>
      </c>
      <c r="AD100" s="1">
        <v>161.80000000000001</v>
      </c>
      <c r="AE100" s="1">
        <v>-10</v>
      </c>
      <c r="AF100" s="1">
        <v>151.80000000000001</v>
      </c>
      <c r="AG100" s="1">
        <v>0.6269340000000001</v>
      </c>
      <c r="AH100" s="1">
        <v>0.67714285714285716</v>
      </c>
      <c r="AI100" s="1">
        <v>1.1503376146788993</v>
      </c>
    </row>
    <row r="101" spans="1:35">
      <c r="A101">
        <v>52</v>
      </c>
      <c r="B101">
        <v>36</v>
      </c>
      <c r="C101">
        <v>315.60000000000002</v>
      </c>
      <c r="D101">
        <v>4.5599999999999996</v>
      </c>
      <c r="E101">
        <v>320.16000000000003</v>
      </c>
      <c r="F101">
        <v>8</v>
      </c>
      <c r="G101">
        <v>3.36</v>
      </c>
      <c r="H101">
        <v>180</v>
      </c>
      <c r="I101">
        <v>177</v>
      </c>
      <c r="J101">
        <v>3</v>
      </c>
      <c r="K101">
        <v>0</v>
      </c>
      <c r="L101">
        <v>1</v>
      </c>
      <c r="M101">
        <v>1</v>
      </c>
      <c r="N101">
        <v>0</v>
      </c>
      <c r="O101">
        <v>0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25</v>
      </c>
      <c r="AB101">
        <v>3</v>
      </c>
      <c r="AC101" s="1">
        <v>1.0394736842105265</v>
      </c>
      <c r="AD101" s="1">
        <v>175.6</v>
      </c>
      <c r="AE101" s="1">
        <v>0</v>
      </c>
      <c r="AF101" s="1">
        <v>175.6</v>
      </c>
      <c r="AG101" s="1">
        <v>0.72522799999999987</v>
      </c>
      <c r="AH101" s="1">
        <v>0.59250000000000003</v>
      </c>
      <c r="AI101" s="1">
        <v>1.2950499999999998</v>
      </c>
    </row>
    <row r="102" spans="1:35">
      <c r="A102">
        <v>52</v>
      </c>
      <c r="B102">
        <v>58</v>
      </c>
      <c r="C102">
        <v>317.8</v>
      </c>
      <c r="D102">
        <v>3.96</v>
      </c>
      <c r="E102">
        <v>321.76</v>
      </c>
      <c r="F102">
        <v>6</v>
      </c>
      <c r="G102">
        <v>3.94</v>
      </c>
      <c r="H102">
        <v>182</v>
      </c>
      <c r="I102">
        <v>178</v>
      </c>
      <c r="J102">
        <v>4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1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50</v>
      </c>
      <c r="AB102">
        <v>1</v>
      </c>
      <c r="AC102" s="1">
        <v>1.196969696969697</v>
      </c>
      <c r="AD102" s="1">
        <v>175.6</v>
      </c>
      <c r="AE102" s="1">
        <v>0</v>
      </c>
      <c r="AF102" s="1">
        <v>175.6</v>
      </c>
      <c r="AG102" s="1">
        <v>0.72522799999999987</v>
      </c>
      <c r="AH102" s="1">
        <v>0.79</v>
      </c>
      <c r="AI102" s="1">
        <v>1.1044081218274109</v>
      </c>
    </row>
    <row r="103" spans="1:35">
      <c r="A103">
        <v>53</v>
      </c>
      <c r="B103">
        <v>31</v>
      </c>
      <c r="C103">
        <v>321.10000000000002</v>
      </c>
      <c r="D103">
        <v>4.95</v>
      </c>
      <c r="E103">
        <v>326.05</v>
      </c>
      <c r="F103">
        <v>8</v>
      </c>
      <c r="G103">
        <v>3.27</v>
      </c>
      <c r="H103">
        <v>185</v>
      </c>
      <c r="I103">
        <v>180</v>
      </c>
      <c r="J103">
        <v>5</v>
      </c>
      <c r="K103">
        <v>0</v>
      </c>
      <c r="L103">
        <v>1</v>
      </c>
      <c r="M103">
        <v>1</v>
      </c>
      <c r="N103">
        <v>0</v>
      </c>
      <c r="O103">
        <v>3.2000000000000455</v>
      </c>
      <c r="P103" s="1">
        <v>-0.10999180999180991</v>
      </c>
      <c r="Q103">
        <v>0</v>
      </c>
      <c r="R103">
        <v>0</v>
      </c>
      <c r="S103">
        <v>0</v>
      </c>
      <c r="T103">
        <v>32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20</v>
      </c>
      <c r="AB103">
        <v>3</v>
      </c>
      <c r="AC103" s="1">
        <v>0.95757575757575764</v>
      </c>
      <c r="AD103" s="1">
        <v>161.80000000000001</v>
      </c>
      <c r="AE103" s="1">
        <v>-10</v>
      </c>
      <c r="AF103" s="1">
        <v>151.80000000000001</v>
      </c>
      <c r="AG103" s="1">
        <v>0.6269340000000001</v>
      </c>
      <c r="AH103" s="1">
        <v>0.59250000000000003</v>
      </c>
      <c r="AI103" s="1">
        <v>1.1503376146788993</v>
      </c>
    </row>
    <row r="104" spans="1:35">
      <c r="A104">
        <v>53</v>
      </c>
      <c r="B104">
        <v>33</v>
      </c>
      <c r="C104">
        <v>321.3</v>
      </c>
      <c r="D104">
        <v>4.95</v>
      </c>
      <c r="E104">
        <v>326.25</v>
      </c>
      <c r="F104">
        <v>7</v>
      </c>
      <c r="G104">
        <v>3.39</v>
      </c>
      <c r="H104">
        <v>186</v>
      </c>
      <c r="I104">
        <v>180</v>
      </c>
      <c r="J104">
        <v>6</v>
      </c>
      <c r="K104">
        <v>0</v>
      </c>
      <c r="L104">
        <v>1</v>
      </c>
      <c r="M104">
        <v>1</v>
      </c>
      <c r="N104">
        <v>0</v>
      </c>
      <c r="O104">
        <v>0.19999999999998863</v>
      </c>
      <c r="P104" s="1">
        <v>0</v>
      </c>
      <c r="Q104">
        <v>0</v>
      </c>
      <c r="R104">
        <v>0</v>
      </c>
      <c r="S104">
        <v>0</v>
      </c>
      <c r="T104">
        <v>32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20</v>
      </c>
      <c r="AB104">
        <v>3</v>
      </c>
      <c r="AC104" s="1">
        <v>0.95757575757575764</v>
      </c>
      <c r="AD104" s="1">
        <v>161.80000000000001</v>
      </c>
      <c r="AE104" s="1">
        <v>-10</v>
      </c>
      <c r="AF104" s="1">
        <v>151.80000000000001</v>
      </c>
      <c r="AG104" s="1">
        <v>0.6269340000000001</v>
      </c>
      <c r="AH104" s="1">
        <v>0.67714285714285716</v>
      </c>
      <c r="AI104" s="1">
        <v>1.1096176991150444</v>
      </c>
    </row>
    <row r="105" spans="1:35">
      <c r="A105">
        <v>53</v>
      </c>
      <c r="B105">
        <v>48</v>
      </c>
      <c r="C105">
        <v>322.8</v>
      </c>
      <c r="D105">
        <v>5.05</v>
      </c>
      <c r="E105">
        <v>327.85</v>
      </c>
      <c r="F105">
        <v>8</v>
      </c>
      <c r="G105">
        <v>3.43</v>
      </c>
      <c r="H105">
        <v>187</v>
      </c>
      <c r="I105">
        <v>184</v>
      </c>
      <c r="J105">
        <v>3</v>
      </c>
      <c r="K105">
        <v>0</v>
      </c>
      <c r="L105">
        <v>1</v>
      </c>
      <c r="M105">
        <v>0</v>
      </c>
      <c r="N105">
        <v>0</v>
      </c>
      <c r="O105">
        <v>1.5</v>
      </c>
      <c r="P105" s="1">
        <v>-1.8961896189618965E-2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20</v>
      </c>
      <c r="AB105">
        <v>2</v>
      </c>
      <c r="AC105" s="1">
        <v>0.93861386138613867</v>
      </c>
      <c r="AD105" s="1">
        <v>161.80000000000001</v>
      </c>
      <c r="AE105" s="1">
        <v>-10</v>
      </c>
      <c r="AF105" s="1">
        <v>151.80000000000001</v>
      </c>
      <c r="AG105" s="1">
        <v>0.6269340000000001</v>
      </c>
      <c r="AH105" s="1">
        <v>0.59250000000000003</v>
      </c>
      <c r="AI105" s="1">
        <v>1.0966775510204083</v>
      </c>
    </row>
    <row r="106" spans="1:35">
      <c r="A106">
        <v>54</v>
      </c>
      <c r="B106">
        <v>42</v>
      </c>
      <c r="C106">
        <v>328.2</v>
      </c>
      <c r="D106">
        <v>4.41</v>
      </c>
      <c r="E106">
        <v>332.61</v>
      </c>
      <c r="F106">
        <v>7</v>
      </c>
      <c r="G106">
        <v>3.31</v>
      </c>
      <c r="H106">
        <v>188</v>
      </c>
      <c r="I106">
        <v>187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Q106">
        <v>0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30</v>
      </c>
      <c r="AB106">
        <v>3</v>
      </c>
      <c r="AC106" s="1">
        <v>1.0748299319727892</v>
      </c>
      <c r="AD106" s="1">
        <v>161.80000000000001</v>
      </c>
      <c r="AE106" s="1">
        <v>0</v>
      </c>
      <c r="AF106" s="1">
        <v>161.80000000000001</v>
      </c>
      <c r="AG106" s="1">
        <v>0.66823400000000011</v>
      </c>
      <c r="AH106" s="1">
        <v>0.67714285714285716</v>
      </c>
      <c r="AI106" s="1">
        <v>1.2113003021148039</v>
      </c>
    </row>
    <row r="107" spans="1:35">
      <c r="A107">
        <v>58</v>
      </c>
      <c r="B107">
        <v>55</v>
      </c>
      <c r="C107">
        <v>353.5</v>
      </c>
      <c r="D107">
        <v>3.39</v>
      </c>
      <c r="E107">
        <v>356.89</v>
      </c>
      <c r="F107">
        <v>6</v>
      </c>
      <c r="G107">
        <v>3.1</v>
      </c>
      <c r="H107">
        <v>191</v>
      </c>
      <c r="I107">
        <v>190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30</v>
      </c>
      <c r="AB107">
        <v>1</v>
      </c>
      <c r="AC107" s="1">
        <v>1.3982300884955752</v>
      </c>
      <c r="AD107" s="1">
        <v>161.80000000000001</v>
      </c>
      <c r="AE107" s="1">
        <v>0</v>
      </c>
      <c r="AF107" s="1">
        <v>161.80000000000001</v>
      </c>
      <c r="AG107" s="1">
        <v>0.66823400000000011</v>
      </c>
      <c r="AH107" s="1">
        <v>0.79</v>
      </c>
      <c r="AI107" s="1">
        <v>1.2933561290322584</v>
      </c>
    </row>
    <row r="108" spans="1:35">
      <c r="A108">
        <v>59</v>
      </c>
      <c r="B108">
        <v>36</v>
      </c>
      <c r="C108">
        <v>357.6</v>
      </c>
      <c r="D108">
        <v>3.03</v>
      </c>
      <c r="E108">
        <v>360.63</v>
      </c>
      <c r="F108">
        <v>6</v>
      </c>
      <c r="G108">
        <v>3.04</v>
      </c>
      <c r="H108">
        <v>193</v>
      </c>
      <c r="I108">
        <v>191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25</v>
      </c>
      <c r="AB108">
        <v>1</v>
      </c>
      <c r="AC108" s="1">
        <v>1.5643564356435646</v>
      </c>
      <c r="AD108" s="1">
        <v>175.6</v>
      </c>
      <c r="AE108" s="1">
        <v>0</v>
      </c>
      <c r="AF108" s="1">
        <v>175.6</v>
      </c>
      <c r="AG108" s="1">
        <v>0.72522799999999987</v>
      </c>
      <c r="AH108" s="1">
        <v>0.79</v>
      </c>
      <c r="AI108" s="1">
        <v>1.4313710526315786</v>
      </c>
    </row>
    <row r="109" spans="1:35">
      <c r="A109">
        <v>59</v>
      </c>
      <c r="B109">
        <v>50</v>
      </c>
      <c r="C109">
        <v>359</v>
      </c>
      <c r="D109">
        <v>3.31</v>
      </c>
      <c r="E109">
        <v>362.31</v>
      </c>
      <c r="F109">
        <v>6</v>
      </c>
      <c r="G109">
        <v>3.3</v>
      </c>
      <c r="H109">
        <v>195</v>
      </c>
      <c r="I109">
        <v>191</v>
      </c>
      <c r="J109">
        <v>4</v>
      </c>
      <c r="K109">
        <v>0</v>
      </c>
      <c r="L109">
        <v>1</v>
      </c>
      <c r="M109">
        <v>0</v>
      </c>
      <c r="N109">
        <v>0</v>
      </c>
      <c r="O109">
        <v>0</v>
      </c>
      <c r="Q109">
        <v>1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35</v>
      </c>
      <c r="AB109">
        <v>1</v>
      </c>
      <c r="AC109" s="1">
        <v>1.4320241691842901</v>
      </c>
      <c r="AD109" s="1">
        <v>175.6</v>
      </c>
      <c r="AE109" s="1">
        <v>10</v>
      </c>
      <c r="AF109" s="1">
        <v>185.6</v>
      </c>
      <c r="AG109" s="1">
        <v>0.76652799999999999</v>
      </c>
      <c r="AH109" s="1">
        <v>0.79</v>
      </c>
      <c r="AI109" s="1">
        <v>1.3936872727272727</v>
      </c>
    </row>
    <row r="110" spans="1:35">
      <c r="A110">
        <v>60</v>
      </c>
      <c r="B110">
        <v>8</v>
      </c>
      <c r="C110">
        <v>360.8</v>
      </c>
      <c r="D110">
        <v>4.03</v>
      </c>
      <c r="E110">
        <v>364.83</v>
      </c>
      <c r="F110">
        <v>7</v>
      </c>
      <c r="G110">
        <v>3.33</v>
      </c>
      <c r="H110">
        <v>196</v>
      </c>
      <c r="I110">
        <v>193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2.4000000000000341</v>
      </c>
      <c r="P110" s="1">
        <v>0.13670497583910124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20</v>
      </c>
      <c r="AB110">
        <v>2</v>
      </c>
      <c r="AC110" s="1">
        <v>1.1761786600496278</v>
      </c>
      <c r="AD110" s="1">
        <v>161.80000000000001</v>
      </c>
      <c r="AE110" s="1">
        <v>0</v>
      </c>
      <c r="AF110" s="1">
        <v>161.80000000000001</v>
      </c>
      <c r="AG110" s="1">
        <v>0.66823400000000011</v>
      </c>
      <c r="AH110" s="1">
        <v>0.67714285714285716</v>
      </c>
      <c r="AI110" s="1">
        <v>1.2040252252252255</v>
      </c>
    </row>
    <row r="111" spans="1:35">
      <c r="A111">
        <v>62</v>
      </c>
      <c r="B111">
        <v>12</v>
      </c>
      <c r="C111">
        <v>373.2</v>
      </c>
      <c r="D111">
        <v>2.88</v>
      </c>
      <c r="E111">
        <v>376.08</v>
      </c>
      <c r="F111">
        <v>6</v>
      </c>
      <c r="G111">
        <v>2.79</v>
      </c>
      <c r="H111">
        <v>197</v>
      </c>
      <c r="I111">
        <v>196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20</v>
      </c>
      <c r="AB111">
        <v>1</v>
      </c>
      <c r="AC111" s="1">
        <v>1.6458333333333335</v>
      </c>
      <c r="AD111" s="1">
        <v>161.80000000000001</v>
      </c>
      <c r="AE111" s="1">
        <v>0</v>
      </c>
      <c r="AF111" s="1">
        <v>161.80000000000001</v>
      </c>
      <c r="AG111" s="1">
        <v>0.66823400000000011</v>
      </c>
      <c r="AH111" s="1">
        <v>0.79</v>
      </c>
      <c r="AI111" s="1">
        <v>1.4370623655913981</v>
      </c>
    </row>
    <row r="112" spans="1:35">
      <c r="A112">
        <v>63</v>
      </c>
      <c r="B112">
        <v>24</v>
      </c>
      <c r="C112">
        <v>380.4</v>
      </c>
      <c r="D112">
        <v>3.33</v>
      </c>
      <c r="E112">
        <v>383.72999999999996</v>
      </c>
      <c r="F112">
        <v>6</v>
      </c>
      <c r="G112">
        <v>2.89</v>
      </c>
      <c r="H112">
        <v>200</v>
      </c>
      <c r="I112">
        <v>198</v>
      </c>
      <c r="J112">
        <v>2</v>
      </c>
      <c r="K112">
        <v>0</v>
      </c>
      <c r="L112">
        <v>1</v>
      </c>
      <c r="M112">
        <v>0</v>
      </c>
      <c r="N112">
        <v>0</v>
      </c>
      <c r="O112">
        <v>0</v>
      </c>
      <c r="Q112">
        <v>1</v>
      </c>
      <c r="R112">
        <v>0</v>
      </c>
      <c r="S112">
        <v>0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25</v>
      </c>
      <c r="AB112">
        <v>1</v>
      </c>
      <c r="AC112" s="1">
        <v>1.4234234234234235</v>
      </c>
      <c r="AD112" s="1">
        <v>175.6</v>
      </c>
      <c r="AE112" s="1">
        <v>0</v>
      </c>
      <c r="AF112" s="1">
        <v>175.6</v>
      </c>
      <c r="AG112" s="1">
        <v>0.72522799999999987</v>
      </c>
      <c r="AH112" s="1">
        <v>0.79</v>
      </c>
      <c r="AI112" s="1">
        <v>1.5056636678200688</v>
      </c>
    </row>
    <row r="113" spans="1:35">
      <c r="A113">
        <v>63</v>
      </c>
      <c r="B113">
        <v>52</v>
      </c>
      <c r="C113">
        <v>383.2</v>
      </c>
      <c r="D113">
        <v>3.74</v>
      </c>
      <c r="E113">
        <v>386.94</v>
      </c>
      <c r="F113">
        <v>7</v>
      </c>
      <c r="G113">
        <v>2.95</v>
      </c>
      <c r="H113">
        <v>203</v>
      </c>
      <c r="I113">
        <v>199</v>
      </c>
      <c r="J113">
        <v>4</v>
      </c>
      <c r="K113">
        <v>0</v>
      </c>
      <c r="L113">
        <v>1</v>
      </c>
      <c r="M113">
        <v>1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25</v>
      </c>
      <c r="AB113">
        <v>3</v>
      </c>
      <c r="AC113" s="1">
        <v>1.267379679144385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0.67714285714285716</v>
      </c>
      <c r="AI113" s="1">
        <v>1.3591200000000001</v>
      </c>
    </row>
    <row r="114" spans="1:35">
      <c r="A114">
        <v>65</v>
      </c>
      <c r="B114">
        <v>42</v>
      </c>
      <c r="C114">
        <v>394.2</v>
      </c>
      <c r="D114">
        <v>4.21</v>
      </c>
      <c r="E114">
        <v>398.40999999999997</v>
      </c>
      <c r="F114">
        <v>8</v>
      </c>
      <c r="G114">
        <v>3.13</v>
      </c>
      <c r="H114">
        <v>204</v>
      </c>
      <c r="I114">
        <v>203</v>
      </c>
      <c r="J114">
        <v>1</v>
      </c>
      <c r="K114">
        <v>0</v>
      </c>
      <c r="L114">
        <v>1</v>
      </c>
      <c r="M114">
        <v>1</v>
      </c>
      <c r="N114">
        <v>0</v>
      </c>
      <c r="O114">
        <v>0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20</v>
      </c>
      <c r="AB114">
        <v>3</v>
      </c>
      <c r="AC114" s="1">
        <v>1.1258907363420427</v>
      </c>
      <c r="AD114" s="1">
        <v>175.6</v>
      </c>
      <c r="AE114" s="1">
        <v>-10</v>
      </c>
      <c r="AF114" s="1">
        <v>165.6</v>
      </c>
      <c r="AG114" s="1">
        <v>0.68392799999999998</v>
      </c>
      <c r="AH114" s="1">
        <v>0.59250000000000003</v>
      </c>
      <c r="AI114" s="1">
        <v>1.3110440894568691</v>
      </c>
    </row>
    <row r="115" spans="1:35">
      <c r="A115">
        <v>65</v>
      </c>
      <c r="B115">
        <v>52</v>
      </c>
      <c r="C115">
        <v>395.2</v>
      </c>
      <c r="D115">
        <v>3.67</v>
      </c>
      <c r="E115">
        <v>398.87</v>
      </c>
      <c r="F115">
        <v>7</v>
      </c>
      <c r="G115">
        <v>3.21</v>
      </c>
      <c r="H115">
        <v>205</v>
      </c>
      <c r="I115">
        <v>203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Q115">
        <v>1</v>
      </c>
      <c r="R115">
        <v>0</v>
      </c>
      <c r="S115">
        <v>0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20</v>
      </c>
      <c r="AB115">
        <v>1</v>
      </c>
      <c r="AC115" s="1">
        <v>1.2915531335149864</v>
      </c>
      <c r="AD115" s="1">
        <v>175.6</v>
      </c>
      <c r="AE115" s="1">
        <v>-10</v>
      </c>
      <c r="AF115" s="1">
        <v>165.6</v>
      </c>
      <c r="AG115" s="1">
        <v>0.68392799999999998</v>
      </c>
      <c r="AH115" s="1">
        <v>0.67714285714285716</v>
      </c>
      <c r="AI115" s="1">
        <v>1.2783700934579441</v>
      </c>
    </row>
    <row r="116" spans="1:35">
      <c r="A116">
        <v>66</v>
      </c>
      <c r="B116">
        <v>31</v>
      </c>
      <c r="C116">
        <v>399.1</v>
      </c>
      <c r="D116">
        <v>3.46</v>
      </c>
      <c r="E116">
        <v>402.56</v>
      </c>
      <c r="F116">
        <v>7</v>
      </c>
      <c r="G116">
        <v>3.01</v>
      </c>
      <c r="H116">
        <v>210</v>
      </c>
      <c r="I116">
        <v>205</v>
      </c>
      <c r="J116">
        <v>5</v>
      </c>
      <c r="K116">
        <v>0</v>
      </c>
      <c r="L116">
        <v>0</v>
      </c>
      <c r="M116">
        <v>1</v>
      </c>
      <c r="N116">
        <v>0</v>
      </c>
      <c r="O116">
        <v>0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30</v>
      </c>
      <c r="AB116">
        <v>3</v>
      </c>
      <c r="AC116" s="1">
        <v>1.3699421965317919</v>
      </c>
      <c r="AD116" s="1">
        <v>175.6</v>
      </c>
      <c r="AE116" s="1">
        <v>0</v>
      </c>
      <c r="AF116" s="1">
        <v>175.6</v>
      </c>
      <c r="AG116" s="1">
        <v>0.72522799999999987</v>
      </c>
      <c r="AH116" s="1">
        <v>0.67714285714285716</v>
      </c>
      <c r="AI116" s="1">
        <v>1.4456372093023253</v>
      </c>
    </row>
    <row r="117" spans="1:35">
      <c r="A117">
        <v>66</v>
      </c>
      <c r="B117">
        <v>46</v>
      </c>
      <c r="C117">
        <v>400.6</v>
      </c>
      <c r="D117">
        <v>4</v>
      </c>
      <c r="E117">
        <v>404.6</v>
      </c>
      <c r="F117">
        <v>7</v>
      </c>
      <c r="G117">
        <v>3.13</v>
      </c>
      <c r="H117">
        <v>211</v>
      </c>
      <c r="I117">
        <v>205</v>
      </c>
      <c r="J117">
        <v>6</v>
      </c>
      <c r="K117">
        <v>0</v>
      </c>
      <c r="L117">
        <v>0</v>
      </c>
      <c r="M117">
        <v>0</v>
      </c>
      <c r="N117">
        <v>0</v>
      </c>
      <c r="O117">
        <v>1.5</v>
      </c>
      <c r="P117" s="1">
        <v>-0.18494219653179189</v>
      </c>
      <c r="Q117">
        <v>0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20</v>
      </c>
      <c r="AB117">
        <v>2</v>
      </c>
      <c r="AC117" s="1">
        <v>1.1850000000000001</v>
      </c>
      <c r="AD117" s="1">
        <v>161.80000000000001</v>
      </c>
      <c r="AE117" s="1">
        <v>-10</v>
      </c>
      <c r="AF117" s="1">
        <v>151.80000000000001</v>
      </c>
      <c r="AG117" s="1">
        <v>0.6269340000000001</v>
      </c>
      <c r="AH117" s="1">
        <v>0.67714285714285716</v>
      </c>
      <c r="AI117" s="1">
        <v>1.2017904153354635</v>
      </c>
    </row>
    <row r="118" spans="1:35">
      <c r="A118">
        <v>66</v>
      </c>
      <c r="B118">
        <v>57</v>
      </c>
      <c r="C118">
        <v>401.7</v>
      </c>
      <c r="D118">
        <v>3.39</v>
      </c>
      <c r="E118">
        <v>405.09</v>
      </c>
      <c r="F118">
        <v>6</v>
      </c>
      <c r="G118">
        <v>3.16</v>
      </c>
      <c r="H118">
        <v>212</v>
      </c>
      <c r="I118">
        <v>208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2.5999999999999659</v>
      </c>
      <c r="P118" s="1">
        <v>2.8287891963783229E-2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35</v>
      </c>
      <c r="AB118">
        <v>2</v>
      </c>
      <c r="AC118" s="1">
        <v>1.3982300884955752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0.79</v>
      </c>
      <c r="AI118" s="1">
        <v>1.2687987341772153</v>
      </c>
    </row>
    <row r="119" spans="1:35">
      <c r="A119">
        <v>67</v>
      </c>
      <c r="B119">
        <v>28</v>
      </c>
      <c r="C119">
        <v>404.8</v>
      </c>
      <c r="D119">
        <v>3.13</v>
      </c>
      <c r="E119">
        <v>407.93</v>
      </c>
      <c r="F119">
        <v>6</v>
      </c>
      <c r="G119">
        <v>3.06</v>
      </c>
      <c r="H119">
        <v>215</v>
      </c>
      <c r="I119">
        <v>211</v>
      </c>
      <c r="J119">
        <v>4</v>
      </c>
      <c r="K119">
        <v>0</v>
      </c>
      <c r="L119">
        <v>1</v>
      </c>
      <c r="M119">
        <v>0</v>
      </c>
      <c r="N119">
        <v>0</v>
      </c>
      <c r="O119">
        <v>0</v>
      </c>
      <c r="Q119">
        <v>1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25</v>
      </c>
      <c r="AB119">
        <v>1</v>
      </c>
      <c r="AC119" s="1">
        <v>1.514376996805112</v>
      </c>
      <c r="AD119" s="1">
        <v>175.6</v>
      </c>
      <c r="AE119" s="1">
        <v>10</v>
      </c>
      <c r="AF119" s="1">
        <v>185.6</v>
      </c>
      <c r="AG119" s="1">
        <v>0.76652799999999999</v>
      </c>
      <c r="AH119" s="1">
        <v>0.79</v>
      </c>
      <c r="AI119" s="1">
        <v>1.5029960784313725</v>
      </c>
    </row>
    <row r="120" spans="1:35">
      <c r="A120">
        <v>69</v>
      </c>
      <c r="B120">
        <v>11</v>
      </c>
      <c r="C120">
        <v>415.1</v>
      </c>
      <c r="D120">
        <v>2.89</v>
      </c>
      <c r="E120">
        <v>417.99</v>
      </c>
      <c r="F120">
        <v>6</v>
      </c>
      <c r="G120">
        <v>2.76</v>
      </c>
      <c r="H120">
        <v>219</v>
      </c>
      <c r="I120">
        <v>217</v>
      </c>
      <c r="J120">
        <v>2</v>
      </c>
      <c r="K120">
        <v>0</v>
      </c>
      <c r="L120">
        <v>1</v>
      </c>
      <c r="M120">
        <v>1</v>
      </c>
      <c r="N120">
        <v>0</v>
      </c>
      <c r="O120">
        <v>6.6000000000000227</v>
      </c>
      <c r="P120" s="1">
        <v>0.33794060610669607</v>
      </c>
      <c r="Q120">
        <v>1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32</v>
      </c>
      <c r="AB120">
        <v>3</v>
      </c>
      <c r="AC120" s="1">
        <v>1.6401384083044983</v>
      </c>
      <c r="AD120" s="1">
        <v>175.6</v>
      </c>
      <c r="AE120" s="1">
        <v>10</v>
      </c>
      <c r="AF120" s="1">
        <v>185.6</v>
      </c>
      <c r="AG120" s="1">
        <v>0.76652799999999999</v>
      </c>
      <c r="AH120" s="1">
        <v>0.79</v>
      </c>
      <c r="AI120" s="1">
        <v>1.6663652173913044</v>
      </c>
    </row>
    <row r="121" spans="1:35">
      <c r="A121">
        <v>69</v>
      </c>
      <c r="B121">
        <v>24</v>
      </c>
      <c r="C121">
        <v>416.4</v>
      </c>
      <c r="D121">
        <v>2.97</v>
      </c>
      <c r="E121">
        <v>419.37</v>
      </c>
      <c r="F121">
        <v>6</v>
      </c>
      <c r="G121">
        <v>2.93</v>
      </c>
      <c r="H121">
        <v>221</v>
      </c>
      <c r="I121">
        <v>217</v>
      </c>
      <c r="J121">
        <v>4</v>
      </c>
      <c r="K121">
        <v>0</v>
      </c>
      <c r="L121">
        <v>1</v>
      </c>
      <c r="M121">
        <v>0</v>
      </c>
      <c r="N121">
        <v>0</v>
      </c>
      <c r="O121">
        <v>1.2999999999999545</v>
      </c>
      <c r="P121" s="1">
        <v>-4.4178812344902285E-2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23</v>
      </c>
      <c r="AB121">
        <v>2</v>
      </c>
      <c r="AC121" s="1">
        <v>1.595959595959596</v>
      </c>
      <c r="AD121" s="1">
        <v>161.80000000000001</v>
      </c>
      <c r="AE121" s="1">
        <v>0</v>
      </c>
      <c r="AF121" s="1">
        <v>161.80000000000001</v>
      </c>
      <c r="AG121" s="1">
        <v>0.66823400000000011</v>
      </c>
      <c r="AH121" s="1">
        <v>0.79</v>
      </c>
      <c r="AI121" s="1">
        <v>1.3683972696245736</v>
      </c>
    </row>
    <row r="122" spans="1:35">
      <c r="A122">
        <v>69</v>
      </c>
      <c r="B122">
        <v>34</v>
      </c>
      <c r="C122">
        <v>417.4</v>
      </c>
      <c r="D122">
        <v>4.26</v>
      </c>
      <c r="E122">
        <v>421.65999999999997</v>
      </c>
      <c r="F122">
        <v>7</v>
      </c>
      <c r="G122">
        <v>3.09</v>
      </c>
      <c r="H122">
        <v>222</v>
      </c>
      <c r="I122">
        <v>218</v>
      </c>
      <c r="J122">
        <v>4</v>
      </c>
      <c r="K122">
        <v>0</v>
      </c>
      <c r="L122">
        <v>1</v>
      </c>
      <c r="M122">
        <v>1</v>
      </c>
      <c r="N122">
        <v>0</v>
      </c>
      <c r="O122">
        <v>2.2999999999999545</v>
      </c>
      <c r="P122" s="1">
        <v>-0.52746235196647007</v>
      </c>
      <c r="Q122">
        <v>1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30</v>
      </c>
      <c r="AB122">
        <v>3</v>
      </c>
      <c r="AC122" s="1">
        <v>1.1126760563380282</v>
      </c>
      <c r="AD122" s="1">
        <v>175.6</v>
      </c>
      <c r="AE122" s="1">
        <v>10</v>
      </c>
      <c r="AF122" s="1">
        <v>185.6</v>
      </c>
      <c r="AG122" s="1">
        <v>0.76652799999999999</v>
      </c>
      <c r="AH122" s="1">
        <v>0.67714285714285716</v>
      </c>
      <c r="AI122" s="1">
        <v>1.4884038834951456</v>
      </c>
    </row>
    <row r="123" spans="1:35">
      <c r="A123">
        <v>69</v>
      </c>
      <c r="B123">
        <v>36</v>
      </c>
      <c r="C123">
        <v>417.6</v>
      </c>
      <c r="D123">
        <v>1.93</v>
      </c>
      <c r="E123">
        <v>419.53000000000003</v>
      </c>
      <c r="F123">
        <v>6</v>
      </c>
      <c r="G123">
        <v>1.89</v>
      </c>
      <c r="H123">
        <v>223</v>
      </c>
      <c r="I123">
        <v>218</v>
      </c>
      <c r="J123">
        <v>5</v>
      </c>
      <c r="K123">
        <v>0</v>
      </c>
      <c r="L123">
        <v>1</v>
      </c>
      <c r="M123">
        <v>0</v>
      </c>
      <c r="N123">
        <v>0</v>
      </c>
      <c r="O123">
        <v>0.20000000000004547</v>
      </c>
      <c r="P123" s="1">
        <v>1.34328249288477</v>
      </c>
      <c r="Q123">
        <v>0</v>
      </c>
      <c r="R123">
        <v>1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25</v>
      </c>
      <c r="AB123">
        <v>2</v>
      </c>
      <c r="AC123" s="1">
        <v>2.4559585492227982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0.79</v>
      </c>
      <c r="AI123" s="1">
        <v>2.1213777777777785</v>
      </c>
    </row>
    <row r="124" spans="1:35">
      <c r="A124">
        <v>69</v>
      </c>
      <c r="B124">
        <v>42</v>
      </c>
      <c r="C124">
        <v>418.2</v>
      </c>
      <c r="D124">
        <v>3.04</v>
      </c>
      <c r="E124">
        <v>421.24</v>
      </c>
      <c r="F124">
        <v>6</v>
      </c>
      <c r="G124">
        <v>3.05</v>
      </c>
      <c r="H124">
        <v>224</v>
      </c>
      <c r="I124">
        <v>219</v>
      </c>
      <c r="J124">
        <v>5</v>
      </c>
      <c r="K124">
        <v>0</v>
      </c>
      <c r="L124">
        <v>1</v>
      </c>
      <c r="M124">
        <v>0</v>
      </c>
      <c r="N124">
        <v>0</v>
      </c>
      <c r="O124">
        <v>0.80000000000001137</v>
      </c>
      <c r="P124" s="1">
        <v>0.44653446997776136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45</v>
      </c>
      <c r="AB124">
        <v>2</v>
      </c>
      <c r="AC124" s="1">
        <v>1.5592105263157896</v>
      </c>
      <c r="AD124" s="1">
        <v>175.6</v>
      </c>
      <c r="AE124" s="1">
        <v>0</v>
      </c>
      <c r="AF124" s="1">
        <v>175.6</v>
      </c>
      <c r="AG124" s="1">
        <v>0.72522799999999987</v>
      </c>
      <c r="AH124" s="1">
        <v>0.79</v>
      </c>
      <c r="AI124" s="1">
        <v>1.4266780327868851</v>
      </c>
    </row>
    <row r="125" spans="1:35">
      <c r="A125">
        <v>69</v>
      </c>
      <c r="B125">
        <v>54</v>
      </c>
      <c r="C125">
        <v>419.4</v>
      </c>
      <c r="D125">
        <v>3.31</v>
      </c>
      <c r="E125">
        <v>422.71</v>
      </c>
      <c r="F125">
        <v>7</v>
      </c>
      <c r="G125">
        <v>3.07</v>
      </c>
      <c r="H125">
        <v>225</v>
      </c>
      <c r="I125">
        <v>220</v>
      </c>
      <c r="J125">
        <v>5</v>
      </c>
      <c r="K125">
        <v>0</v>
      </c>
      <c r="L125">
        <v>1</v>
      </c>
      <c r="M125">
        <v>0</v>
      </c>
      <c r="N125">
        <v>0</v>
      </c>
      <c r="O125">
        <v>2</v>
      </c>
      <c r="P125" s="1">
        <v>0.31934811284626186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22</v>
      </c>
      <c r="AB125">
        <v>2</v>
      </c>
      <c r="AC125" s="1">
        <v>1.4320241691842901</v>
      </c>
      <c r="AD125" s="1">
        <v>161.80000000000001</v>
      </c>
      <c r="AE125" s="1">
        <v>-10</v>
      </c>
      <c r="AF125" s="1">
        <v>151.80000000000001</v>
      </c>
      <c r="AG125" s="1">
        <v>0.6269340000000001</v>
      </c>
      <c r="AH125" s="1">
        <v>0.67714285714285716</v>
      </c>
      <c r="AI125" s="1">
        <v>1.2252781758957658</v>
      </c>
    </row>
    <row r="126" spans="1:35">
      <c r="A126">
        <v>70</v>
      </c>
      <c r="B126">
        <v>5</v>
      </c>
      <c r="C126">
        <v>420.5</v>
      </c>
      <c r="D126">
        <v>3.67</v>
      </c>
      <c r="E126">
        <v>424.17</v>
      </c>
      <c r="F126">
        <v>7</v>
      </c>
      <c r="G126">
        <v>3.19</v>
      </c>
      <c r="H126">
        <v>226</v>
      </c>
      <c r="I126">
        <v>222</v>
      </c>
      <c r="J126">
        <v>4</v>
      </c>
      <c r="K126">
        <v>0</v>
      </c>
      <c r="L126">
        <v>1</v>
      </c>
      <c r="M126">
        <v>0</v>
      </c>
      <c r="N126">
        <v>0</v>
      </c>
      <c r="O126">
        <v>3.1000000000000227</v>
      </c>
      <c r="P126" s="1">
        <v>0.17887707717695811</v>
      </c>
      <c r="Q126">
        <v>1</v>
      </c>
      <c r="R126">
        <v>0</v>
      </c>
      <c r="S126">
        <v>0</v>
      </c>
      <c r="T126">
        <v>35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40</v>
      </c>
      <c r="AB126">
        <v>2</v>
      </c>
      <c r="AC126" s="1">
        <v>1.2915531335149864</v>
      </c>
      <c r="AD126" s="1">
        <v>175.6</v>
      </c>
      <c r="AE126" s="1">
        <v>-10</v>
      </c>
      <c r="AF126" s="1">
        <v>165.6</v>
      </c>
      <c r="AG126" s="1">
        <v>0.68392799999999998</v>
      </c>
      <c r="AH126" s="1">
        <v>0.67714285714285716</v>
      </c>
      <c r="AI126" s="1">
        <v>1.2863849529780564</v>
      </c>
    </row>
    <row r="127" spans="1:35">
      <c r="A127">
        <v>70</v>
      </c>
      <c r="B127">
        <v>27</v>
      </c>
      <c r="C127">
        <v>422.7</v>
      </c>
      <c r="D127">
        <v>2.71</v>
      </c>
      <c r="E127">
        <v>425.40999999999997</v>
      </c>
      <c r="F127">
        <v>6</v>
      </c>
      <c r="G127">
        <v>2.75</v>
      </c>
      <c r="H127">
        <v>229</v>
      </c>
      <c r="I127">
        <v>224</v>
      </c>
      <c r="J127">
        <v>5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25</v>
      </c>
      <c r="AB127">
        <v>1</v>
      </c>
      <c r="AC127" s="1">
        <v>1.7490774907749078</v>
      </c>
      <c r="AD127" s="1">
        <v>161.80000000000001</v>
      </c>
      <c r="AE127" s="1">
        <v>-10</v>
      </c>
      <c r="AF127" s="1">
        <v>151.80000000000001</v>
      </c>
      <c r="AG127" s="1">
        <v>0.6269340000000001</v>
      </c>
      <c r="AH127" s="1">
        <v>0.79</v>
      </c>
      <c r="AI127" s="1">
        <v>1.3678560000000002</v>
      </c>
    </row>
    <row r="128" spans="1:35">
      <c r="A128">
        <v>70</v>
      </c>
      <c r="B128">
        <v>34</v>
      </c>
      <c r="C128">
        <v>423.4</v>
      </c>
      <c r="D128">
        <v>3.85</v>
      </c>
      <c r="E128">
        <v>427.25</v>
      </c>
      <c r="F128">
        <v>6</v>
      </c>
      <c r="G128">
        <v>3.82</v>
      </c>
      <c r="H128">
        <v>230</v>
      </c>
      <c r="I128">
        <v>225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36</v>
      </c>
      <c r="U128">
        <v>1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27</v>
      </c>
      <c r="AB128">
        <v>1</v>
      </c>
      <c r="AC128" s="1">
        <v>1.2311688311688311</v>
      </c>
      <c r="AD128" s="1">
        <v>161.80000000000001</v>
      </c>
      <c r="AE128" s="1">
        <v>10</v>
      </c>
      <c r="AF128" s="1">
        <v>171.8</v>
      </c>
      <c r="AG128" s="1">
        <v>0.709534</v>
      </c>
      <c r="AH128" s="1">
        <v>0.79</v>
      </c>
      <c r="AI128" s="1">
        <v>1.1144513089005235</v>
      </c>
    </row>
    <row r="129" spans="1:36">
      <c r="A129">
        <v>70</v>
      </c>
      <c r="B129">
        <v>37</v>
      </c>
      <c r="C129">
        <v>423.7</v>
      </c>
      <c r="D129">
        <v>3.93</v>
      </c>
      <c r="E129">
        <v>427.63</v>
      </c>
      <c r="F129">
        <v>6</v>
      </c>
      <c r="G129">
        <v>3.61</v>
      </c>
      <c r="H129">
        <v>231</v>
      </c>
      <c r="I129">
        <v>225</v>
      </c>
      <c r="J129">
        <v>6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0</v>
      </c>
      <c r="R129">
        <v>0</v>
      </c>
      <c r="S129">
        <v>0</v>
      </c>
      <c r="T129">
        <v>36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27</v>
      </c>
      <c r="AB129">
        <v>1</v>
      </c>
      <c r="AC129" s="1">
        <v>1.2061068702290076</v>
      </c>
      <c r="AD129" s="1">
        <v>161.80000000000001</v>
      </c>
      <c r="AE129" s="1">
        <v>0</v>
      </c>
      <c r="AF129" s="1">
        <v>161.80000000000001</v>
      </c>
      <c r="AG129" s="1">
        <v>0.66823400000000011</v>
      </c>
      <c r="AH129" s="1">
        <v>0.79</v>
      </c>
      <c r="AI129" s="1">
        <v>1.1106382271468147</v>
      </c>
    </row>
    <row r="130" spans="1:36">
      <c r="A130">
        <v>70</v>
      </c>
      <c r="B130">
        <v>45</v>
      </c>
      <c r="C130">
        <v>424.5</v>
      </c>
      <c r="D130">
        <v>4.0199999999999996</v>
      </c>
      <c r="E130">
        <v>428.52</v>
      </c>
      <c r="F130">
        <v>8</v>
      </c>
      <c r="G130">
        <v>2.89</v>
      </c>
      <c r="H130">
        <v>232</v>
      </c>
      <c r="I130">
        <v>227</v>
      </c>
      <c r="J130">
        <v>5</v>
      </c>
      <c r="K130">
        <v>0</v>
      </c>
      <c r="L130">
        <v>1</v>
      </c>
      <c r="M130">
        <v>1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30</v>
      </c>
      <c r="AB130">
        <v>3</v>
      </c>
      <c r="AC130" s="1">
        <v>1.1791044776119404</v>
      </c>
      <c r="AD130" s="1">
        <v>161.80000000000001</v>
      </c>
      <c r="AE130" s="1">
        <v>0</v>
      </c>
      <c r="AF130" s="1">
        <v>161.80000000000001</v>
      </c>
      <c r="AG130" s="1">
        <v>0.66823400000000011</v>
      </c>
      <c r="AH130" s="1">
        <v>0.59250000000000003</v>
      </c>
      <c r="AI130" s="1">
        <v>1.3873370242214536</v>
      </c>
    </row>
    <row r="131" spans="1:36">
      <c r="A131">
        <v>70</v>
      </c>
      <c r="B131">
        <v>52</v>
      </c>
      <c r="C131">
        <v>425.2</v>
      </c>
      <c r="D131">
        <v>4.24</v>
      </c>
      <c r="E131">
        <v>429.44</v>
      </c>
      <c r="F131">
        <v>8</v>
      </c>
      <c r="G131">
        <v>3.27</v>
      </c>
      <c r="H131">
        <v>233</v>
      </c>
      <c r="I131">
        <v>227</v>
      </c>
      <c r="J131">
        <v>6</v>
      </c>
      <c r="K131">
        <v>0</v>
      </c>
      <c r="L131">
        <v>1</v>
      </c>
      <c r="M131">
        <v>0</v>
      </c>
      <c r="N131">
        <v>0</v>
      </c>
      <c r="O131">
        <v>0.69999999999998863</v>
      </c>
      <c r="P131" s="1">
        <v>-6.117994931005355E-2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35</v>
      </c>
      <c r="AB131">
        <v>2</v>
      </c>
      <c r="AC131" s="1">
        <v>1.1179245283018868</v>
      </c>
      <c r="AD131" s="1">
        <v>161.80000000000001</v>
      </c>
      <c r="AE131" s="1">
        <v>0</v>
      </c>
      <c r="AF131" s="1">
        <v>161.80000000000001</v>
      </c>
      <c r="AG131" s="1">
        <v>0.66823400000000011</v>
      </c>
      <c r="AH131" s="1">
        <v>0.59250000000000003</v>
      </c>
      <c r="AI131" s="1">
        <v>1.2261174311926608</v>
      </c>
      <c r="AJ131" t="s">
        <v>52</v>
      </c>
    </row>
    <row r="132" spans="1:36">
      <c r="A132">
        <v>71</v>
      </c>
      <c r="B132">
        <v>3</v>
      </c>
      <c r="C132">
        <v>426.3</v>
      </c>
      <c r="D132">
        <v>3.97</v>
      </c>
      <c r="E132">
        <v>430.27000000000004</v>
      </c>
      <c r="F132">
        <v>9</v>
      </c>
      <c r="G132">
        <v>2.95</v>
      </c>
      <c r="H132">
        <v>234</v>
      </c>
      <c r="I132">
        <v>229</v>
      </c>
      <c r="J132">
        <v>5</v>
      </c>
      <c r="K132">
        <v>0</v>
      </c>
      <c r="L132">
        <v>1</v>
      </c>
      <c r="M132">
        <v>0</v>
      </c>
      <c r="N132">
        <v>0</v>
      </c>
      <c r="O132">
        <v>1.8000000000000114</v>
      </c>
      <c r="P132" s="1">
        <v>1.4850182337681872E-2</v>
      </c>
      <c r="Q132">
        <v>0</v>
      </c>
      <c r="R132">
        <v>0</v>
      </c>
      <c r="S132">
        <v>0</v>
      </c>
      <c r="T132">
        <v>37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25</v>
      </c>
      <c r="AB132">
        <v>2</v>
      </c>
      <c r="AC132" s="1">
        <v>1.1939546599496222</v>
      </c>
      <c r="AD132" s="1">
        <v>161.80000000000001</v>
      </c>
      <c r="AE132" s="1">
        <v>-10</v>
      </c>
      <c r="AF132" s="1">
        <v>151.80000000000001</v>
      </c>
      <c r="AG132" s="1">
        <v>0.6269340000000001</v>
      </c>
      <c r="AH132" s="1">
        <v>0.52666666666666673</v>
      </c>
      <c r="AI132" s="1">
        <v>1.27512</v>
      </c>
    </row>
    <row r="133" spans="1:36">
      <c r="A133">
        <v>71</v>
      </c>
      <c r="B133">
        <v>31</v>
      </c>
      <c r="C133">
        <v>429.1</v>
      </c>
      <c r="D133">
        <v>2.79</v>
      </c>
      <c r="E133">
        <v>431.89000000000004</v>
      </c>
      <c r="F133">
        <v>6</v>
      </c>
      <c r="G133">
        <v>3.22</v>
      </c>
      <c r="H133">
        <v>239</v>
      </c>
      <c r="I133">
        <v>232</v>
      </c>
      <c r="J133">
        <v>7</v>
      </c>
      <c r="K133">
        <v>0</v>
      </c>
      <c r="L133">
        <v>1</v>
      </c>
      <c r="M133">
        <v>0</v>
      </c>
      <c r="N133">
        <v>0</v>
      </c>
      <c r="O133">
        <v>4.6000000000000227</v>
      </c>
      <c r="P133" s="1">
        <v>0.51982025357085537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30</v>
      </c>
      <c r="AB133">
        <v>2</v>
      </c>
      <c r="AC133" s="1">
        <v>1.6989247311827957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0.79</v>
      </c>
      <c r="AI133" s="1">
        <v>1.3513565217391301</v>
      </c>
    </row>
    <row r="134" spans="1:36">
      <c r="A134">
        <v>71</v>
      </c>
      <c r="B134">
        <v>57</v>
      </c>
      <c r="C134">
        <v>431.7</v>
      </c>
      <c r="D134">
        <v>5.29</v>
      </c>
      <c r="E134">
        <v>436.99</v>
      </c>
      <c r="F134">
        <v>8</v>
      </c>
      <c r="G134">
        <v>3.82</v>
      </c>
      <c r="H134">
        <v>243</v>
      </c>
      <c r="I134">
        <v>235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25</v>
      </c>
      <c r="AB134">
        <v>1</v>
      </c>
      <c r="AC134" s="1">
        <v>0.89603024574669188</v>
      </c>
      <c r="AD134" s="1">
        <v>175.6</v>
      </c>
      <c r="AE134" s="1">
        <v>10</v>
      </c>
      <c r="AF134" s="1">
        <v>185.6</v>
      </c>
      <c r="AG134" s="1">
        <v>0.76652799999999999</v>
      </c>
      <c r="AH134" s="1">
        <v>0.59250000000000003</v>
      </c>
      <c r="AI134" s="1">
        <v>1.2039706806282722</v>
      </c>
    </row>
    <row r="135" spans="1:36">
      <c r="A135">
        <v>72</v>
      </c>
      <c r="B135">
        <v>17</v>
      </c>
      <c r="C135">
        <v>433.7</v>
      </c>
      <c r="D135">
        <v>3.43</v>
      </c>
      <c r="E135">
        <v>437.13</v>
      </c>
      <c r="F135">
        <v>6</v>
      </c>
      <c r="G135">
        <v>3.13</v>
      </c>
      <c r="H135">
        <v>244</v>
      </c>
      <c r="I135">
        <v>238</v>
      </c>
      <c r="J135">
        <v>6</v>
      </c>
      <c r="K135">
        <v>0</v>
      </c>
      <c r="L135">
        <v>1</v>
      </c>
      <c r="M135">
        <v>0</v>
      </c>
      <c r="N135">
        <v>0</v>
      </c>
      <c r="O135">
        <v>9.1999999999999886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30</v>
      </c>
      <c r="AB135">
        <v>1</v>
      </c>
      <c r="AC135" s="1">
        <v>1.3819241982507289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0.79</v>
      </c>
      <c r="AI135" s="1">
        <v>1.3902134185303512</v>
      </c>
    </row>
    <row r="136" spans="1:36">
      <c r="A136">
        <v>72</v>
      </c>
      <c r="B136">
        <v>22</v>
      </c>
      <c r="C136">
        <v>434.2</v>
      </c>
      <c r="D136">
        <v>4.0599999999999996</v>
      </c>
      <c r="E136">
        <v>438.26</v>
      </c>
      <c r="F136">
        <v>7</v>
      </c>
      <c r="G136">
        <v>3.46</v>
      </c>
      <c r="H136">
        <v>245</v>
      </c>
      <c r="I136">
        <v>239</v>
      </c>
      <c r="J136">
        <v>6</v>
      </c>
      <c r="K136">
        <v>0</v>
      </c>
      <c r="L136">
        <v>1</v>
      </c>
      <c r="M136">
        <v>0</v>
      </c>
      <c r="N136">
        <v>0</v>
      </c>
      <c r="O136">
        <v>9.6999999999999886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25</v>
      </c>
      <c r="AB136">
        <v>1</v>
      </c>
      <c r="AC136" s="1">
        <v>1.1674876847290643</v>
      </c>
      <c r="AD136" s="1">
        <v>175.6</v>
      </c>
      <c r="AE136" s="1">
        <v>0</v>
      </c>
      <c r="AF136" s="1">
        <v>175.6</v>
      </c>
      <c r="AG136" s="1">
        <v>0.72522799999999987</v>
      </c>
      <c r="AH136" s="1">
        <v>0.67714285714285716</v>
      </c>
      <c r="AI136" s="1">
        <v>1.2576208092485546</v>
      </c>
    </row>
    <row r="137" spans="1:36">
      <c r="A137">
        <v>72</v>
      </c>
      <c r="B137">
        <v>49</v>
      </c>
      <c r="C137">
        <v>436.9</v>
      </c>
      <c r="D137">
        <v>4.0599999999999996</v>
      </c>
      <c r="E137">
        <v>440.96</v>
      </c>
      <c r="F137">
        <v>8</v>
      </c>
      <c r="G137">
        <v>3.13</v>
      </c>
      <c r="H137">
        <v>247</v>
      </c>
      <c r="I137">
        <v>242</v>
      </c>
      <c r="J137">
        <v>5</v>
      </c>
      <c r="K137">
        <v>0</v>
      </c>
      <c r="L137">
        <v>1</v>
      </c>
      <c r="M137">
        <v>0</v>
      </c>
      <c r="N137">
        <v>0</v>
      </c>
      <c r="O137">
        <v>0</v>
      </c>
      <c r="Q137">
        <v>1</v>
      </c>
      <c r="R137">
        <v>0</v>
      </c>
      <c r="S137">
        <v>0</v>
      </c>
      <c r="T137">
        <v>41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35</v>
      </c>
      <c r="AB137">
        <v>1</v>
      </c>
      <c r="AC137" s="1">
        <v>1.1674876847290643</v>
      </c>
      <c r="AD137" s="1">
        <v>175.6</v>
      </c>
      <c r="AE137" s="1">
        <v>0</v>
      </c>
      <c r="AF137" s="1">
        <v>175.6</v>
      </c>
      <c r="AG137" s="1">
        <v>0.72522799999999987</v>
      </c>
      <c r="AH137" s="1">
        <v>0.59250000000000003</v>
      </c>
      <c r="AI137" s="1">
        <v>1.3902134185303512</v>
      </c>
    </row>
    <row r="138" spans="1:36">
      <c r="A138">
        <v>73</v>
      </c>
      <c r="B138">
        <v>17</v>
      </c>
      <c r="C138">
        <v>439.7</v>
      </c>
      <c r="D138">
        <v>3.06</v>
      </c>
      <c r="E138">
        <v>442.76</v>
      </c>
      <c r="F138">
        <v>7</v>
      </c>
      <c r="G138">
        <v>3.03</v>
      </c>
      <c r="H138">
        <v>249</v>
      </c>
      <c r="I138">
        <v>246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30</v>
      </c>
      <c r="AB138">
        <v>1</v>
      </c>
      <c r="AC138" s="1">
        <v>1.5490196078431373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0.67714285714285716</v>
      </c>
      <c r="AI138" s="1">
        <v>1.3232356435643569</v>
      </c>
    </row>
    <row r="139" spans="1:36">
      <c r="A139">
        <v>74</v>
      </c>
      <c r="B139">
        <v>1</v>
      </c>
      <c r="C139">
        <v>444.1</v>
      </c>
      <c r="D139">
        <v>3</v>
      </c>
      <c r="E139">
        <v>447.1</v>
      </c>
      <c r="F139">
        <v>6</v>
      </c>
      <c r="G139">
        <v>3.2</v>
      </c>
      <c r="H139">
        <v>250</v>
      </c>
      <c r="I139">
        <v>249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30</v>
      </c>
      <c r="AB139">
        <v>1</v>
      </c>
      <c r="AC139" s="1">
        <v>1.58</v>
      </c>
      <c r="AD139" s="1">
        <v>175.6</v>
      </c>
      <c r="AE139" s="1">
        <v>10</v>
      </c>
      <c r="AF139" s="1">
        <v>185.6</v>
      </c>
      <c r="AG139" s="1">
        <v>0.76652799999999999</v>
      </c>
      <c r="AH139" s="1">
        <v>0.79</v>
      </c>
      <c r="AI139" s="1">
        <v>1.4372399999999999</v>
      </c>
    </row>
    <row r="140" spans="1:36">
      <c r="A140">
        <v>75</v>
      </c>
      <c r="B140">
        <v>10</v>
      </c>
      <c r="C140">
        <v>451</v>
      </c>
      <c r="D140">
        <v>3.65</v>
      </c>
      <c r="E140">
        <v>454.65</v>
      </c>
      <c r="F140">
        <v>6</v>
      </c>
      <c r="G140">
        <v>3.62</v>
      </c>
      <c r="H140">
        <v>252</v>
      </c>
      <c r="I140">
        <v>251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28</v>
      </c>
      <c r="AB140">
        <v>3</v>
      </c>
      <c r="AC140" s="1">
        <v>1.2986301369863014</v>
      </c>
      <c r="AD140" s="1">
        <v>175.6</v>
      </c>
      <c r="AE140" s="1">
        <v>10</v>
      </c>
      <c r="AF140" s="1">
        <v>185.6</v>
      </c>
      <c r="AG140" s="1">
        <v>0.76652799999999999</v>
      </c>
      <c r="AH140" s="1">
        <v>0.79</v>
      </c>
      <c r="AI140" s="1">
        <v>1.2704883977900552</v>
      </c>
    </row>
    <row r="141" spans="1:36">
      <c r="A141">
        <v>80</v>
      </c>
      <c r="B141">
        <v>38</v>
      </c>
      <c r="C141">
        <v>483.8</v>
      </c>
      <c r="D141">
        <v>3.08</v>
      </c>
      <c r="E141">
        <v>486.88</v>
      </c>
      <c r="F141">
        <v>6</v>
      </c>
      <c r="G141">
        <v>3.02</v>
      </c>
      <c r="H141">
        <v>254</v>
      </c>
      <c r="I141">
        <v>253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30</v>
      </c>
      <c r="AB141">
        <v>1</v>
      </c>
      <c r="AC141" s="1">
        <v>1.5389610389610391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0.79</v>
      </c>
      <c r="AI141" s="1">
        <v>1.3276172185430466</v>
      </c>
    </row>
    <row r="142" spans="1:36">
      <c r="A142">
        <v>82</v>
      </c>
      <c r="B142">
        <v>23</v>
      </c>
      <c r="C142">
        <v>494.3</v>
      </c>
      <c r="D142">
        <v>3.16</v>
      </c>
      <c r="E142">
        <v>497.46000000000004</v>
      </c>
      <c r="F142">
        <v>7</v>
      </c>
      <c r="G142">
        <v>2.68</v>
      </c>
      <c r="H142">
        <v>255</v>
      </c>
      <c r="I142">
        <v>254</v>
      </c>
      <c r="J142">
        <v>1</v>
      </c>
      <c r="K142">
        <v>0</v>
      </c>
      <c r="L142">
        <v>1</v>
      </c>
      <c r="M142">
        <v>0</v>
      </c>
      <c r="N142">
        <v>0</v>
      </c>
      <c r="O142">
        <v>0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25</v>
      </c>
      <c r="AB142">
        <v>1</v>
      </c>
      <c r="AC142" s="1">
        <v>1.5</v>
      </c>
      <c r="AD142" s="1">
        <v>175.6</v>
      </c>
      <c r="AE142" s="1">
        <v>-10</v>
      </c>
      <c r="AF142" s="1">
        <v>165.6</v>
      </c>
      <c r="AG142" s="1">
        <v>0.68392799999999998</v>
      </c>
      <c r="AH142" s="1">
        <v>0.67714285714285716</v>
      </c>
      <c r="AI142" s="1">
        <v>1.5311820895522388</v>
      </c>
    </row>
    <row r="143" spans="1:36">
      <c r="A143">
        <v>83</v>
      </c>
      <c r="B143">
        <v>59</v>
      </c>
      <c r="C143">
        <v>503.9</v>
      </c>
      <c r="D143">
        <v>3.92</v>
      </c>
      <c r="E143">
        <v>507.82</v>
      </c>
      <c r="F143">
        <v>7</v>
      </c>
      <c r="G143">
        <v>3.25</v>
      </c>
      <c r="H143">
        <v>256</v>
      </c>
      <c r="I143">
        <v>255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0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30</v>
      </c>
      <c r="AB143">
        <v>3</v>
      </c>
      <c r="AC143" s="1">
        <v>1.2091836734693879</v>
      </c>
      <c r="AD143" s="1">
        <v>175.6</v>
      </c>
      <c r="AE143" s="1">
        <v>0</v>
      </c>
      <c r="AF143" s="1">
        <v>175.6</v>
      </c>
      <c r="AG143" s="1">
        <v>0.72522799999999987</v>
      </c>
      <c r="AH143" s="1">
        <v>0.67714285714285716</v>
      </c>
      <c r="AI143" s="1">
        <v>1.3388824615384611</v>
      </c>
    </row>
    <row r="144" spans="1:36">
      <c r="A144">
        <v>85</v>
      </c>
      <c r="B144">
        <v>2</v>
      </c>
      <c r="C144">
        <v>510.2</v>
      </c>
      <c r="D144">
        <v>2.92</v>
      </c>
      <c r="E144">
        <v>513.12</v>
      </c>
      <c r="F144">
        <v>6</v>
      </c>
      <c r="G144">
        <v>3.3</v>
      </c>
      <c r="H144">
        <v>257</v>
      </c>
      <c r="I144">
        <v>256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1</v>
      </c>
      <c r="AC144" s="1">
        <v>1.6232876712328768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0.79</v>
      </c>
      <c r="AI144" s="1">
        <v>1.3185963636363633</v>
      </c>
    </row>
    <row r="145" spans="1:35">
      <c r="A145">
        <v>85</v>
      </c>
      <c r="B145">
        <v>23</v>
      </c>
      <c r="C145">
        <v>512.29999999999995</v>
      </c>
      <c r="D145">
        <v>3.14</v>
      </c>
      <c r="E145">
        <v>515.43999999999994</v>
      </c>
      <c r="F145">
        <v>7</v>
      </c>
      <c r="G145">
        <v>2.8</v>
      </c>
      <c r="H145">
        <v>258</v>
      </c>
      <c r="I145">
        <v>256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42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28</v>
      </c>
      <c r="AB145">
        <v>1</v>
      </c>
      <c r="AC145" s="1">
        <v>1.5095541401273886</v>
      </c>
      <c r="AD145" s="1">
        <v>161.80000000000001</v>
      </c>
      <c r="AE145" s="1">
        <v>0</v>
      </c>
      <c r="AF145" s="1">
        <v>161.80000000000001</v>
      </c>
      <c r="AG145" s="1">
        <v>0.66823400000000011</v>
      </c>
      <c r="AH145" s="1">
        <v>0.67714285714285716</v>
      </c>
      <c r="AI145" s="1">
        <v>1.4319300000000004</v>
      </c>
    </row>
    <row r="146" spans="1:35">
      <c r="A146">
        <v>85</v>
      </c>
      <c r="B146">
        <v>25</v>
      </c>
      <c r="C146">
        <v>512.5</v>
      </c>
      <c r="D146">
        <v>3.04</v>
      </c>
      <c r="E146">
        <v>515.54</v>
      </c>
      <c r="F146">
        <v>7</v>
      </c>
      <c r="G146">
        <v>3.08</v>
      </c>
      <c r="H146">
        <v>259</v>
      </c>
      <c r="I146">
        <v>256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0</v>
      </c>
      <c r="T146">
        <v>42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28</v>
      </c>
      <c r="AB146">
        <v>1</v>
      </c>
      <c r="AC146" s="1">
        <v>1.5592105263157896</v>
      </c>
      <c r="AD146" s="1">
        <v>161.80000000000001</v>
      </c>
      <c r="AE146" s="1">
        <v>0</v>
      </c>
      <c r="AF146" s="1">
        <v>161.80000000000001</v>
      </c>
      <c r="AG146" s="1">
        <v>0.66823400000000011</v>
      </c>
      <c r="AH146" s="1">
        <v>0.67714285714285716</v>
      </c>
      <c r="AI146" s="1">
        <v>1.3017545454545456</v>
      </c>
    </row>
    <row r="147" spans="1:35">
      <c r="A147">
        <v>86</v>
      </c>
      <c r="B147">
        <v>14</v>
      </c>
      <c r="C147">
        <v>517.4</v>
      </c>
      <c r="D147">
        <v>4.37</v>
      </c>
      <c r="E147">
        <v>521.77</v>
      </c>
      <c r="F147">
        <v>7</v>
      </c>
      <c r="G147">
        <v>3.74</v>
      </c>
      <c r="H147">
        <v>260</v>
      </c>
      <c r="I147">
        <v>259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25</v>
      </c>
      <c r="AB147">
        <v>3</v>
      </c>
      <c r="AC147" s="1">
        <v>1.0846681922196797</v>
      </c>
      <c r="AD147" s="1">
        <v>175.6</v>
      </c>
      <c r="AE147" s="1">
        <v>0</v>
      </c>
      <c r="AF147" s="1">
        <v>175.6</v>
      </c>
      <c r="AG147" s="1">
        <v>0.72522799999999987</v>
      </c>
      <c r="AH147" s="1">
        <v>0.67714285714285716</v>
      </c>
      <c r="AI147" s="1">
        <v>1.1634673796791442</v>
      </c>
    </row>
    <row r="148" spans="1:35">
      <c r="A148">
        <v>88</v>
      </c>
      <c r="B148">
        <v>0</v>
      </c>
      <c r="C148">
        <v>528</v>
      </c>
      <c r="D148">
        <v>3.58</v>
      </c>
      <c r="E148">
        <v>531.58000000000004</v>
      </c>
      <c r="F148">
        <v>7</v>
      </c>
      <c r="G148">
        <v>3.13</v>
      </c>
      <c r="H148">
        <v>263</v>
      </c>
      <c r="I148">
        <v>260</v>
      </c>
      <c r="J148">
        <v>3</v>
      </c>
      <c r="K148">
        <v>0</v>
      </c>
      <c r="L148">
        <v>1</v>
      </c>
      <c r="M148">
        <v>0</v>
      </c>
      <c r="N148">
        <v>0</v>
      </c>
      <c r="O148">
        <v>0</v>
      </c>
      <c r="Q148">
        <v>1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50</v>
      </c>
      <c r="AB148">
        <v>1</v>
      </c>
      <c r="AC148" s="1">
        <v>1.3240223463687151</v>
      </c>
      <c r="AD148" s="1">
        <v>175.6</v>
      </c>
      <c r="AE148" s="1">
        <v>0</v>
      </c>
      <c r="AF148" s="1">
        <v>175.6</v>
      </c>
      <c r="AG148" s="1">
        <v>0.72522799999999987</v>
      </c>
      <c r="AH148" s="1">
        <v>0.67714285714285716</v>
      </c>
      <c r="AI148" s="1">
        <v>1.3902134185303512</v>
      </c>
    </row>
    <row r="149" spans="1:35">
      <c r="A149">
        <v>88</v>
      </c>
      <c r="B149">
        <v>9</v>
      </c>
      <c r="C149">
        <v>528.9</v>
      </c>
      <c r="D149">
        <v>2.92</v>
      </c>
      <c r="E149">
        <v>531.81999999999994</v>
      </c>
      <c r="F149">
        <v>6</v>
      </c>
      <c r="G149">
        <v>2.92</v>
      </c>
      <c r="H149">
        <v>266</v>
      </c>
      <c r="I149">
        <v>260</v>
      </c>
      <c r="J149">
        <v>6</v>
      </c>
      <c r="K149">
        <v>0</v>
      </c>
      <c r="L149">
        <v>1</v>
      </c>
      <c r="M149">
        <v>0</v>
      </c>
      <c r="N149">
        <v>0</v>
      </c>
      <c r="O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35</v>
      </c>
      <c r="AB149">
        <v>1</v>
      </c>
      <c r="AC149" s="1">
        <v>1.6232876712328768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0.79</v>
      </c>
      <c r="AI149" s="1">
        <v>1.3730835616438359</v>
      </c>
    </row>
    <row r="150" spans="1:35">
      <c r="A150">
        <v>88</v>
      </c>
      <c r="B150">
        <v>49</v>
      </c>
      <c r="C150">
        <v>532.9</v>
      </c>
      <c r="D150">
        <v>3.93</v>
      </c>
      <c r="E150">
        <v>536.82999999999993</v>
      </c>
      <c r="F150">
        <v>7</v>
      </c>
      <c r="G150">
        <v>3.51</v>
      </c>
      <c r="H150">
        <v>267</v>
      </c>
      <c r="I150">
        <v>266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25</v>
      </c>
      <c r="AB150">
        <v>1</v>
      </c>
      <c r="AC150" s="1">
        <v>1.2061068702290076</v>
      </c>
      <c r="AD150" s="1">
        <v>161.80000000000001</v>
      </c>
      <c r="AE150" s="1">
        <v>-10</v>
      </c>
      <c r="AF150" s="1">
        <v>151.80000000000001</v>
      </c>
      <c r="AG150" s="1">
        <v>0.6269340000000001</v>
      </c>
      <c r="AH150" s="1">
        <v>0.67714285714285716</v>
      </c>
      <c r="AI150" s="1">
        <v>1.0716820512820515</v>
      </c>
    </row>
    <row r="151" spans="1:35">
      <c r="A151">
        <v>89</v>
      </c>
      <c r="B151">
        <v>24</v>
      </c>
      <c r="C151">
        <v>536.4</v>
      </c>
      <c r="D151">
        <v>3.93</v>
      </c>
      <c r="E151">
        <v>540.32999999999993</v>
      </c>
      <c r="F151">
        <v>7</v>
      </c>
      <c r="G151">
        <v>3.25</v>
      </c>
      <c r="H151">
        <v>268</v>
      </c>
      <c r="I151">
        <v>266</v>
      </c>
      <c r="J151">
        <v>2</v>
      </c>
      <c r="K151">
        <v>0</v>
      </c>
      <c r="L151">
        <v>1</v>
      </c>
      <c r="M151">
        <v>1</v>
      </c>
      <c r="N151">
        <v>0</v>
      </c>
      <c r="O151">
        <v>0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25</v>
      </c>
      <c r="AB151">
        <v>3</v>
      </c>
      <c r="AC151" s="1">
        <v>1.2061068702290076</v>
      </c>
      <c r="AD151" s="1">
        <v>175.6</v>
      </c>
      <c r="AE151" s="1">
        <v>10</v>
      </c>
      <c r="AF151" s="1">
        <v>185.6</v>
      </c>
      <c r="AG151" s="1">
        <v>0.76652799999999999</v>
      </c>
      <c r="AH151" s="1">
        <v>0.67714285714285716</v>
      </c>
      <c r="AI151" s="1">
        <v>1.4151286153846152</v>
      </c>
    </row>
    <row r="152" spans="1:35">
      <c r="A152">
        <v>90</v>
      </c>
      <c r="B152">
        <v>42</v>
      </c>
      <c r="C152">
        <v>544.20000000000005</v>
      </c>
      <c r="D152">
        <v>3.55</v>
      </c>
      <c r="E152">
        <v>547.75</v>
      </c>
      <c r="F152">
        <v>6</v>
      </c>
      <c r="G152">
        <v>3.26</v>
      </c>
      <c r="H152">
        <v>271</v>
      </c>
      <c r="I152">
        <v>269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0.01</v>
      </c>
      <c r="P152" s="1">
        <v>0.13824157063593701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25</v>
      </c>
      <c r="AB152">
        <v>2</v>
      </c>
      <c r="AC152" s="1">
        <v>1.335211267605634</v>
      </c>
      <c r="AD152" s="1">
        <v>161.80000000000001</v>
      </c>
      <c r="AE152" s="1">
        <v>0</v>
      </c>
      <c r="AF152" s="1">
        <v>161.80000000000001</v>
      </c>
      <c r="AG152" s="1">
        <v>0.66823400000000011</v>
      </c>
      <c r="AH152" s="1">
        <v>0.79</v>
      </c>
      <c r="AI152" s="1">
        <v>1.2298785276073623</v>
      </c>
    </row>
    <row r="153" spans="1:35">
      <c r="A153">
        <v>92</v>
      </c>
      <c r="B153">
        <v>32</v>
      </c>
      <c r="C153">
        <v>555.20000000000005</v>
      </c>
      <c r="D153">
        <v>3.91</v>
      </c>
      <c r="E153">
        <v>559.11</v>
      </c>
      <c r="F153">
        <v>7</v>
      </c>
      <c r="G153">
        <v>3.31</v>
      </c>
      <c r="H153">
        <v>273</v>
      </c>
      <c r="I153">
        <v>272</v>
      </c>
      <c r="J153">
        <v>1</v>
      </c>
      <c r="K153">
        <v>0</v>
      </c>
      <c r="L153">
        <v>1</v>
      </c>
      <c r="M153">
        <v>0</v>
      </c>
      <c r="N153">
        <v>1</v>
      </c>
      <c r="O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25</v>
      </c>
      <c r="AB153">
        <v>1</v>
      </c>
      <c r="AC153" s="1">
        <v>1.2122762148337596</v>
      </c>
      <c r="AD153" s="1">
        <v>161.80000000000001</v>
      </c>
      <c r="AE153" s="1">
        <v>-10</v>
      </c>
      <c r="AF153" s="1">
        <v>151.80000000000001</v>
      </c>
      <c r="AG153" s="1">
        <v>0.6269340000000001</v>
      </c>
      <c r="AH153" s="1">
        <v>0.67714285714285716</v>
      </c>
      <c r="AI153" s="1">
        <v>1.1364362537764352</v>
      </c>
    </row>
    <row r="154" spans="1:35">
      <c r="A154">
        <v>92</v>
      </c>
      <c r="B154">
        <v>45</v>
      </c>
      <c r="C154">
        <v>556.5</v>
      </c>
      <c r="D154">
        <v>3.45</v>
      </c>
      <c r="E154">
        <v>559.95000000000005</v>
      </c>
      <c r="F154">
        <v>6</v>
      </c>
      <c r="G154">
        <v>3.24</v>
      </c>
      <c r="H154">
        <v>274</v>
      </c>
      <c r="I154">
        <v>272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25</v>
      </c>
      <c r="AB154">
        <v>1</v>
      </c>
      <c r="AC154" s="1">
        <v>1.3739130434782609</v>
      </c>
      <c r="AD154" s="1">
        <v>161.80000000000001</v>
      </c>
      <c r="AE154" s="1">
        <v>0</v>
      </c>
      <c r="AF154" s="1">
        <v>161.80000000000001</v>
      </c>
      <c r="AG154" s="1">
        <v>0.66823400000000011</v>
      </c>
      <c r="AH154" s="1">
        <v>0.79</v>
      </c>
      <c r="AI154" s="1">
        <v>1.2374703703703704</v>
      </c>
    </row>
    <row r="155" spans="1:35">
      <c r="A155">
        <v>92</v>
      </c>
      <c r="B155">
        <v>48</v>
      </c>
      <c r="C155">
        <v>556.79999999999995</v>
      </c>
      <c r="D155">
        <v>4.49</v>
      </c>
      <c r="E155">
        <v>561.29</v>
      </c>
      <c r="F155">
        <v>7</v>
      </c>
      <c r="G155">
        <v>3.47</v>
      </c>
      <c r="H155">
        <v>275</v>
      </c>
      <c r="I155">
        <v>272</v>
      </c>
      <c r="J155">
        <v>3</v>
      </c>
      <c r="K155">
        <v>0</v>
      </c>
      <c r="L155">
        <v>1</v>
      </c>
      <c r="M155">
        <v>1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25</v>
      </c>
      <c r="AB155">
        <v>3</v>
      </c>
      <c r="AC155" s="1">
        <v>1.0556792873051224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0.67714285714285716</v>
      </c>
      <c r="AI155" s="1">
        <v>1.1554478386167149</v>
      </c>
    </row>
    <row r="156" spans="1:35">
      <c r="A156">
        <v>93</v>
      </c>
      <c r="B156">
        <v>50</v>
      </c>
      <c r="C156">
        <v>563</v>
      </c>
      <c r="D156">
        <v>2.7</v>
      </c>
      <c r="E156">
        <v>565.70000000000005</v>
      </c>
      <c r="F156">
        <v>6</v>
      </c>
      <c r="G156">
        <v>3.06</v>
      </c>
      <c r="H156">
        <v>276</v>
      </c>
      <c r="I156">
        <v>275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30</v>
      </c>
      <c r="AB156">
        <v>1</v>
      </c>
      <c r="AC156" s="1">
        <v>1.7555555555555555</v>
      </c>
      <c r="AD156" s="1">
        <v>161.80000000000001</v>
      </c>
      <c r="AE156" s="1">
        <v>0</v>
      </c>
      <c r="AF156" s="1">
        <v>161.80000000000001</v>
      </c>
      <c r="AG156" s="1">
        <v>0.66823400000000011</v>
      </c>
      <c r="AH156" s="1">
        <v>0.79</v>
      </c>
      <c r="AI156" s="1">
        <v>1.3102627450980395</v>
      </c>
    </row>
    <row r="157" spans="1:35">
      <c r="A157">
        <v>94</v>
      </c>
      <c r="B157">
        <v>10</v>
      </c>
      <c r="C157">
        <v>565</v>
      </c>
      <c r="D157">
        <v>3.71</v>
      </c>
      <c r="E157">
        <v>568.71</v>
      </c>
      <c r="F157">
        <v>7</v>
      </c>
      <c r="G157">
        <v>2.87</v>
      </c>
      <c r="H157">
        <v>277</v>
      </c>
      <c r="I157">
        <v>275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30</v>
      </c>
      <c r="AB157">
        <v>1</v>
      </c>
      <c r="AC157" s="1">
        <v>1.2776280323450135</v>
      </c>
      <c r="AD157" s="1">
        <v>161.80000000000001</v>
      </c>
      <c r="AE157" s="1">
        <v>-10</v>
      </c>
      <c r="AF157" s="1">
        <v>151.80000000000001</v>
      </c>
      <c r="AG157" s="1">
        <v>0.6269340000000001</v>
      </c>
      <c r="AH157" s="1">
        <v>0.67714285714285716</v>
      </c>
      <c r="AI157" s="1">
        <v>1.3106634146341465</v>
      </c>
    </row>
    <row r="158" spans="1:35">
      <c r="A158">
        <v>94</v>
      </c>
      <c r="B158">
        <v>21</v>
      </c>
      <c r="C158">
        <v>566.1</v>
      </c>
      <c r="D158">
        <v>2.77</v>
      </c>
      <c r="E158">
        <v>568.87</v>
      </c>
      <c r="F158">
        <v>6</v>
      </c>
      <c r="G158">
        <v>2.78</v>
      </c>
      <c r="H158">
        <v>279</v>
      </c>
      <c r="I158">
        <v>276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35</v>
      </c>
      <c r="AB158">
        <v>1</v>
      </c>
      <c r="AC158" s="1">
        <v>1.7111913357400723</v>
      </c>
      <c r="AD158" s="1">
        <v>161.80000000000001</v>
      </c>
      <c r="AE158" s="1">
        <v>0</v>
      </c>
      <c r="AF158" s="1">
        <v>161.80000000000001</v>
      </c>
      <c r="AG158" s="1">
        <v>0.66823400000000011</v>
      </c>
      <c r="AH158" s="1">
        <v>0.79</v>
      </c>
      <c r="AI158" s="1">
        <v>1.4422316546762595</v>
      </c>
    </row>
    <row r="159" spans="1:35">
      <c r="A159">
        <v>94</v>
      </c>
      <c r="B159">
        <v>26</v>
      </c>
      <c r="C159">
        <v>566.6</v>
      </c>
      <c r="D159">
        <v>3.61</v>
      </c>
      <c r="E159">
        <v>570.21</v>
      </c>
      <c r="F159">
        <v>7</v>
      </c>
      <c r="G159">
        <v>3.25</v>
      </c>
      <c r="H159">
        <v>280</v>
      </c>
      <c r="I159">
        <v>276</v>
      </c>
      <c r="J159">
        <v>4</v>
      </c>
      <c r="K159">
        <v>0</v>
      </c>
      <c r="L159">
        <v>0</v>
      </c>
      <c r="M159">
        <v>1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28</v>
      </c>
      <c r="AB159">
        <v>3</v>
      </c>
      <c r="AC159" s="1">
        <v>1.3130193905817176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0.67714285714285716</v>
      </c>
      <c r="AI159" s="1">
        <v>1.3388824615384611</v>
      </c>
    </row>
    <row r="160" spans="1:35">
      <c r="A160">
        <v>94</v>
      </c>
      <c r="B160">
        <v>52</v>
      </c>
      <c r="C160">
        <v>569.20000000000005</v>
      </c>
      <c r="D160">
        <v>3.19</v>
      </c>
      <c r="E160">
        <v>572.3900000000001</v>
      </c>
      <c r="F160">
        <v>6</v>
      </c>
      <c r="G160">
        <v>3.25</v>
      </c>
      <c r="H160">
        <v>282</v>
      </c>
      <c r="I160">
        <v>279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45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35</v>
      </c>
      <c r="AB160">
        <v>1</v>
      </c>
      <c r="AC160" s="1">
        <v>1.4858934169278997</v>
      </c>
      <c r="AD160" s="1">
        <v>161.80000000000001</v>
      </c>
      <c r="AE160" s="1">
        <v>0</v>
      </c>
      <c r="AF160" s="1">
        <v>161.80000000000001</v>
      </c>
      <c r="AG160" s="1">
        <v>0.66823400000000011</v>
      </c>
      <c r="AH160" s="1">
        <v>0.79</v>
      </c>
      <c r="AI160" s="1">
        <v>1.2336627692307696</v>
      </c>
    </row>
    <row r="161" spans="1:36">
      <c r="A161">
        <v>96</v>
      </c>
      <c r="B161">
        <v>1</v>
      </c>
      <c r="C161">
        <v>576.1</v>
      </c>
      <c r="D161">
        <v>3.74</v>
      </c>
      <c r="E161">
        <v>579.84</v>
      </c>
      <c r="F161">
        <v>7</v>
      </c>
      <c r="G161">
        <v>3.16</v>
      </c>
      <c r="H161">
        <v>283</v>
      </c>
      <c r="I161">
        <v>282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1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30</v>
      </c>
      <c r="AB161">
        <v>1</v>
      </c>
      <c r="AC161" s="1">
        <v>1.267379679144385</v>
      </c>
      <c r="AD161" s="1">
        <v>175.6</v>
      </c>
      <c r="AE161" s="1">
        <v>0</v>
      </c>
      <c r="AF161" s="1">
        <v>175.6</v>
      </c>
      <c r="AG161" s="1">
        <v>0.72522799999999987</v>
      </c>
      <c r="AH161" s="1">
        <v>0.67714285714285716</v>
      </c>
      <c r="AI161" s="1">
        <v>1.3770151898734173</v>
      </c>
    </row>
    <row r="162" spans="1:36">
      <c r="A162">
        <v>96</v>
      </c>
      <c r="B162">
        <v>8</v>
      </c>
      <c r="C162">
        <v>576.79999999999995</v>
      </c>
      <c r="D162">
        <v>3.61</v>
      </c>
      <c r="E162">
        <v>580.41</v>
      </c>
      <c r="F162">
        <v>7</v>
      </c>
      <c r="G162">
        <v>3.19</v>
      </c>
      <c r="H162">
        <v>284</v>
      </c>
      <c r="I162">
        <v>282</v>
      </c>
      <c r="J162">
        <v>2</v>
      </c>
      <c r="K162">
        <v>0</v>
      </c>
      <c r="L162">
        <v>1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30</v>
      </c>
      <c r="AB162">
        <v>1</v>
      </c>
      <c r="AC162" s="1">
        <v>1.3130193905817176</v>
      </c>
      <c r="AD162" s="1">
        <v>161.80000000000001</v>
      </c>
      <c r="AE162" s="1">
        <v>0</v>
      </c>
      <c r="AF162" s="1">
        <v>161.80000000000001</v>
      </c>
      <c r="AG162" s="1">
        <v>0.66823400000000011</v>
      </c>
      <c r="AH162" s="1">
        <v>0.67714285714285716</v>
      </c>
      <c r="AI162" s="1">
        <v>1.2568664576802511</v>
      </c>
    </row>
    <row r="163" spans="1:36">
      <c r="A163">
        <v>96</v>
      </c>
      <c r="B163">
        <v>18</v>
      </c>
      <c r="C163">
        <v>577.79999999999995</v>
      </c>
      <c r="D163">
        <v>3.43</v>
      </c>
      <c r="E163">
        <v>581.2299999999999</v>
      </c>
      <c r="F163">
        <v>6</v>
      </c>
      <c r="G163">
        <v>3.06</v>
      </c>
      <c r="H163">
        <v>285</v>
      </c>
      <c r="I163">
        <v>282</v>
      </c>
      <c r="J163">
        <v>3</v>
      </c>
      <c r="K163">
        <v>0</v>
      </c>
      <c r="L163">
        <v>1</v>
      </c>
      <c r="M163">
        <v>0</v>
      </c>
      <c r="N163">
        <v>0</v>
      </c>
      <c r="O163">
        <v>0</v>
      </c>
      <c r="Q163">
        <v>1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30</v>
      </c>
      <c r="AB163">
        <v>1</v>
      </c>
      <c r="AC163" s="1">
        <v>1.3819241982507289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0.79</v>
      </c>
      <c r="AI163" s="1">
        <v>1.4220156862745095</v>
      </c>
      <c r="AJ163" t="s">
        <v>55</v>
      </c>
    </row>
    <row r="164" spans="1:36">
      <c r="A164">
        <v>1</v>
      </c>
      <c r="B164">
        <v>40</v>
      </c>
      <c r="C164">
        <v>10</v>
      </c>
      <c r="D164">
        <v>3.3</v>
      </c>
      <c r="E164">
        <v>13.3</v>
      </c>
      <c r="F164">
        <v>6</v>
      </c>
      <c r="G164">
        <v>2.91</v>
      </c>
      <c r="H164">
        <v>2</v>
      </c>
      <c r="I164">
        <v>0</v>
      </c>
      <c r="J164">
        <v>2</v>
      </c>
      <c r="K164">
        <v>0</v>
      </c>
      <c r="L164">
        <v>1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25</v>
      </c>
      <c r="AB164">
        <v>1</v>
      </c>
      <c r="AC164" s="1">
        <v>1.4363636363636365</v>
      </c>
      <c r="AD164" s="1">
        <v>161.80000000000001</v>
      </c>
      <c r="AE164" s="1">
        <v>10</v>
      </c>
      <c r="AF164" s="1">
        <v>171.8</v>
      </c>
      <c r="AG164" s="1">
        <v>0.709534</v>
      </c>
      <c r="AH164" s="1">
        <v>0.79</v>
      </c>
      <c r="AI164" s="1">
        <v>1.4629567010309277</v>
      </c>
    </row>
    <row r="165" spans="1:36">
      <c r="A165">
        <v>6</v>
      </c>
      <c r="B165">
        <v>50</v>
      </c>
      <c r="C165">
        <v>41</v>
      </c>
      <c r="D165">
        <v>5.49</v>
      </c>
      <c r="E165">
        <v>46.49</v>
      </c>
      <c r="F165">
        <v>7</v>
      </c>
      <c r="G165">
        <v>4.68</v>
      </c>
      <c r="H165">
        <v>5</v>
      </c>
      <c r="I165">
        <v>3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1</v>
      </c>
      <c r="R165">
        <v>0</v>
      </c>
      <c r="S165">
        <v>0</v>
      </c>
      <c r="T165">
        <v>46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60</v>
      </c>
      <c r="AB165">
        <v>1</v>
      </c>
      <c r="AC165" s="1">
        <v>0.86338797814207646</v>
      </c>
      <c r="AD165" s="1">
        <v>175.6</v>
      </c>
      <c r="AE165" s="1">
        <v>0</v>
      </c>
      <c r="AF165" s="1">
        <v>175.6</v>
      </c>
      <c r="AG165" s="1">
        <v>0.72522799999999987</v>
      </c>
      <c r="AH165" s="1">
        <v>0.67714285714285716</v>
      </c>
      <c r="AI165" s="1">
        <v>0.929779487179487</v>
      </c>
    </row>
    <row r="166" spans="1:36">
      <c r="A166">
        <v>7</v>
      </c>
      <c r="B166">
        <v>0</v>
      </c>
      <c r="C166">
        <v>42</v>
      </c>
      <c r="D166">
        <v>5.67</v>
      </c>
      <c r="E166">
        <v>47.67</v>
      </c>
      <c r="F166">
        <v>9</v>
      </c>
      <c r="G166">
        <v>3.58</v>
      </c>
      <c r="H166">
        <v>6</v>
      </c>
      <c r="I166">
        <v>3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46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60</v>
      </c>
      <c r="AB166">
        <v>1</v>
      </c>
      <c r="AC166" s="1">
        <v>0.83597883597883604</v>
      </c>
      <c r="AD166" s="1">
        <v>161.80000000000001</v>
      </c>
      <c r="AE166" s="1">
        <v>0</v>
      </c>
      <c r="AF166" s="1">
        <v>161.80000000000001</v>
      </c>
      <c r="AG166" s="1">
        <v>0.66823400000000011</v>
      </c>
      <c r="AH166" s="1">
        <v>0.52666666666666673</v>
      </c>
      <c r="AI166" s="1">
        <v>1.1199452513966484</v>
      </c>
    </row>
    <row r="167" spans="1:36">
      <c r="A167">
        <v>10</v>
      </c>
      <c r="B167">
        <v>39</v>
      </c>
      <c r="C167">
        <v>63.9</v>
      </c>
      <c r="D167">
        <v>2.59</v>
      </c>
      <c r="E167">
        <v>66.489999999999995</v>
      </c>
      <c r="F167">
        <v>5</v>
      </c>
      <c r="G167">
        <v>3.21</v>
      </c>
      <c r="H167">
        <v>7</v>
      </c>
      <c r="I167">
        <v>5</v>
      </c>
      <c r="J167">
        <v>2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25</v>
      </c>
      <c r="AB167">
        <v>1</v>
      </c>
      <c r="AC167" s="1">
        <v>1.8301158301158302</v>
      </c>
      <c r="AD167" s="1">
        <v>175.6</v>
      </c>
      <c r="AE167" s="1">
        <v>10</v>
      </c>
      <c r="AF167" s="1">
        <v>185.6</v>
      </c>
      <c r="AG167" s="1">
        <v>0.76652799999999999</v>
      </c>
      <c r="AH167" s="1">
        <v>0.94800000000000006</v>
      </c>
      <c r="AI167" s="1">
        <v>1.4327626168224299</v>
      </c>
    </row>
    <row r="168" spans="1:36">
      <c r="A168">
        <v>11</v>
      </c>
      <c r="B168">
        <v>43</v>
      </c>
      <c r="C168">
        <v>70.3</v>
      </c>
      <c r="D168">
        <v>3.36</v>
      </c>
      <c r="E168">
        <v>73.66</v>
      </c>
      <c r="F168">
        <v>7</v>
      </c>
      <c r="G168">
        <v>3.01</v>
      </c>
      <c r="H168">
        <v>8</v>
      </c>
      <c r="I168">
        <v>6</v>
      </c>
      <c r="J168">
        <v>2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25</v>
      </c>
      <c r="AB168">
        <v>1</v>
      </c>
      <c r="AC168" s="1">
        <v>1.4107142857142858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0.67714285714285716</v>
      </c>
      <c r="AI168" s="1">
        <v>1.3320279069767447</v>
      </c>
    </row>
    <row r="169" spans="1:36">
      <c r="A169">
        <v>16</v>
      </c>
      <c r="B169">
        <v>28</v>
      </c>
      <c r="C169">
        <v>98.8</v>
      </c>
      <c r="D169">
        <v>4.0599999999999996</v>
      </c>
      <c r="E169">
        <v>102.86</v>
      </c>
      <c r="F169">
        <v>7</v>
      </c>
      <c r="G169">
        <v>3.51</v>
      </c>
      <c r="H169">
        <v>11</v>
      </c>
      <c r="I169">
        <v>9</v>
      </c>
      <c r="J169">
        <v>2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30</v>
      </c>
      <c r="AB169">
        <v>1</v>
      </c>
      <c r="AC169" s="1">
        <v>1.1674876847290643</v>
      </c>
      <c r="AD169" s="1">
        <v>175.6</v>
      </c>
      <c r="AE169" s="1">
        <v>10</v>
      </c>
      <c r="AF169" s="1">
        <v>185.6</v>
      </c>
      <c r="AG169" s="1">
        <v>0.76652799999999999</v>
      </c>
      <c r="AH169" s="1">
        <v>0.67714285714285716</v>
      </c>
      <c r="AI169" s="1">
        <v>1.3103042735042736</v>
      </c>
    </row>
    <row r="170" spans="1:36">
      <c r="A170">
        <v>16</v>
      </c>
      <c r="B170">
        <v>51</v>
      </c>
      <c r="C170">
        <v>101.1</v>
      </c>
      <c r="D170">
        <v>5.38</v>
      </c>
      <c r="E170">
        <v>106.47999999999999</v>
      </c>
      <c r="F170">
        <v>8</v>
      </c>
      <c r="G170">
        <v>3.58</v>
      </c>
      <c r="H170">
        <v>12</v>
      </c>
      <c r="I170">
        <v>9</v>
      </c>
      <c r="J170">
        <v>3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60</v>
      </c>
      <c r="AB170">
        <v>1</v>
      </c>
      <c r="AC170" s="1">
        <v>0.88104089219330861</v>
      </c>
      <c r="AD170" s="1">
        <v>161.80000000000001</v>
      </c>
      <c r="AE170" s="1">
        <v>0</v>
      </c>
      <c r="AF170" s="1">
        <v>161.80000000000001</v>
      </c>
      <c r="AG170" s="1">
        <v>0.66823400000000011</v>
      </c>
      <c r="AH170" s="1">
        <v>0.59250000000000003</v>
      </c>
      <c r="AI170" s="1">
        <v>1.1199452513966484</v>
      </c>
    </row>
    <row r="171" spans="1:36">
      <c r="A171">
        <v>18</v>
      </c>
      <c r="B171">
        <v>26</v>
      </c>
      <c r="C171">
        <v>110.6</v>
      </c>
      <c r="D171">
        <v>3.72</v>
      </c>
      <c r="E171">
        <v>114.32</v>
      </c>
      <c r="F171">
        <v>7</v>
      </c>
      <c r="G171">
        <v>3.18</v>
      </c>
      <c r="H171">
        <v>13</v>
      </c>
      <c r="I171">
        <v>11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30</v>
      </c>
      <c r="AB171">
        <v>1</v>
      </c>
      <c r="AC171" s="1">
        <v>1.2741935483870968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0.67714285714285716</v>
      </c>
      <c r="AI171" s="1">
        <v>1.2608188679245285</v>
      </c>
    </row>
    <row r="172" spans="1:36">
      <c r="A172">
        <v>18</v>
      </c>
      <c r="B172">
        <v>58</v>
      </c>
      <c r="C172">
        <v>113.8</v>
      </c>
      <c r="D172">
        <v>3.66</v>
      </c>
      <c r="E172">
        <v>117.46</v>
      </c>
      <c r="F172">
        <v>7</v>
      </c>
      <c r="G172">
        <v>3.07</v>
      </c>
      <c r="H172">
        <v>14</v>
      </c>
      <c r="I172">
        <v>11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1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30</v>
      </c>
      <c r="AB172">
        <v>1</v>
      </c>
      <c r="AC172" s="1">
        <v>1.2950819672131149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0.67714285714285716</v>
      </c>
      <c r="AI172" s="1">
        <v>1.4173837133550486</v>
      </c>
    </row>
    <row r="173" spans="1:36">
      <c r="A173">
        <v>23</v>
      </c>
      <c r="B173">
        <v>20</v>
      </c>
      <c r="C173">
        <v>140</v>
      </c>
      <c r="D173">
        <v>3.34</v>
      </c>
      <c r="E173">
        <v>143.34</v>
      </c>
      <c r="F173">
        <v>6</v>
      </c>
      <c r="G173">
        <v>3.34</v>
      </c>
      <c r="H173">
        <v>15</v>
      </c>
      <c r="I173">
        <v>13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30</v>
      </c>
      <c r="AB173">
        <v>1</v>
      </c>
      <c r="AC173" s="1">
        <v>1.4191616766467068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0.79</v>
      </c>
      <c r="AI173" s="1">
        <v>1.3028047904191615</v>
      </c>
    </row>
    <row r="174" spans="1:36">
      <c r="A174">
        <v>24</v>
      </c>
      <c r="B174">
        <v>46</v>
      </c>
      <c r="C174">
        <v>148.6</v>
      </c>
      <c r="D174">
        <v>3.13</v>
      </c>
      <c r="E174">
        <v>151.72999999999999</v>
      </c>
      <c r="F174">
        <v>7</v>
      </c>
      <c r="G174">
        <v>3.04</v>
      </c>
      <c r="H174">
        <v>17</v>
      </c>
      <c r="I174">
        <v>15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25</v>
      </c>
      <c r="AB174">
        <v>1</v>
      </c>
      <c r="AC174" s="1">
        <v>1.514376996805112</v>
      </c>
      <c r="AD174" s="1">
        <v>161.80000000000001</v>
      </c>
      <c r="AE174" s="1">
        <v>0</v>
      </c>
      <c r="AF174" s="1">
        <v>161.80000000000001</v>
      </c>
      <c r="AG174" s="1">
        <v>0.66823400000000011</v>
      </c>
      <c r="AH174" s="1">
        <v>0.67714285714285716</v>
      </c>
      <c r="AI174" s="1">
        <v>1.3188828947368423</v>
      </c>
    </row>
    <row r="175" spans="1:36">
      <c r="A175">
        <v>27</v>
      </c>
      <c r="B175">
        <v>40</v>
      </c>
      <c r="C175">
        <v>166</v>
      </c>
      <c r="D175">
        <v>3.78</v>
      </c>
      <c r="E175">
        <v>169.78</v>
      </c>
      <c r="F175">
        <v>7</v>
      </c>
      <c r="G175">
        <v>3.21</v>
      </c>
      <c r="H175">
        <v>19</v>
      </c>
      <c r="I175">
        <v>17</v>
      </c>
      <c r="J175">
        <v>2</v>
      </c>
      <c r="K175">
        <v>0</v>
      </c>
      <c r="L175">
        <v>0</v>
      </c>
      <c r="M175">
        <v>0</v>
      </c>
      <c r="N175">
        <v>1</v>
      </c>
      <c r="O175">
        <v>0</v>
      </c>
      <c r="Q175">
        <v>1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25</v>
      </c>
      <c r="AB175">
        <v>1</v>
      </c>
      <c r="AC175" s="1">
        <v>1.2539682539682542</v>
      </c>
      <c r="AD175" s="1">
        <v>175.6</v>
      </c>
      <c r="AE175" s="1">
        <v>0</v>
      </c>
      <c r="AF175" s="1">
        <v>175.6</v>
      </c>
      <c r="AG175" s="1">
        <v>0.72522799999999987</v>
      </c>
      <c r="AH175" s="1">
        <v>0.67714285714285716</v>
      </c>
      <c r="AI175" s="1">
        <v>1.3555663551401866</v>
      </c>
    </row>
    <row r="176" spans="1:36">
      <c r="A176">
        <v>27</v>
      </c>
      <c r="B176">
        <v>42</v>
      </c>
      <c r="C176">
        <v>166.2</v>
      </c>
      <c r="D176">
        <v>3.45</v>
      </c>
      <c r="E176">
        <v>169.64999999999998</v>
      </c>
      <c r="F176">
        <v>7</v>
      </c>
      <c r="G176">
        <v>3.01</v>
      </c>
      <c r="H176">
        <v>20</v>
      </c>
      <c r="I176">
        <v>17</v>
      </c>
      <c r="J176">
        <v>3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1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25</v>
      </c>
      <c r="AB176">
        <v>1</v>
      </c>
      <c r="AC176" s="1">
        <v>1.3739130434782609</v>
      </c>
      <c r="AD176" s="1">
        <v>175.6</v>
      </c>
      <c r="AE176" s="1">
        <v>0</v>
      </c>
      <c r="AF176" s="1">
        <v>175.6</v>
      </c>
      <c r="AG176" s="1">
        <v>0.72522799999999987</v>
      </c>
      <c r="AH176" s="1">
        <v>0.67714285714285716</v>
      </c>
      <c r="AI176" s="1">
        <v>1.4456372093023253</v>
      </c>
    </row>
    <row r="177" spans="1:35">
      <c r="A177">
        <v>28</v>
      </c>
      <c r="B177">
        <v>35</v>
      </c>
      <c r="C177">
        <v>171.5</v>
      </c>
      <c r="D177">
        <v>5.01</v>
      </c>
      <c r="E177">
        <v>176.51</v>
      </c>
      <c r="F177">
        <v>8</v>
      </c>
      <c r="G177">
        <v>3.33</v>
      </c>
      <c r="H177">
        <v>22</v>
      </c>
      <c r="I177">
        <v>20</v>
      </c>
      <c r="J177">
        <v>2</v>
      </c>
      <c r="K177">
        <v>0</v>
      </c>
      <c r="L177">
        <v>1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28</v>
      </c>
      <c r="AB177">
        <v>1</v>
      </c>
      <c r="AC177" s="1">
        <v>0.94610778443113785</v>
      </c>
      <c r="AD177" s="1">
        <v>161.80000000000001</v>
      </c>
      <c r="AE177" s="1">
        <v>0</v>
      </c>
      <c r="AF177" s="1">
        <v>161.80000000000001</v>
      </c>
      <c r="AG177" s="1">
        <v>0.66823400000000011</v>
      </c>
      <c r="AH177" s="1">
        <v>0.59250000000000003</v>
      </c>
      <c r="AI177" s="1">
        <v>1.2040252252252255</v>
      </c>
    </row>
    <row r="178" spans="1:35">
      <c r="A178">
        <v>28</v>
      </c>
      <c r="B178">
        <v>48</v>
      </c>
      <c r="C178">
        <v>172.8</v>
      </c>
      <c r="D178">
        <v>2.86</v>
      </c>
      <c r="E178">
        <v>175.66000000000003</v>
      </c>
      <c r="F178">
        <v>6</v>
      </c>
      <c r="G178">
        <v>3.19</v>
      </c>
      <c r="H178">
        <v>23</v>
      </c>
      <c r="I178">
        <v>20</v>
      </c>
      <c r="J178">
        <v>3</v>
      </c>
      <c r="K178">
        <v>0</v>
      </c>
      <c r="L178">
        <v>1</v>
      </c>
      <c r="M178">
        <v>0</v>
      </c>
      <c r="N178">
        <v>0</v>
      </c>
      <c r="O178">
        <v>0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30</v>
      </c>
      <c r="AB178">
        <v>1</v>
      </c>
      <c r="AC178" s="1">
        <v>1.6573426573426575</v>
      </c>
      <c r="AD178" s="1">
        <v>175.6</v>
      </c>
      <c r="AE178" s="1">
        <v>10</v>
      </c>
      <c r="AF178" s="1">
        <v>185.6</v>
      </c>
      <c r="AG178" s="1">
        <v>0.76652799999999999</v>
      </c>
      <c r="AH178" s="1">
        <v>0.79</v>
      </c>
      <c r="AI178" s="1">
        <v>1.4417454545454544</v>
      </c>
    </row>
    <row r="179" spans="1:35">
      <c r="A179">
        <v>29</v>
      </c>
      <c r="B179">
        <v>13</v>
      </c>
      <c r="C179">
        <v>175.3</v>
      </c>
      <c r="D179">
        <v>3.52</v>
      </c>
      <c r="E179">
        <v>178.82000000000002</v>
      </c>
      <c r="F179">
        <v>6</v>
      </c>
      <c r="G179">
        <v>3.15</v>
      </c>
      <c r="H179">
        <v>25</v>
      </c>
      <c r="I179">
        <v>20</v>
      </c>
      <c r="J179">
        <v>5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20</v>
      </c>
      <c r="AB179">
        <v>1</v>
      </c>
      <c r="AC179" s="1">
        <v>1.3465909090909092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0.79</v>
      </c>
      <c r="AI179" s="1">
        <v>1.272826666666667</v>
      </c>
    </row>
    <row r="180" spans="1:35">
      <c r="A180">
        <v>30</v>
      </c>
      <c r="B180">
        <v>4</v>
      </c>
      <c r="C180">
        <v>180.4</v>
      </c>
      <c r="D180">
        <v>4.6900000000000004</v>
      </c>
      <c r="E180">
        <v>185.09</v>
      </c>
      <c r="F180">
        <v>9</v>
      </c>
      <c r="G180">
        <v>3.19</v>
      </c>
      <c r="H180">
        <v>26</v>
      </c>
      <c r="I180">
        <v>24</v>
      </c>
      <c r="J180">
        <v>2</v>
      </c>
      <c r="K180">
        <v>0</v>
      </c>
      <c r="L180">
        <v>1</v>
      </c>
      <c r="M180">
        <v>1</v>
      </c>
      <c r="N180">
        <v>0</v>
      </c>
      <c r="O180">
        <v>5.7000000000000171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3</v>
      </c>
      <c r="AC180" s="1">
        <v>1.0106609808102345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0.52666666666666673</v>
      </c>
      <c r="AI180" s="1">
        <v>1.2568664576802511</v>
      </c>
    </row>
    <row r="181" spans="1:35">
      <c r="A181">
        <v>30</v>
      </c>
      <c r="B181">
        <v>7</v>
      </c>
      <c r="C181">
        <v>180.7</v>
      </c>
      <c r="D181">
        <v>3.84</v>
      </c>
      <c r="E181">
        <v>184.54</v>
      </c>
      <c r="F181">
        <v>7</v>
      </c>
      <c r="G181">
        <v>3</v>
      </c>
      <c r="H181">
        <v>27</v>
      </c>
      <c r="I181">
        <v>24</v>
      </c>
      <c r="J181">
        <v>3</v>
      </c>
      <c r="K181">
        <v>0</v>
      </c>
      <c r="L181">
        <v>1</v>
      </c>
      <c r="M181">
        <v>0</v>
      </c>
      <c r="N181">
        <v>0</v>
      </c>
      <c r="O181">
        <v>0.29999999999998295</v>
      </c>
      <c r="P181" s="1">
        <v>0.22371401918976552</v>
      </c>
      <c r="Q181">
        <v>0</v>
      </c>
      <c r="R181">
        <v>0</v>
      </c>
      <c r="S181">
        <v>0</v>
      </c>
      <c r="T181">
        <v>47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25</v>
      </c>
      <c r="AB181">
        <v>2</v>
      </c>
      <c r="AC181" s="1">
        <v>1.234375</v>
      </c>
      <c r="AD181" s="1">
        <v>161.80000000000001</v>
      </c>
      <c r="AE181" s="1">
        <v>0</v>
      </c>
      <c r="AF181" s="1">
        <v>161.80000000000001</v>
      </c>
      <c r="AG181" s="1">
        <v>0.66823400000000011</v>
      </c>
      <c r="AH181" s="1">
        <v>0.67714285714285716</v>
      </c>
      <c r="AI181" s="1">
        <v>1.3364680000000002</v>
      </c>
    </row>
    <row r="182" spans="1:35">
      <c r="A182">
        <v>31</v>
      </c>
      <c r="B182">
        <v>14</v>
      </c>
      <c r="C182">
        <v>187.4</v>
      </c>
      <c r="D182">
        <v>3.28</v>
      </c>
      <c r="E182">
        <v>190.68</v>
      </c>
      <c r="F182">
        <v>7</v>
      </c>
      <c r="G182">
        <v>3.15</v>
      </c>
      <c r="H182">
        <v>29</v>
      </c>
      <c r="I182">
        <v>27</v>
      </c>
      <c r="J182">
        <v>2</v>
      </c>
      <c r="K182">
        <v>0</v>
      </c>
      <c r="L182">
        <v>1</v>
      </c>
      <c r="M182">
        <v>0</v>
      </c>
      <c r="N182">
        <v>0</v>
      </c>
      <c r="O182">
        <v>7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25</v>
      </c>
      <c r="AB182">
        <v>1</v>
      </c>
      <c r="AC182" s="1">
        <v>1.4451219512195124</v>
      </c>
      <c r="AD182" s="1">
        <v>161.80000000000001</v>
      </c>
      <c r="AE182" s="1">
        <v>0</v>
      </c>
      <c r="AF182" s="1">
        <v>161.80000000000001</v>
      </c>
      <c r="AG182" s="1">
        <v>0.66823400000000011</v>
      </c>
      <c r="AH182" s="1">
        <v>0.67714285714285716</v>
      </c>
      <c r="AI182" s="1">
        <v>1.272826666666667</v>
      </c>
    </row>
    <row r="183" spans="1:35">
      <c r="A183">
        <v>31</v>
      </c>
      <c r="B183">
        <v>35</v>
      </c>
      <c r="C183">
        <v>189.5</v>
      </c>
      <c r="D183">
        <v>3.42</v>
      </c>
      <c r="E183">
        <v>192.92</v>
      </c>
      <c r="F183">
        <v>7</v>
      </c>
      <c r="G183">
        <v>2.91</v>
      </c>
      <c r="H183">
        <v>30</v>
      </c>
      <c r="I183">
        <v>27</v>
      </c>
      <c r="J183">
        <v>3</v>
      </c>
      <c r="K183">
        <v>0</v>
      </c>
      <c r="L183">
        <v>1</v>
      </c>
      <c r="M183">
        <v>0</v>
      </c>
      <c r="N183">
        <v>0</v>
      </c>
      <c r="O183">
        <v>9.0999999999999943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40</v>
      </c>
      <c r="AB183">
        <v>1</v>
      </c>
      <c r="AC183" s="1">
        <v>1.3859649122807018</v>
      </c>
      <c r="AD183" s="1">
        <v>175.6</v>
      </c>
      <c r="AE183" s="1">
        <v>0</v>
      </c>
      <c r="AF183" s="1">
        <v>175.6</v>
      </c>
      <c r="AG183" s="1">
        <v>0.72522799999999987</v>
      </c>
      <c r="AH183" s="1">
        <v>0.67714285714285716</v>
      </c>
      <c r="AI183" s="1">
        <v>1.4953154639175255</v>
      </c>
    </row>
    <row r="184" spans="1:35">
      <c r="A184">
        <v>31</v>
      </c>
      <c r="B184">
        <v>56</v>
      </c>
      <c r="C184">
        <v>191.6</v>
      </c>
      <c r="D184">
        <v>3.54</v>
      </c>
      <c r="E184">
        <v>195.14</v>
      </c>
      <c r="F184">
        <v>7</v>
      </c>
      <c r="G184">
        <v>3.09</v>
      </c>
      <c r="H184">
        <v>32</v>
      </c>
      <c r="I184">
        <v>28</v>
      </c>
      <c r="J184">
        <v>4</v>
      </c>
      <c r="K184">
        <v>0</v>
      </c>
      <c r="L184">
        <v>1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50</v>
      </c>
      <c r="AB184">
        <v>1</v>
      </c>
      <c r="AC184" s="1">
        <v>1.3389830508474576</v>
      </c>
      <c r="AD184" s="1">
        <v>161.80000000000001</v>
      </c>
      <c r="AE184" s="1">
        <v>0</v>
      </c>
      <c r="AF184" s="1">
        <v>161.80000000000001</v>
      </c>
      <c r="AG184" s="1">
        <v>0.66823400000000011</v>
      </c>
      <c r="AH184" s="1">
        <v>0.67714285714285716</v>
      </c>
      <c r="AI184" s="1">
        <v>1.2975417475728159</v>
      </c>
    </row>
    <row r="185" spans="1:35">
      <c r="A185">
        <v>37</v>
      </c>
      <c r="B185">
        <v>27</v>
      </c>
      <c r="C185">
        <v>224.7</v>
      </c>
      <c r="D185">
        <v>3.19</v>
      </c>
      <c r="E185">
        <v>227.89</v>
      </c>
      <c r="F185">
        <v>6</v>
      </c>
      <c r="G185">
        <v>2.86</v>
      </c>
      <c r="H185">
        <v>35</v>
      </c>
      <c r="I185">
        <v>32</v>
      </c>
      <c r="J185">
        <v>3</v>
      </c>
      <c r="K185">
        <v>0</v>
      </c>
      <c r="L185">
        <v>1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35</v>
      </c>
      <c r="AB185">
        <v>1</v>
      </c>
      <c r="AC185" s="1">
        <v>1.4858934169278997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0.79</v>
      </c>
      <c r="AI185" s="1">
        <v>1.4018895104895108</v>
      </c>
    </row>
    <row r="186" spans="1:35">
      <c r="A186">
        <v>44</v>
      </c>
      <c r="B186">
        <v>22</v>
      </c>
      <c r="C186">
        <v>266.2</v>
      </c>
      <c r="D186">
        <v>3.15</v>
      </c>
      <c r="E186">
        <v>269.34999999999997</v>
      </c>
      <c r="F186">
        <v>7</v>
      </c>
      <c r="G186">
        <v>3.09</v>
      </c>
      <c r="H186">
        <v>36</v>
      </c>
      <c r="I186">
        <v>34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25</v>
      </c>
      <c r="AB186">
        <v>1</v>
      </c>
      <c r="AC186" s="1">
        <v>1.504761904761905</v>
      </c>
      <c r="AD186" s="1">
        <v>161.80000000000001</v>
      </c>
      <c r="AE186" s="1">
        <v>0</v>
      </c>
      <c r="AF186" s="1">
        <v>161.80000000000001</v>
      </c>
      <c r="AG186" s="1">
        <v>0.66823400000000011</v>
      </c>
      <c r="AH186" s="1">
        <v>0.67714285714285716</v>
      </c>
      <c r="AI186" s="1">
        <v>1.2975417475728159</v>
      </c>
    </row>
    <row r="187" spans="1:35">
      <c r="A187">
        <v>47</v>
      </c>
      <c r="B187">
        <v>0</v>
      </c>
      <c r="C187">
        <v>282</v>
      </c>
      <c r="D187">
        <v>3.22</v>
      </c>
      <c r="E187">
        <v>285.22000000000003</v>
      </c>
      <c r="F187">
        <v>6</v>
      </c>
      <c r="G187">
        <v>3.12</v>
      </c>
      <c r="H187">
        <v>39</v>
      </c>
      <c r="I187">
        <v>37</v>
      </c>
      <c r="J187">
        <v>2</v>
      </c>
      <c r="K187">
        <v>0</v>
      </c>
      <c r="L187">
        <v>1</v>
      </c>
      <c r="M187">
        <v>0</v>
      </c>
      <c r="N187">
        <v>0</v>
      </c>
      <c r="O187">
        <v>0</v>
      </c>
      <c r="Q187">
        <v>1</v>
      </c>
      <c r="R187">
        <v>0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25</v>
      </c>
      <c r="AB187">
        <v>1</v>
      </c>
      <c r="AC187" s="1">
        <v>1.4720496894409938</v>
      </c>
      <c r="AD187" s="1">
        <v>175.6</v>
      </c>
      <c r="AE187" s="1">
        <v>0</v>
      </c>
      <c r="AF187" s="1">
        <v>175.6</v>
      </c>
      <c r="AG187" s="1">
        <v>0.72522799999999987</v>
      </c>
      <c r="AH187" s="1">
        <v>0.79</v>
      </c>
      <c r="AI187" s="1">
        <v>1.3946692307692303</v>
      </c>
    </row>
    <row r="188" spans="1:35">
      <c r="A188">
        <v>47</v>
      </c>
      <c r="B188">
        <v>37</v>
      </c>
      <c r="C188">
        <v>285.7</v>
      </c>
      <c r="D188">
        <v>3.34</v>
      </c>
      <c r="E188">
        <v>289.03999999999996</v>
      </c>
      <c r="F188">
        <v>7</v>
      </c>
      <c r="G188">
        <v>3.04</v>
      </c>
      <c r="H188">
        <v>43</v>
      </c>
      <c r="I188">
        <v>38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40</v>
      </c>
      <c r="AB188">
        <v>1</v>
      </c>
      <c r="AC188" s="1">
        <v>1.4191616766467068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0.67714285714285716</v>
      </c>
      <c r="AI188" s="1">
        <v>1.3188828947368423</v>
      </c>
    </row>
    <row r="189" spans="1:35">
      <c r="A189">
        <v>47</v>
      </c>
      <c r="B189">
        <v>49</v>
      </c>
      <c r="C189">
        <v>286.89999999999998</v>
      </c>
      <c r="D189">
        <v>3.09</v>
      </c>
      <c r="E189">
        <v>289.98999999999995</v>
      </c>
      <c r="F189">
        <v>7</v>
      </c>
      <c r="G189">
        <v>2.79</v>
      </c>
      <c r="H189">
        <v>45</v>
      </c>
      <c r="I189">
        <v>38</v>
      </c>
      <c r="J189">
        <v>7</v>
      </c>
      <c r="K189">
        <v>0</v>
      </c>
      <c r="L189">
        <v>1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25</v>
      </c>
      <c r="AB189">
        <v>1</v>
      </c>
      <c r="AC189" s="1">
        <v>1.5339805825242721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0.67714285714285716</v>
      </c>
      <c r="AI189" s="1">
        <v>1.4370623655913981</v>
      </c>
    </row>
    <row r="190" spans="1:35">
      <c r="A190">
        <v>48</v>
      </c>
      <c r="B190">
        <v>23</v>
      </c>
      <c r="C190">
        <v>290.3</v>
      </c>
      <c r="D190">
        <v>3.31</v>
      </c>
      <c r="E190">
        <v>293.61</v>
      </c>
      <c r="F190">
        <v>7</v>
      </c>
      <c r="G190">
        <v>2.82</v>
      </c>
      <c r="H190">
        <v>46</v>
      </c>
      <c r="I190">
        <v>44</v>
      </c>
      <c r="J190">
        <v>2</v>
      </c>
      <c r="K190">
        <v>0</v>
      </c>
      <c r="L190">
        <v>1</v>
      </c>
      <c r="M190">
        <v>0</v>
      </c>
      <c r="N190">
        <v>1</v>
      </c>
      <c r="O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25</v>
      </c>
      <c r="AB190">
        <v>1</v>
      </c>
      <c r="AC190" s="1">
        <v>1.4320241691842901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0.67714285714285716</v>
      </c>
      <c r="AI190" s="1">
        <v>1.4217744680851068</v>
      </c>
    </row>
    <row r="191" spans="1:35">
      <c r="A191">
        <v>48</v>
      </c>
      <c r="B191">
        <v>50</v>
      </c>
      <c r="C191">
        <v>293</v>
      </c>
      <c r="D191">
        <v>4.29</v>
      </c>
      <c r="E191">
        <v>297.29000000000002</v>
      </c>
      <c r="F191">
        <v>9</v>
      </c>
      <c r="G191">
        <v>2.83</v>
      </c>
      <c r="H191">
        <v>47</v>
      </c>
      <c r="I191">
        <v>44</v>
      </c>
      <c r="J191">
        <v>3</v>
      </c>
      <c r="K191">
        <v>0</v>
      </c>
      <c r="L191">
        <v>1</v>
      </c>
      <c r="M191">
        <v>0</v>
      </c>
      <c r="N191">
        <v>0</v>
      </c>
      <c r="O191">
        <v>0</v>
      </c>
      <c r="Q191">
        <v>0</v>
      </c>
      <c r="R191">
        <v>1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50</v>
      </c>
      <c r="AB191">
        <v>1</v>
      </c>
      <c r="AC191" s="1">
        <v>1.104895104895105</v>
      </c>
      <c r="AD191" s="1">
        <v>161.80000000000001</v>
      </c>
      <c r="AE191" s="1">
        <v>0</v>
      </c>
      <c r="AF191" s="1">
        <v>161.80000000000001</v>
      </c>
      <c r="AG191" s="1">
        <v>0.66823400000000011</v>
      </c>
      <c r="AH191" s="1">
        <v>0.52666666666666673</v>
      </c>
      <c r="AI191" s="1">
        <v>1.416750530035336</v>
      </c>
    </row>
    <row r="192" spans="1:35">
      <c r="A192">
        <v>48</v>
      </c>
      <c r="B192">
        <v>50</v>
      </c>
      <c r="C192">
        <v>293</v>
      </c>
      <c r="D192">
        <v>5.31</v>
      </c>
      <c r="E192">
        <v>298.31</v>
      </c>
      <c r="F192">
        <v>9</v>
      </c>
      <c r="G192">
        <v>3.48</v>
      </c>
      <c r="H192">
        <v>48</v>
      </c>
      <c r="I192">
        <v>44</v>
      </c>
      <c r="J192">
        <v>4</v>
      </c>
      <c r="K192">
        <v>0</v>
      </c>
      <c r="L192">
        <v>1</v>
      </c>
      <c r="M192">
        <v>0</v>
      </c>
      <c r="N192">
        <v>0</v>
      </c>
      <c r="O192">
        <v>0</v>
      </c>
      <c r="Q192">
        <v>1</v>
      </c>
      <c r="R192">
        <v>0</v>
      </c>
      <c r="S192">
        <v>0</v>
      </c>
      <c r="T192">
        <v>49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25</v>
      </c>
      <c r="AB192">
        <v>1</v>
      </c>
      <c r="AC192" s="1">
        <v>0.89265536723163852</v>
      </c>
      <c r="AD192" s="1">
        <v>175.6</v>
      </c>
      <c r="AE192" s="1">
        <v>0</v>
      </c>
      <c r="AF192" s="1">
        <v>175.6</v>
      </c>
      <c r="AG192" s="1">
        <v>0.72522799999999987</v>
      </c>
      <c r="AH192" s="1">
        <v>0.52666666666666673</v>
      </c>
      <c r="AI192" s="1">
        <v>1.2503931034482756</v>
      </c>
    </row>
    <row r="193" spans="1:35">
      <c r="A193">
        <v>49</v>
      </c>
      <c r="B193">
        <v>46</v>
      </c>
      <c r="C193">
        <v>298.60000000000002</v>
      </c>
      <c r="D193">
        <v>4.08</v>
      </c>
      <c r="E193">
        <v>302.68</v>
      </c>
      <c r="F193">
        <v>7</v>
      </c>
      <c r="G193">
        <v>3.45</v>
      </c>
      <c r="H193">
        <v>53</v>
      </c>
      <c r="I193">
        <v>48</v>
      </c>
      <c r="J193">
        <v>5</v>
      </c>
      <c r="K193">
        <v>0</v>
      </c>
      <c r="L193">
        <v>1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51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25</v>
      </c>
      <c r="AB193">
        <v>1</v>
      </c>
      <c r="AC193" s="1">
        <v>1.161764705882353</v>
      </c>
      <c r="AD193" s="1">
        <v>161.80000000000001</v>
      </c>
      <c r="AE193" s="1">
        <v>0</v>
      </c>
      <c r="AF193" s="1">
        <v>161.80000000000001</v>
      </c>
      <c r="AG193" s="1">
        <v>0.66823400000000011</v>
      </c>
      <c r="AH193" s="1">
        <v>0.67714285714285716</v>
      </c>
      <c r="AI193" s="1">
        <v>1.1621460869565219</v>
      </c>
    </row>
    <row r="194" spans="1:35">
      <c r="A194">
        <v>49</v>
      </c>
      <c r="B194">
        <v>50</v>
      </c>
      <c r="C194">
        <v>299</v>
      </c>
      <c r="D194">
        <v>4</v>
      </c>
      <c r="E194">
        <v>303</v>
      </c>
      <c r="F194">
        <v>8</v>
      </c>
      <c r="G194">
        <v>3.04</v>
      </c>
      <c r="H194">
        <v>54</v>
      </c>
      <c r="I194">
        <v>48</v>
      </c>
      <c r="J194">
        <v>6</v>
      </c>
      <c r="K194">
        <v>0</v>
      </c>
      <c r="L194">
        <v>1</v>
      </c>
      <c r="M194">
        <v>0</v>
      </c>
      <c r="N194">
        <v>0</v>
      </c>
      <c r="O194">
        <v>0</v>
      </c>
      <c r="Q194">
        <v>0</v>
      </c>
      <c r="R194">
        <v>1</v>
      </c>
      <c r="S194">
        <v>0</v>
      </c>
      <c r="T194">
        <v>51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v>1</v>
      </c>
      <c r="AC194" s="1">
        <v>1.1850000000000001</v>
      </c>
      <c r="AD194" s="1">
        <v>161.80000000000001</v>
      </c>
      <c r="AE194" s="1">
        <v>0</v>
      </c>
      <c r="AF194" s="1">
        <v>161.80000000000001</v>
      </c>
      <c r="AG194" s="1">
        <v>0.66823400000000011</v>
      </c>
      <c r="AH194" s="1">
        <v>0.59250000000000003</v>
      </c>
      <c r="AI194" s="1">
        <v>1.3188828947368423</v>
      </c>
    </row>
    <row r="195" spans="1:35">
      <c r="A195">
        <v>53</v>
      </c>
      <c r="B195">
        <v>7</v>
      </c>
      <c r="C195">
        <v>318.7</v>
      </c>
      <c r="D195">
        <v>3</v>
      </c>
      <c r="E195">
        <v>321.7</v>
      </c>
      <c r="F195">
        <v>6</v>
      </c>
      <c r="G195">
        <v>2.83</v>
      </c>
      <c r="H195">
        <v>58</v>
      </c>
      <c r="I195">
        <v>56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30</v>
      </c>
      <c r="AB195">
        <v>1</v>
      </c>
      <c r="AC195" s="1">
        <v>1.58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0.79</v>
      </c>
      <c r="AI195" s="1">
        <v>1.5375858657243813</v>
      </c>
    </row>
    <row r="196" spans="1:35">
      <c r="A196">
        <v>56</v>
      </c>
      <c r="B196">
        <v>49</v>
      </c>
      <c r="C196">
        <v>340.9</v>
      </c>
      <c r="D196">
        <v>3.94</v>
      </c>
      <c r="E196">
        <v>344.84</v>
      </c>
      <c r="F196">
        <v>7</v>
      </c>
      <c r="G196">
        <v>3.31</v>
      </c>
      <c r="H196">
        <v>61</v>
      </c>
      <c r="I196">
        <v>58</v>
      </c>
      <c r="J196">
        <v>3</v>
      </c>
      <c r="K196">
        <v>0</v>
      </c>
      <c r="L196">
        <v>1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25</v>
      </c>
      <c r="AB196">
        <v>1</v>
      </c>
      <c r="AC196" s="1">
        <v>1.203045685279188</v>
      </c>
      <c r="AD196" s="1">
        <v>161.80000000000001</v>
      </c>
      <c r="AE196" s="1">
        <v>0</v>
      </c>
      <c r="AF196" s="1">
        <v>161.80000000000001</v>
      </c>
      <c r="AG196" s="1">
        <v>0.66823400000000011</v>
      </c>
      <c r="AH196" s="1">
        <v>0.67714285714285716</v>
      </c>
      <c r="AI196" s="1">
        <v>1.2113003021148039</v>
      </c>
    </row>
    <row r="197" spans="1:35">
      <c r="A197">
        <v>57</v>
      </c>
      <c r="B197">
        <v>31</v>
      </c>
      <c r="C197">
        <v>345.1</v>
      </c>
      <c r="D197">
        <v>3.84</v>
      </c>
      <c r="E197">
        <v>348.94</v>
      </c>
      <c r="F197">
        <v>7</v>
      </c>
      <c r="G197">
        <v>3.33</v>
      </c>
      <c r="H197">
        <v>62</v>
      </c>
      <c r="I197">
        <v>60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52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40</v>
      </c>
      <c r="AB197">
        <v>1</v>
      </c>
      <c r="AC197" s="1">
        <v>1.234375</v>
      </c>
      <c r="AD197" s="1">
        <v>161.80000000000001</v>
      </c>
      <c r="AE197" s="1">
        <v>0</v>
      </c>
      <c r="AF197" s="1">
        <v>161.80000000000001</v>
      </c>
      <c r="AG197" s="1">
        <v>0.66823400000000011</v>
      </c>
      <c r="AH197" s="1">
        <v>0.67714285714285716</v>
      </c>
      <c r="AI197" s="1">
        <v>1.2040252252252255</v>
      </c>
    </row>
    <row r="198" spans="1:35">
      <c r="A198">
        <v>62</v>
      </c>
      <c r="B198">
        <v>5</v>
      </c>
      <c r="C198">
        <v>372.5</v>
      </c>
      <c r="D198">
        <v>3.33</v>
      </c>
      <c r="E198">
        <v>375.83</v>
      </c>
      <c r="F198">
        <v>7</v>
      </c>
      <c r="G198">
        <v>3.31</v>
      </c>
      <c r="H198">
        <v>67</v>
      </c>
      <c r="I198">
        <v>65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0</v>
      </c>
      <c r="Q198">
        <v>1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40</v>
      </c>
      <c r="AB198">
        <v>1</v>
      </c>
      <c r="AC198" s="1">
        <v>1.4234234234234235</v>
      </c>
      <c r="AD198" s="1">
        <v>175.6</v>
      </c>
      <c r="AE198" s="1">
        <v>0</v>
      </c>
      <c r="AF198" s="1">
        <v>175.6</v>
      </c>
      <c r="AG198" s="1">
        <v>0.72522799999999987</v>
      </c>
      <c r="AH198" s="1">
        <v>0.67714285714285716</v>
      </c>
      <c r="AI198" s="1">
        <v>1.314612688821752</v>
      </c>
    </row>
    <row r="199" spans="1:35">
      <c r="A199">
        <v>65</v>
      </c>
      <c r="B199">
        <v>36</v>
      </c>
      <c r="C199">
        <v>393.6</v>
      </c>
      <c r="D199">
        <v>4.66</v>
      </c>
      <c r="E199">
        <v>398.26000000000005</v>
      </c>
      <c r="F199">
        <v>7</v>
      </c>
      <c r="G199">
        <v>3.55</v>
      </c>
      <c r="H199">
        <v>74</v>
      </c>
      <c r="I199">
        <v>72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54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25</v>
      </c>
      <c r="AB199">
        <v>1</v>
      </c>
      <c r="AC199" s="1">
        <v>1.0171673819742491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0.67714285714285716</v>
      </c>
      <c r="AI199" s="1">
        <v>1.129409577464789</v>
      </c>
    </row>
    <row r="200" spans="1:35">
      <c r="A200">
        <v>69</v>
      </c>
      <c r="B200">
        <v>19</v>
      </c>
      <c r="C200">
        <v>415.9</v>
      </c>
      <c r="D200">
        <v>3.99</v>
      </c>
      <c r="E200">
        <v>419.89</v>
      </c>
      <c r="F200">
        <v>8</v>
      </c>
      <c r="G200">
        <v>2.92</v>
      </c>
      <c r="H200">
        <v>79</v>
      </c>
      <c r="I200">
        <v>77</v>
      </c>
      <c r="J200">
        <v>2</v>
      </c>
      <c r="K200">
        <v>0</v>
      </c>
      <c r="L200">
        <v>1</v>
      </c>
      <c r="M200">
        <v>1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40</v>
      </c>
      <c r="AB200">
        <v>3</v>
      </c>
      <c r="AC200" s="1">
        <v>1.1879699248120301</v>
      </c>
      <c r="AD200" s="1">
        <v>161.80000000000001</v>
      </c>
      <c r="AE200" s="1">
        <v>0</v>
      </c>
      <c r="AF200" s="1">
        <v>161.80000000000001</v>
      </c>
      <c r="AG200" s="1">
        <v>0.66823400000000011</v>
      </c>
      <c r="AH200" s="1">
        <v>0.59250000000000003</v>
      </c>
      <c r="AI200" s="1">
        <v>1.3730835616438359</v>
      </c>
    </row>
    <row r="201" spans="1:35">
      <c r="A201">
        <v>69</v>
      </c>
      <c r="B201">
        <v>24</v>
      </c>
      <c r="C201">
        <v>416.4</v>
      </c>
      <c r="D201">
        <v>3.51</v>
      </c>
      <c r="E201">
        <v>419.90999999999997</v>
      </c>
      <c r="F201">
        <v>7</v>
      </c>
      <c r="G201">
        <v>3.06</v>
      </c>
      <c r="H201">
        <v>80</v>
      </c>
      <c r="I201">
        <v>77</v>
      </c>
      <c r="J201">
        <v>3</v>
      </c>
      <c r="K201">
        <v>0</v>
      </c>
      <c r="L201">
        <v>1</v>
      </c>
      <c r="M201">
        <v>0</v>
      </c>
      <c r="N201">
        <v>0</v>
      </c>
      <c r="O201">
        <v>0.5</v>
      </c>
      <c r="P201" s="1">
        <v>0.16245742561532039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40</v>
      </c>
      <c r="AB201">
        <v>2</v>
      </c>
      <c r="AC201" s="1">
        <v>1.3504273504273505</v>
      </c>
      <c r="AD201" s="1">
        <v>175.6</v>
      </c>
      <c r="AE201" s="1">
        <v>0</v>
      </c>
      <c r="AF201" s="1">
        <v>175.6</v>
      </c>
      <c r="AG201" s="1">
        <v>0.72522799999999987</v>
      </c>
      <c r="AH201" s="1">
        <v>0.67714285714285716</v>
      </c>
      <c r="AI201" s="1">
        <v>1.4220156862745095</v>
      </c>
    </row>
    <row r="202" spans="1:35">
      <c r="A202">
        <v>69</v>
      </c>
      <c r="B202">
        <v>36</v>
      </c>
      <c r="C202">
        <v>417.6</v>
      </c>
      <c r="D202">
        <v>3.82</v>
      </c>
      <c r="E202">
        <v>421.42</v>
      </c>
      <c r="F202">
        <v>6</v>
      </c>
      <c r="G202">
        <v>3.55</v>
      </c>
      <c r="H202">
        <v>81</v>
      </c>
      <c r="I202">
        <v>77</v>
      </c>
      <c r="J202">
        <v>4</v>
      </c>
      <c r="K202">
        <v>0</v>
      </c>
      <c r="L202">
        <v>1</v>
      </c>
      <c r="M202">
        <v>0</v>
      </c>
      <c r="N202">
        <v>0</v>
      </c>
      <c r="O202">
        <v>1.7000000000000455</v>
      </c>
      <c r="P202" s="1">
        <v>5.2867771523048557E-2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40</v>
      </c>
      <c r="AB202">
        <v>2</v>
      </c>
      <c r="AC202" s="1">
        <v>1.2408376963350787</v>
      </c>
      <c r="AD202" s="1">
        <v>175.6</v>
      </c>
      <c r="AE202" s="1">
        <v>0</v>
      </c>
      <c r="AF202" s="1">
        <v>175.6</v>
      </c>
      <c r="AG202" s="1">
        <v>0.72522799999999987</v>
      </c>
      <c r="AH202" s="1">
        <v>0.79</v>
      </c>
      <c r="AI202" s="1">
        <v>1.2257374647887322</v>
      </c>
    </row>
    <row r="203" spans="1:35">
      <c r="A203">
        <v>69</v>
      </c>
      <c r="B203">
        <v>52</v>
      </c>
      <c r="C203">
        <v>419.2</v>
      </c>
      <c r="D203">
        <v>3.51</v>
      </c>
      <c r="E203">
        <v>422.71</v>
      </c>
      <c r="F203">
        <v>7</v>
      </c>
      <c r="G203">
        <v>3.4</v>
      </c>
      <c r="H203">
        <v>82</v>
      </c>
      <c r="I203">
        <v>77</v>
      </c>
      <c r="J203">
        <v>5</v>
      </c>
      <c r="K203">
        <v>0</v>
      </c>
      <c r="L203">
        <v>0</v>
      </c>
      <c r="M203">
        <v>1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30</v>
      </c>
      <c r="AB203">
        <v>3</v>
      </c>
      <c r="AC203" s="1">
        <v>1.3504273504273505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0.67714285714285716</v>
      </c>
      <c r="AI203" s="1">
        <v>1.1792364705882357</v>
      </c>
    </row>
    <row r="204" spans="1:35">
      <c r="A204">
        <v>70</v>
      </c>
      <c r="B204">
        <v>10</v>
      </c>
      <c r="C204">
        <v>421</v>
      </c>
      <c r="D204">
        <v>3.78</v>
      </c>
      <c r="E204">
        <v>424.78</v>
      </c>
      <c r="F204">
        <v>7</v>
      </c>
      <c r="G204">
        <v>3.24</v>
      </c>
      <c r="H204">
        <v>83</v>
      </c>
      <c r="I204">
        <v>79</v>
      </c>
      <c r="J204">
        <v>4</v>
      </c>
      <c r="K204">
        <v>0</v>
      </c>
      <c r="L204">
        <v>0</v>
      </c>
      <c r="M204">
        <v>0</v>
      </c>
      <c r="N204">
        <v>0</v>
      </c>
      <c r="O204">
        <v>1.8000000000000114</v>
      </c>
      <c r="P204" s="1">
        <v>-9.6459096459096338E-2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25</v>
      </c>
      <c r="AB204">
        <v>2</v>
      </c>
      <c r="AC204" s="1">
        <v>1.2539682539682542</v>
      </c>
      <c r="AD204" s="1">
        <v>161.80000000000001</v>
      </c>
      <c r="AE204" s="1">
        <v>0</v>
      </c>
      <c r="AF204" s="1">
        <v>161.80000000000001</v>
      </c>
      <c r="AG204" s="1">
        <v>0.66823400000000011</v>
      </c>
      <c r="AH204" s="1">
        <v>0.67714285714285716</v>
      </c>
      <c r="AI204" s="1">
        <v>1.2374703703703704</v>
      </c>
    </row>
    <row r="205" spans="1:35">
      <c r="A205">
        <v>73</v>
      </c>
      <c r="B205">
        <v>54</v>
      </c>
      <c r="C205">
        <v>443.4</v>
      </c>
      <c r="D205">
        <v>2.73</v>
      </c>
      <c r="E205">
        <v>446.13</v>
      </c>
      <c r="F205">
        <v>5</v>
      </c>
      <c r="G205">
        <v>3.33</v>
      </c>
      <c r="H205">
        <v>88</v>
      </c>
      <c r="I205">
        <v>86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1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25</v>
      </c>
      <c r="AB205">
        <v>1</v>
      </c>
      <c r="AC205" s="1">
        <v>1.7362637362637363</v>
      </c>
      <c r="AD205" s="1">
        <v>175.6</v>
      </c>
      <c r="AE205" s="1">
        <v>10</v>
      </c>
      <c r="AF205" s="1">
        <v>185.6</v>
      </c>
      <c r="AG205" s="1">
        <v>0.76652799999999999</v>
      </c>
      <c r="AH205" s="1">
        <v>0.94800000000000006</v>
      </c>
      <c r="AI205" s="1">
        <v>1.3811315315315313</v>
      </c>
    </row>
    <row r="206" spans="1:35">
      <c r="A206">
        <v>84</v>
      </c>
      <c r="B206">
        <v>8</v>
      </c>
      <c r="C206">
        <v>504.8</v>
      </c>
      <c r="D206">
        <v>3.21</v>
      </c>
      <c r="E206">
        <v>508.01</v>
      </c>
      <c r="F206">
        <v>7</v>
      </c>
      <c r="G206">
        <v>2.79</v>
      </c>
      <c r="H206">
        <v>95</v>
      </c>
      <c r="I206">
        <v>93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10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30</v>
      </c>
      <c r="AB206">
        <v>1</v>
      </c>
      <c r="AC206" s="1">
        <v>1.4766355140186918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0.67714285714285716</v>
      </c>
      <c r="AI206" s="1">
        <v>1.4370623655913981</v>
      </c>
    </row>
    <row r="207" spans="1:35">
      <c r="A207">
        <v>85</v>
      </c>
      <c r="B207">
        <v>42</v>
      </c>
      <c r="C207">
        <v>514.20000000000005</v>
      </c>
      <c r="D207">
        <v>3.07</v>
      </c>
      <c r="E207">
        <v>517.2700000000001</v>
      </c>
      <c r="F207">
        <v>6</v>
      </c>
      <c r="G207">
        <v>3.19</v>
      </c>
      <c r="H207">
        <v>97</v>
      </c>
      <c r="I207">
        <v>95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Q207">
        <v>1</v>
      </c>
      <c r="R207">
        <v>0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30</v>
      </c>
      <c r="AB207">
        <v>1</v>
      </c>
      <c r="AC207" s="1">
        <v>1.5439739413680784</v>
      </c>
      <c r="AD207" s="1">
        <v>175.6</v>
      </c>
      <c r="AE207" s="1">
        <v>10</v>
      </c>
      <c r="AF207" s="1">
        <v>185.6</v>
      </c>
      <c r="AG207" s="1">
        <v>0.76652799999999999</v>
      </c>
      <c r="AH207" s="1">
        <v>0.79</v>
      </c>
      <c r="AI207" s="1">
        <v>1.4417454545454544</v>
      </c>
    </row>
    <row r="208" spans="1:35">
      <c r="A208">
        <v>90</v>
      </c>
      <c r="B208">
        <v>7</v>
      </c>
      <c r="C208">
        <v>540.70000000000005</v>
      </c>
      <c r="D208">
        <v>3.63</v>
      </c>
      <c r="E208">
        <v>544.33000000000004</v>
      </c>
      <c r="F208">
        <v>7</v>
      </c>
      <c r="G208">
        <v>3.18</v>
      </c>
      <c r="H208">
        <v>102</v>
      </c>
      <c r="I208">
        <v>100</v>
      </c>
      <c r="J208">
        <v>2</v>
      </c>
      <c r="K208">
        <v>0</v>
      </c>
      <c r="L208">
        <v>1</v>
      </c>
      <c r="M208">
        <v>0</v>
      </c>
      <c r="N208">
        <v>0</v>
      </c>
      <c r="O208">
        <v>0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50</v>
      </c>
      <c r="AB208">
        <v>1</v>
      </c>
      <c r="AC208" s="1">
        <v>1.3057851239669422</v>
      </c>
      <c r="AD208" s="1">
        <v>175.6</v>
      </c>
      <c r="AE208" s="1">
        <v>0</v>
      </c>
      <c r="AF208" s="1">
        <v>175.6</v>
      </c>
      <c r="AG208" s="1">
        <v>0.72522799999999987</v>
      </c>
      <c r="AH208" s="1">
        <v>0.67714285714285716</v>
      </c>
      <c r="AI208" s="1">
        <v>1.3683547169811316</v>
      </c>
    </row>
    <row r="209" spans="1:36">
      <c r="A209">
        <v>91</v>
      </c>
      <c r="B209">
        <v>12</v>
      </c>
      <c r="C209">
        <v>547.20000000000005</v>
      </c>
      <c r="D209">
        <v>3.4</v>
      </c>
      <c r="E209">
        <v>550.6</v>
      </c>
      <c r="F209">
        <v>7</v>
      </c>
      <c r="G209">
        <v>2.89</v>
      </c>
      <c r="H209">
        <v>103</v>
      </c>
      <c r="I209">
        <v>101</v>
      </c>
      <c r="J209">
        <v>2</v>
      </c>
      <c r="K209">
        <v>0</v>
      </c>
      <c r="L209">
        <v>1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50</v>
      </c>
      <c r="AB209">
        <v>1</v>
      </c>
      <c r="AC209" s="1">
        <v>1.3941176470588237</v>
      </c>
      <c r="AD209" s="1">
        <v>161.80000000000001</v>
      </c>
      <c r="AE209" s="1">
        <v>0</v>
      </c>
      <c r="AF209" s="1">
        <v>161.80000000000001</v>
      </c>
      <c r="AG209" s="1">
        <v>0.66823400000000011</v>
      </c>
      <c r="AH209" s="1">
        <v>0.67714285714285716</v>
      </c>
      <c r="AI209" s="1">
        <v>1.3873370242214536</v>
      </c>
    </row>
    <row r="210" spans="1:36">
      <c r="A210">
        <v>92</v>
      </c>
      <c r="B210">
        <v>8</v>
      </c>
      <c r="C210">
        <v>552.79999999999995</v>
      </c>
      <c r="D210">
        <v>3.75</v>
      </c>
      <c r="E210">
        <v>556.54999999999995</v>
      </c>
      <c r="F210">
        <v>6</v>
      </c>
      <c r="G210">
        <v>3.6</v>
      </c>
      <c r="H210">
        <v>107</v>
      </c>
      <c r="I210">
        <v>105</v>
      </c>
      <c r="J210">
        <v>2</v>
      </c>
      <c r="K210">
        <v>0</v>
      </c>
      <c r="L210">
        <v>0</v>
      </c>
      <c r="M210">
        <v>1</v>
      </c>
      <c r="N210">
        <v>0</v>
      </c>
      <c r="O210">
        <v>0</v>
      </c>
      <c r="Q210">
        <v>1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35</v>
      </c>
      <c r="AB210">
        <v>3</v>
      </c>
      <c r="AC210" s="1">
        <v>1.264</v>
      </c>
      <c r="AD210" s="1">
        <v>175.6</v>
      </c>
      <c r="AE210" s="1">
        <v>0</v>
      </c>
      <c r="AF210" s="1">
        <v>175.6</v>
      </c>
      <c r="AG210" s="1">
        <v>0.72522799999999987</v>
      </c>
      <c r="AH210" s="1">
        <v>0.79</v>
      </c>
      <c r="AI210" s="1">
        <v>1.2087133333333331</v>
      </c>
    </row>
    <row r="211" spans="1:36">
      <c r="A211">
        <v>94</v>
      </c>
      <c r="B211">
        <v>52</v>
      </c>
      <c r="C211">
        <v>569.20000000000005</v>
      </c>
      <c r="D211">
        <v>3.33</v>
      </c>
      <c r="E211">
        <v>572.53000000000009</v>
      </c>
      <c r="F211">
        <v>7</v>
      </c>
      <c r="G211">
        <v>2.88</v>
      </c>
      <c r="H211">
        <v>108</v>
      </c>
      <c r="I211">
        <v>106</v>
      </c>
      <c r="J211">
        <v>2</v>
      </c>
      <c r="K211">
        <v>0</v>
      </c>
      <c r="L211">
        <v>1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30</v>
      </c>
      <c r="AB211">
        <v>1</v>
      </c>
      <c r="AC211" s="1">
        <v>1.4234234234234235</v>
      </c>
      <c r="AD211" s="1">
        <v>161.80000000000001</v>
      </c>
      <c r="AE211" s="1">
        <v>0</v>
      </c>
      <c r="AF211" s="1">
        <v>161.80000000000001</v>
      </c>
      <c r="AG211" s="1">
        <v>0.66823400000000011</v>
      </c>
      <c r="AH211" s="1">
        <v>0.67714285714285716</v>
      </c>
      <c r="AI211" s="1">
        <v>1.392154166666667</v>
      </c>
    </row>
    <row r="212" spans="1:36">
      <c r="A212">
        <v>96</v>
      </c>
      <c r="B212">
        <v>57</v>
      </c>
      <c r="C212">
        <v>581.70000000000005</v>
      </c>
      <c r="D212">
        <v>3.39</v>
      </c>
      <c r="E212">
        <v>585.09</v>
      </c>
      <c r="F212">
        <v>7</v>
      </c>
      <c r="G212">
        <v>3.19</v>
      </c>
      <c r="H212">
        <v>110</v>
      </c>
      <c r="I212">
        <v>108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35</v>
      </c>
      <c r="AB212">
        <v>1</v>
      </c>
      <c r="AC212" s="1">
        <v>1.3982300884955752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0.67714285714285716</v>
      </c>
      <c r="AI212" s="1">
        <v>1.2568664576802511</v>
      </c>
    </row>
    <row r="213" spans="1:36">
      <c r="A213">
        <v>99</v>
      </c>
      <c r="B213">
        <v>27</v>
      </c>
      <c r="C213">
        <v>596.70000000000005</v>
      </c>
      <c r="D213">
        <v>3.44</v>
      </c>
      <c r="E213">
        <v>600.1400000000001</v>
      </c>
      <c r="F213">
        <v>7</v>
      </c>
      <c r="G213">
        <v>2.92</v>
      </c>
      <c r="H213">
        <v>112</v>
      </c>
      <c r="I213">
        <v>110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30</v>
      </c>
      <c r="AB213">
        <v>1</v>
      </c>
      <c r="AC213" s="1">
        <v>1.3779069767441861</v>
      </c>
      <c r="AD213" s="1">
        <v>161.80000000000001</v>
      </c>
      <c r="AE213" s="1">
        <v>0</v>
      </c>
      <c r="AF213" s="1">
        <v>161.80000000000001</v>
      </c>
      <c r="AG213" s="1">
        <v>0.66823400000000011</v>
      </c>
      <c r="AH213" s="1">
        <v>0.67714285714285716</v>
      </c>
      <c r="AI213" s="1">
        <v>1.3730835616438359</v>
      </c>
    </row>
    <row r="214" spans="1:36">
      <c r="A214">
        <v>100</v>
      </c>
      <c r="B214">
        <v>30</v>
      </c>
      <c r="C214">
        <v>603</v>
      </c>
      <c r="D214">
        <v>3.39</v>
      </c>
      <c r="E214">
        <v>606.39</v>
      </c>
      <c r="F214">
        <v>8</v>
      </c>
      <c r="G214">
        <v>2.59</v>
      </c>
      <c r="H214">
        <v>113</v>
      </c>
      <c r="I214">
        <v>111</v>
      </c>
      <c r="J214">
        <v>2</v>
      </c>
      <c r="K214">
        <v>0</v>
      </c>
      <c r="L214">
        <v>1</v>
      </c>
      <c r="M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30</v>
      </c>
      <c r="AB214">
        <v>1</v>
      </c>
      <c r="AC214" s="1">
        <v>1.3982300884955752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0.59250000000000003</v>
      </c>
      <c r="AI214" s="1">
        <v>1.5480324324324328</v>
      </c>
    </row>
    <row r="215" spans="1:36">
      <c r="A215">
        <v>100</v>
      </c>
      <c r="B215">
        <v>56</v>
      </c>
      <c r="C215">
        <v>605.6</v>
      </c>
      <c r="D215">
        <v>3.48</v>
      </c>
      <c r="E215">
        <v>609.08000000000004</v>
      </c>
      <c r="F215">
        <v>7</v>
      </c>
      <c r="G215">
        <v>2.98</v>
      </c>
      <c r="H215">
        <v>114</v>
      </c>
      <c r="I215">
        <v>111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40</v>
      </c>
      <c r="AB215">
        <v>1</v>
      </c>
      <c r="AC215" s="1">
        <v>1.3620689655172415</v>
      </c>
      <c r="AD215" s="1">
        <v>161.80000000000001</v>
      </c>
      <c r="AE215" s="1">
        <v>0</v>
      </c>
      <c r="AF215" s="1">
        <v>161.80000000000001</v>
      </c>
      <c r="AG215" s="1">
        <v>0.66823400000000011</v>
      </c>
      <c r="AH215" s="1">
        <v>0.67714285714285716</v>
      </c>
      <c r="AI215" s="1">
        <v>1.3454375838926178</v>
      </c>
    </row>
    <row r="216" spans="1:36">
      <c r="A216">
        <v>101</v>
      </c>
      <c r="B216">
        <v>59</v>
      </c>
      <c r="C216">
        <v>611.9</v>
      </c>
      <c r="D216">
        <v>3.85</v>
      </c>
      <c r="E216">
        <v>615.75</v>
      </c>
      <c r="F216">
        <v>7</v>
      </c>
      <c r="G216">
        <v>3.46</v>
      </c>
      <c r="H216">
        <v>118</v>
      </c>
      <c r="I216">
        <v>114</v>
      </c>
      <c r="J216">
        <v>4</v>
      </c>
      <c r="K216">
        <v>0</v>
      </c>
      <c r="L216">
        <v>1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59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60</v>
      </c>
      <c r="AB216">
        <v>1</v>
      </c>
      <c r="AC216" s="1">
        <v>1.2311688311688311</v>
      </c>
      <c r="AD216" s="1">
        <v>161.80000000000001</v>
      </c>
      <c r="AE216" s="1">
        <v>0</v>
      </c>
      <c r="AF216" s="1">
        <v>161.80000000000001</v>
      </c>
      <c r="AG216" s="1">
        <v>0.66823400000000011</v>
      </c>
      <c r="AH216" s="1">
        <v>0.67714285714285716</v>
      </c>
      <c r="AI216" s="1">
        <v>1.1587872832369945</v>
      </c>
    </row>
    <row r="217" spans="1:36">
      <c r="A217">
        <v>105</v>
      </c>
      <c r="B217">
        <v>19</v>
      </c>
      <c r="C217">
        <v>631.9</v>
      </c>
      <c r="D217">
        <v>2.8</v>
      </c>
      <c r="E217">
        <v>634.69999999999993</v>
      </c>
      <c r="F217">
        <v>6</v>
      </c>
      <c r="G217">
        <v>3</v>
      </c>
      <c r="H217">
        <v>120</v>
      </c>
      <c r="I217">
        <v>117</v>
      </c>
      <c r="J217">
        <v>3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35</v>
      </c>
      <c r="AB217">
        <v>1</v>
      </c>
      <c r="AC217" s="1">
        <v>1.6928571428571431</v>
      </c>
      <c r="AD217" s="1">
        <v>161.80000000000001</v>
      </c>
      <c r="AE217" s="1">
        <v>0</v>
      </c>
      <c r="AF217" s="1">
        <v>161.80000000000001</v>
      </c>
      <c r="AG217" s="1">
        <v>0.66823400000000011</v>
      </c>
      <c r="AH217" s="1">
        <v>0.79</v>
      </c>
      <c r="AI217" s="1">
        <v>1.3364680000000002</v>
      </c>
      <c r="AJ217" t="s">
        <v>55</v>
      </c>
    </row>
    <row r="218" spans="1:36">
      <c r="A218">
        <v>0</v>
      </c>
      <c r="B218">
        <v>0</v>
      </c>
      <c r="C218">
        <v>0</v>
      </c>
      <c r="D218">
        <v>3.78</v>
      </c>
      <c r="E218">
        <v>3.78</v>
      </c>
      <c r="F218">
        <v>7</v>
      </c>
      <c r="G218">
        <v>3.04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0</v>
      </c>
      <c r="Q218">
        <v>1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30</v>
      </c>
      <c r="AB218">
        <v>1</v>
      </c>
      <c r="AC218" s="1">
        <v>1.2539682539682542</v>
      </c>
      <c r="AD218" s="1">
        <v>175.6</v>
      </c>
      <c r="AE218" s="1">
        <v>0</v>
      </c>
      <c r="AF218" s="1">
        <v>175.6</v>
      </c>
      <c r="AG218" s="1">
        <v>0.72522799999999987</v>
      </c>
      <c r="AH218" s="1">
        <v>0.67714285714285716</v>
      </c>
      <c r="AI218" s="1">
        <v>1.4313710526315786</v>
      </c>
    </row>
    <row r="219" spans="1:36">
      <c r="A219">
        <v>0</v>
      </c>
      <c r="B219">
        <v>5</v>
      </c>
      <c r="C219">
        <v>0.5</v>
      </c>
      <c r="D219">
        <v>5.36</v>
      </c>
      <c r="E219">
        <v>5.86</v>
      </c>
      <c r="F219">
        <v>8</v>
      </c>
      <c r="G219">
        <v>4.03</v>
      </c>
      <c r="H219">
        <v>2</v>
      </c>
      <c r="I219">
        <v>0</v>
      </c>
      <c r="J219">
        <v>2</v>
      </c>
      <c r="K219">
        <v>0</v>
      </c>
      <c r="L219">
        <v>0</v>
      </c>
      <c r="M219">
        <v>1</v>
      </c>
      <c r="N219">
        <v>0</v>
      </c>
      <c r="O219">
        <v>0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30</v>
      </c>
      <c r="AB219">
        <v>3</v>
      </c>
      <c r="AC219" s="1">
        <v>0.88432835820895517</v>
      </c>
      <c r="AD219" s="1">
        <v>175.6</v>
      </c>
      <c r="AE219" s="1">
        <v>0</v>
      </c>
      <c r="AF219" s="1">
        <v>175.6</v>
      </c>
      <c r="AG219" s="1">
        <v>0.72522799999999987</v>
      </c>
      <c r="AH219" s="1">
        <v>0.59250000000000003</v>
      </c>
      <c r="AI219" s="1">
        <v>1.0797439205955333</v>
      </c>
    </row>
    <row r="220" spans="1:36">
      <c r="A220">
        <v>0</v>
      </c>
      <c r="B220">
        <v>19</v>
      </c>
      <c r="C220">
        <v>1.9</v>
      </c>
      <c r="D220">
        <v>4.6399999999999997</v>
      </c>
      <c r="E220">
        <v>6.5399999999999991</v>
      </c>
      <c r="F220">
        <v>9</v>
      </c>
      <c r="G220">
        <v>3.08</v>
      </c>
      <c r="H220">
        <v>3</v>
      </c>
      <c r="I220">
        <v>0</v>
      </c>
      <c r="J220">
        <v>3</v>
      </c>
      <c r="K220">
        <v>0</v>
      </c>
      <c r="L220">
        <v>1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60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40</v>
      </c>
      <c r="AB220">
        <v>1</v>
      </c>
      <c r="AC220" s="1">
        <v>1.021551724137931</v>
      </c>
      <c r="AD220" s="1">
        <v>161.80000000000001</v>
      </c>
      <c r="AE220" s="1">
        <v>0</v>
      </c>
      <c r="AF220" s="1">
        <v>161.80000000000001</v>
      </c>
      <c r="AG220" s="1">
        <v>0.66823400000000011</v>
      </c>
      <c r="AH220" s="1">
        <v>0.52666666666666673</v>
      </c>
      <c r="AI220" s="1">
        <v>1.3017545454545456</v>
      </c>
    </row>
    <row r="221" spans="1:36">
      <c r="A221">
        <v>1</v>
      </c>
      <c r="B221">
        <v>59</v>
      </c>
      <c r="C221">
        <v>11.9</v>
      </c>
      <c r="D221">
        <v>3.37</v>
      </c>
      <c r="E221">
        <v>15.27</v>
      </c>
      <c r="F221">
        <v>6</v>
      </c>
      <c r="G221">
        <v>3.27</v>
      </c>
      <c r="H221">
        <v>9</v>
      </c>
      <c r="I221">
        <v>7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30</v>
      </c>
      <c r="AB221">
        <v>1</v>
      </c>
      <c r="AC221" s="1">
        <v>1.4065281899109792</v>
      </c>
      <c r="AD221" s="1">
        <v>175.6</v>
      </c>
      <c r="AE221" s="1">
        <v>0</v>
      </c>
      <c r="AF221" s="1">
        <v>175.6</v>
      </c>
      <c r="AG221" s="1">
        <v>0.72522799999999987</v>
      </c>
      <c r="AH221" s="1">
        <v>0.79</v>
      </c>
      <c r="AI221" s="1">
        <v>1.3306935779816511</v>
      </c>
    </row>
    <row r="222" spans="1:36">
      <c r="A222">
        <v>2</v>
      </c>
      <c r="B222">
        <v>23</v>
      </c>
      <c r="C222">
        <v>14.3</v>
      </c>
      <c r="D222">
        <v>4.25</v>
      </c>
      <c r="E222">
        <v>18.55</v>
      </c>
      <c r="F222">
        <v>8</v>
      </c>
      <c r="G222">
        <v>3.44</v>
      </c>
      <c r="H222">
        <v>10</v>
      </c>
      <c r="I222">
        <v>8</v>
      </c>
      <c r="J222">
        <v>2</v>
      </c>
      <c r="K222">
        <v>0</v>
      </c>
      <c r="L222">
        <v>0</v>
      </c>
      <c r="M222">
        <v>1</v>
      </c>
      <c r="N222">
        <v>0</v>
      </c>
      <c r="O222">
        <v>0</v>
      </c>
      <c r="Q222">
        <v>0</v>
      </c>
      <c r="R222">
        <v>0</v>
      </c>
      <c r="S222">
        <v>0</v>
      </c>
      <c r="T222">
        <v>62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15</v>
      </c>
      <c r="AB222">
        <v>3</v>
      </c>
      <c r="AC222" s="1">
        <v>1.1152941176470588</v>
      </c>
      <c r="AD222" s="1">
        <v>161.80000000000001</v>
      </c>
      <c r="AE222" s="1">
        <v>0</v>
      </c>
      <c r="AF222" s="1">
        <v>161.80000000000001</v>
      </c>
      <c r="AG222" s="1">
        <v>0.66823400000000011</v>
      </c>
      <c r="AH222" s="1">
        <v>0.59250000000000003</v>
      </c>
      <c r="AI222" s="1">
        <v>1.1655244186046514</v>
      </c>
    </row>
    <row r="223" spans="1:36">
      <c r="A223">
        <v>2</v>
      </c>
      <c r="B223">
        <v>25</v>
      </c>
      <c r="C223">
        <v>14.5</v>
      </c>
      <c r="D223">
        <v>4.59</v>
      </c>
      <c r="E223">
        <v>19.09</v>
      </c>
      <c r="F223">
        <v>9</v>
      </c>
      <c r="G223">
        <v>3.48</v>
      </c>
      <c r="H223">
        <v>11</v>
      </c>
      <c r="I223">
        <v>8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0.19999999999999929</v>
      </c>
      <c r="P223" s="1">
        <v>-8.261437908496716E-2</v>
      </c>
      <c r="Q223">
        <v>0</v>
      </c>
      <c r="R223">
        <v>0</v>
      </c>
      <c r="S223">
        <v>0</v>
      </c>
      <c r="T223">
        <v>62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15</v>
      </c>
      <c r="AB223">
        <v>2</v>
      </c>
      <c r="AC223" s="1">
        <v>1.0326797385620916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0.52666666666666673</v>
      </c>
      <c r="AI223" s="1">
        <v>1.1521275862068967</v>
      </c>
    </row>
    <row r="224" spans="1:36">
      <c r="A224">
        <v>3</v>
      </c>
      <c r="B224">
        <v>4</v>
      </c>
      <c r="C224">
        <v>18.399999999999999</v>
      </c>
      <c r="D224">
        <v>3.54</v>
      </c>
      <c r="E224">
        <v>21.939999999999998</v>
      </c>
      <c r="F224">
        <v>7</v>
      </c>
      <c r="G224">
        <v>3.03</v>
      </c>
      <c r="H224">
        <v>12</v>
      </c>
      <c r="I224">
        <v>9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4.0999999999999979</v>
      </c>
      <c r="P224" s="1">
        <v>0.22368893320039884</v>
      </c>
      <c r="Q224">
        <v>0</v>
      </c>
      <c r="R224">
        <v>1</v>
      </c>
      <c r="S224">
        <v>0</v>
      </c>
      <c r="T224">
        <v>63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35</v>
      </c>
      <c r="AB224">
        <v>2</v>
      </c>
      <c r="AC224" s="1">
        <v>1.3389830508474576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0.67714285714285716</v>
      </c>
      <c r="AI224" s="1">
        <v>1.3232356435643569</v>
      </c>
    </row>
    <row r="225" spans="1:35">
      <c r="A225">
        <v>3</v>
      </c>
      <c r="B225">
        <v>4</v>
      </c>
      <c r="C225">
        <v>18.399999999999999</v>
      </c>
      <c r="D225">
        <v>3.7</v>
      </c>
      <c r="E225">
        <v>22.099999999999998</v>
      </c>
      <c r="F225">
        <v>8</v>
      </c>
      <c r="G225">
        <v>3.22</v>
      </c>
      <c r="H225">
        <v>13</v>
      </c>
      <c r="I225">
        <v>9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4.0999999999999979</v>
      </c>
      <c r="P225" s="1">
        <v>0.16578696343402233</v>
      </c>
      <c r="Q225">
        <v>0</v>
      </c>
      <c r="R225">
        <v>1</v>
      </c>
      <c r="S225">
        <v>0</v>
      </c>
      <c r="T225">
        <v>63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35</v>
      </c>
      <c r="AB225">
        <v>2</v>
      </c>
      <c r="AC225" s="1">
        <v>1.2810810810810811</v>
      </c>
      <c r="AD225" s="1">
        <v>161.80000000000001</v>
      </c>
      <c r="AE225" s="1">
        <v>0</v>
      </c>
      <c r="AF225" s="1">
        <v>161.80000000000001</v>
      </c>
      <c r="AG225" s="1">
        <v>0.66823400000000011</v>
      </c>
      <c r="AH225" s="1">
        <v>0.59250000000000003</v>
      </c>
      <c r="AI225" s="1">
        <v>1.2451565217391307</v>
      </c>
    </row>
    <row r="226" spans="1:35">
      <c r="A226">
        <v>3</v>
      </c>
      <c r="B226">
        <v>14</v>
      </c>
      <c r="C226">
        <v>19.399999999999999</v>
      </c>
      <c r="D226">
        <v>3.73</v>
      </c>
      <c r="E226">
        <v>23.13</v>
      </c>
      <c r="F226">
        <v>7</v>
      </c>
      <c r="G226">
        <v>3.24</v>
      </c>
      <c r="H226">
        <v>14</v>
      </c>
      <c r="I226">
        <v>11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5.0999999999999979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35</v>
      </c>
      <c r="AB226">
        <v>1</v>
      </c>
      <c r="AC226" s="1">
        <v>1.2707774798927614</v>
      </c>
      <c r="AD226" s="1">
        <v>161.80000000000001</v>
      </c>
      <c r="AE226" s="1">
        <v>0</v>
      </c>
      <c r="AF226" s="1">
        <v>161.80000000000001</v>
      </c>
      <c r="AG226" s="1">
        <v>0.66823400000000011</v>
      </c>
      <c r="AH226" s="1">
        <v>0.67714285714285716</v>
      </c>
      <c r="AI226" s="1">
        <v>1.2374703703703704</v>
      </c>
    </row>
    <row r="227" spans="1:35">
      <c r="A227">
        <v>3</v>
      </c>
      <c r="B227">
        <v>17</v>
      </c>
      <c r="C227">
        <v>19.7</v>
      </c>
      <c r="D227">
        <v>3.49</v>
      </c>
      <c r="E227">
        <v>23.189999999999998</v>
      </c>
      <c r="F227">
        <v>6</v>
      </c>
      <c r="G227">
        <v>3.45</v>
      </c>
      <c r="H227">
        <v>15</v>
      </c>
      <c r="I227">
        <v>11</v>
      </c>
      <c r="J227">
        <v>4</v>
      </c>
      <c r="K227">
        <v>0</v>
      </c>
      <c r="L227">
        <v>0</v>
      </c>
      <c r="M227">
        <v>0</v>
      </c>
      <c r="N227">
        <v>0</v>
      </c>
      <c r="O227">
        <v>5.3999999999999986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35</v>
      </c>
      <c r="AB227">
        <v>1</v>
      </c>
      <c r="AC227" s="1">
        <v>1.3581661891117478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0.79</v>
      </c>
      <c r="AI227" s="1">
        <v>1.1621460869565219</v>
      </c>
    </row>
    <row r="228" spans="1:35">
      <c r="A228">
        <v>3</v>
      </c>
      <c r="B228">
        <v>22</v>
      </c>
      <c r="C228">
        <v>20.2</v>
      </c>
      <c r="D228">
        <v>3.49</v>
      </c>
      <c r="E228">
        <v>23.689999999999998</v>
      </c>
      <c r="F228">
        <v>6</v>
      </c>
      <c r="G228">
        <v>3.4</v>
      </c>
      <c r="H228">
        <v>16</v>
      </c>
      <c r="I228">
        <v>11</v>
      </c>
      <c r="J228">
        <v>5</v>
      </c>
      <c r="K228">
        <v>0</v>
      </c>
      <c r="L228">
        <v>0</v>
      </c>
      <c r="M228">
        <v>0</v>
      </c>
      <c r="N228">
        <v>0</v>
      </c>
      <c r="O228">
        <v>5.8999999999999986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35</v>
      </c>
      <c r="AB228">
        <v>1</v>
      </c>
      <c r="AC228" s="1">
        <v>1.3581661891117478</v>
      </c>
      <c r="AD228" s="1">
        <v>175.6</v>
      </c>
      <c r="AE228" s="1">
        <v>0</v>
      </c>
      <c r="AF228" s="1">
        <v>175.6</v>
      </c>
      <c r="AG228" s="1">
        <v>0.72522799999999987</v>
      </c>
      <c r="AH228" s="1">
        <v>0.79</v>
      </c>
      <c r="AI228" s="1">
        <v>1.2798141176470585</v>
      </c>
    </row>
    <row r="229" spans="1:35">
      <c r="A229">
        <v>3</v>
      </c>
      <c r="B229">
        <v>51</v>
      </c>
      <c r="C229">
        <v>23.1</v>
      </c>
      <c r="D229">
        <v>7</v>
      </c>
      <c r="E229">
        <v>30.1</v>
      </c>
      <c r="F229">
        <v>9</v>
      </c>
      <c r="G229">
        <v>4.9800000000000004</v>
      </c>
      <c r="H229">
        <v>17</v>
      </c>
      <c r="I229">
        <v>13</v>
      </c>
      <c r="J229">
        <v>4</v>
      </c>
      <c r="K229">
        <v>0</v>
      </c>
      <c r="L229">
        <v>0</v>
      </c>
      <c r="M229">
        <v>0</v>
      </c>
      <c r="N229">
        <v>0</v>
      </c>
      <c r="O229">
        <v>8.8000000000000007</v>
      </c>
      <c r="Q229">
        <v>0</v>
      </c>
      <c r="R229">
        <v>0</v>
      </c>
      <c r="S229">
        <v>0</v>
      </c>
      <c r="T229">
        <v>64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25</v>
      </c>
      <c r="AB229">
        <v>1</v>
      </c>
      <c r="AC229" s="1">
        <v>0.67714285714285716</v>
      </c>
      <c r="AD229" s="1">
        <v>161.80000000000001</v>
      </c>
      <c r="AE229" s="1">
        <v>0</v>
      </c>
      <c r="AF229" s="1">
        <v>161.80000000000001</v>
      </c>
      <c r="AG229" s="1">
        <v>0.66823400000000011</v>
      </c>
      <c r="AH229" s="1">
        <v>0.52666666666666673</v>
      </c>
      <c r="AI229" s="1">
        <v>0.80510120481927716</v>
      </c>
    </row>
    <row r="230" spans="1:35">
      <c r="A230">
        <v>3</v>
      </c>
      <c r="B230">
        <v>55</v>
      </c>
      <c r="C230">
        <v>23.5</v>
      </c>
      <c r="D230">
        <v>6</v>
      </c>
      <c r="E230">
        <v>29.5</v>
      </c>
      <c r="F230">
        <v>9</v>
      </c>
      <c r="G230">
        <v>4.66</v>
      </c>
      <c r="H230">
        <v>18</v>
      </c>
      <c r="I230">
        <v>15</v>
      </c>
      <c r="J230">
        <v>3</v>
      </c>
      <c r="K230">
        <v>0</v>
      </c>
      <c r="L230">
        <v>0</v>
      </c>
      <c r="M230">
        <v>1</v>
      </c>
      <c r="N230">
        <v>0</v>
      </c>
      <c r="O230">
        <v>9.1999999999999993</v>
      </c>
      <c r="Q230">
        <v>1</v>
      </c>
      <c r="R230">
        <v>0</v>
      </c>
      <c r="S230">
        <v>0</v>
      </c>
      <c r="T230">
        <v>64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25</v>
      </c>
      <c r="AB230">
        <v>3</v>
      </c>
      <c r="AC230" s="1">
        <v>0.79</v>
      </c>
      <c r="AD230" s="1">
        <v>175.6</v>
      </c>
      <c r="AE230" s="1">
        <v>0</v>
      </c>
      <c r="AF230" s="1">
        <v>175.6</v>
      </c>
      <c r="AG230" s="1">
        <v>0.72522799999999987</v>
      </c>
      <c r="AH230" s="1">
        <v>0.52666666666666673</v>
      </c>
      <c r="AI230" s="1">
        <v>0.93376995708154487</v>
      </c>
    </row>
    <row r="231" spans="1:35">
      <c r="A231">
        <v>9</v>
      </c>
      <c r="B231">
        <v>37</v>
      </c>
      <c r="C231">
        <v>57.7</v>
      </c>
      <c r="D231">
        <v>3.67</v>
      </c>
      <c r="E231">
        <v>61.370000000000005</v>
      </c>
      <c r="F231">
        <v>8</v>
      </c>
      <c r="G231">
        <v>2.8</v>
      </c>
      <c r="H231">
        <v>19</v>
      </c>
      <c r="I231">
        <v>18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25</v>
      </c>
      <c r="AB231">
        <v>3</v>
      </c>
      <c r="AC231" s="1">
        <v>1.2915531335149864</v>
      </c>
      <c r="AD231" s="1">
        <v>161.80000000000001</v>
      </c>
      <c r="AE231" s="1">
        <v>0</v>
      </c>
      <c r="AF231" s="1">
        <v>161.80000000000001</v>
      </c>
      <c r="AG231" s="1">
        <v>0.66823400000000011</v>
      </c>
      <c r="AH231" s="1">
        <v>0.59250000000000003</v>
      </c>
      <c r="AI231" s="1">
        <v>1.4319300000000004</v>
      </c>
    </row>
    <row r="232" spans="1:35">
      <c r="A232">
        <v>12</v>
      </c>
      <c r="B232">
        <v>27</v>
      </c>
      <c r="C232">
        <v>74.7</v>
      </c>
      <c r="D232">
        <v>3.35</v>
      </c>
      <c r="E232">
        <v>78.05</v>
      </c>
      <c r="F232">
        <v>6</v>
      </c>
      <c r="G232">
        <v>3.4</v>
      </c>
      <c r="H232">
        <v>23</v>
      </c>
      <c r="I232">
        <v>21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</v>
      </c>
      <c r="AB232">
        <v>1</v>
      </c>
      <c r="AC232" s="1">
        <v>1.4149253731343283</v>
      </c>
      <c r="AD232" s="1">
        <v>161.80000000000001</v>
      </c>
      <c r="AE232" s="1">
        <v>0</v>
      </c>
      <c r="AF232" s="1">
        <v>161.80000000000001</v>
      </c>
      <c r="AG232" s="1">
        <v>0.66823400000000011</v>
      </c>
      <c r="AH232" s="1">
        <v>0.79</v>
      </c>
      <c r="AI232" s="1">
        <v>1.1792364705882357</v>
      </c>
    </row>
    <row r="233" spans="1:35">
      <c r="A233">
        <v>12</v>
      </c>
      <c r="B233">
        <v>54</v>
      </c>
      <c r="C233">
        <v>77.400000000000006</v>
      </c>
      <c r="D233">
        <v>3.77</v>
      </c>
      <c r="E233">
        <v>81.17</v>
      </c>
      <c r="F233">
        <v>8</v>
      </c>
      <c r="G233">
        <v>3.16</v>
      </c>
      <c r="H233">
        <v>24</v>
      </c>
      <c r="I233">
        <v>22</v>
      </c>
      <c r="J233">
        <v>2</v>
      </c>
      <c r="K233">
        <v>0</v>
      </c>
      <c r="L233">
        <v>1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25</v>
      </c>
      <c r="AB233">
        <v>1</v>
      </c>
      <c r="AC233" s="1">
        <v>1.2572944297082229</v>
      </c>
      <c r="AD233" s="1">
        <v>161.80000000000001</v>
      </c>
      <c r="AE233" s="1">
        <v>0</v>
      </c>
      <c r="AF233" s="1">
        <v>161.80000000000001</v>
      </c>
      <c r="AG233" s="1">
        <v>0.66823400000000011</v>
      </c>
      <c r="AH233" s="1">
        <v>0.59250000000000003</v>
      </c>
      <c r="AI233" s="1">
        <v>1.2687987341772153</v>
      </c>
    </row>
    <row r="234" spans="1:35">
      <c r="A234">
        <v>14</v>
      </c>
      <c r="B234">
        <v>58</v>
      </c>
      <c r="C234">
        <v>89.8</v>
      </c>
      <c r="D234">
        <v>3.47</v>
      </c>
      <c r="E234">
        <v>93.27</v>
      </c>
      <c r="F234">
        <v>7</v>
      </c>
      <c r="G234">
        <v>3.46</v>
      </c>
      <c r="H234">
        <v>27</v>
      </c>
      <c r="I234">
        <v>26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50</v>
      </c>
      <c r="AB234">
        <v>1</v>
      </c>
      <c r="AC234" s="1">
        <v>1.3659942363112392</v>
      </c>
      <c r="AD234" s="1">
        <v>161.80000000000001</v>
      </c>
      <c r="AE234" s="1">
        <v>0</v>
      </c>
      <c r="AF234" s="1">
        <v>161.80000000000001</v>
      </c>
      <c r="AG234" s="1">
        <v>0.66823400000000011</v>
      </c>
      <c r="AH234" s="1">
        <v>0.67714285714285716</v>
      </c>
      <c r="AI234" s="1">
        <v>1.1587872832369945</v>
      </c>
    </row>
    <row r="235" spans="1:35">
      <c r="A235">
        <v>15</v>
      </c>
      <c r="B235">
        <v>4</v>
      </c>
      <c r="C235">
        <v>90.4</v>
      </c>
      <c r="D235">
        <v>3.37</v>
      </c>
      <c r="E235">
        <v>93.77000000000001</v>
      </c>
      <c r="F235">
        <v>6</v>
      </c>
      <c r="G235">
        <v>3.37</v>
      </c>
      <c r="H235">
        <v>28</v>
      </c>
      <c r="I235">
        <v>26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25</v>
      </c>
      <c r="AB235">
        <v>1</v>
      </c>
      <c r="AC235" s="1">
        <v>1.4065281899109792</v>
      </c>
      <c r="AD235" s="1">
        <v>175.6</v>
      </c>
      <c r="AE235" s="1">
        <v>0</v>
      </c>
      <c r="AF235" s="1">
        <v>175.6</v>
      </c>
      <c r="AG235" s="1">
        <v>0.72522799999999987</v>
      </c>
      <c r="AH235" s="1">
        <v>0.79</v>
      </c>
      <c r="AI235" s="1">
        <v>1.2912071216617207</v>
      </c>
    </row>
    <row r="236" spans="1:35">
      <c r="A236">
        <v>15</v>
      </c>
      <c r="B236">
        <v>33</v>
      </c>
      <c r="C236">
        <v>93.3</v>
      </c>
      <c r="D236">
        <v>3.93</v>
      </c>
      <c r="E236">
        <v>97.23</v>
      </c>
      <c r="F236">
        <v>7</v>
      </c>
      <c r="G236">
        <v>3.37</v>
      </c>
      <c r="H236">
        <v>29</v>
      </c>
      <c r="I236">
        <v>27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20</v>
      </c>
      <c r="AB236">
        <v>1</v>
      </c>
      <c r="AC236" s="1">
        <v>1.2061068702290076</v>
      </c>
      <c r="AD236" s="1">
        <v>161.80000000000001</v>
      </c>
      <c r="AE236" s="1">
        <v>0</v>
      </c>
      <c r="AF236" s="1">
        <v>161.80000000000001</v>
      </c>
      <c r="AG236" s="1">
        <v>0.66823400000000011</v>
      </c>
      <c r="AH236" s="1">
        <v>0.67714285714285716</v>
      </c>
      <c r="AI236" s="1">
        <v>1.1897341246290802</v>
      </c>
    </row>
    <row r="237" spans="1:35">
      <c r="A237">
        <v>16</v>
      </c>
      <c r="B237">
        <v>18</v>
      </c>
      <c r="C237">
        <v>97.8</v>
      </c>
      <c r="D237">
        <v>3.34</v>
      </c>
      <c r="E237">
        <v>101.14</v>
      </c>
      <c r="F237">
        <v>7</v>
      </c>
      <c r="G237">
        <v>3.14</v>
      </c>
      <c r="H237">
        <v>30</v>
      </c>
      <c r="I237">
        <v>29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25</v>
      </c>
      <c r="AB237">
        <v>3</v>
      </c>
      <c r="AC237" s="1">
        <v>1.4191616766467068</v>
      </c>
      <c r="AD237" s="1">
        <v>175.6</v>
      </c>
      <c r="AE237" s="1">
        <v>0</v>
      </c>
      <c r="AF237" s="1">
        <v>175.6</v>
      </c>
      <c r="AG237" s="1">
        <v>0.72522799999999987</v>
      </c>
      <c r="AH237" s="1">
        <v>0.67714285714285716</v>
      </c>
      <c r="AI237" s="1">
        <v>1.3857859872611462</v>
      </c>
    </row>
    <row r="238" spans="1:35">
      <c r="A238">
        <v>16</v>
      </c>
      <c r="B238">
        <v>36</v>
      </c>
      <c r="C238">
        <v>99.6</v>
      </c>
      <c r="D238">
        <v>3.3</v>
      </c>
      <c r="E238">
        <v>102.89999999999999</v>
      </c>
      <c r="F238">
        <v>8</v>
      </c>
      <c r="G238">
        <v>2.73</v>
      </c>
      <c r="H238">
        <v>31</v>
      </c>
      <c r="I238">
        <v>29</v>
      </c>
      <c r="J238">
        <v>2</v>
      </c>
      <c r="K238">
        <v>0</v>
      </c>
      <c r="L238">
        <v>1</v>
      </c>
      <c r="M238">
        <v>0</v>
      </c>
      <c r="N238">
        <v>0</v>
      </c>
      <c r="O238">
        <v>1.7999999999999972</v>
      </c>
      <c r="P238" s="1">
        <v>1.7201959716929727E-2</v>
      </c>
      <c r="Q238">
        <v>1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25</v>
      </c>
      <c r="AB238">
        <v>2</v>
      </c>
      <c r="AC238" s="1">
        <v>1.4363636363636365</v>
      </c>
      <c r="AD238" s="1">
        <v>175.6</v>
      </c>
      <c r="AE238" s="1">
        <v>0</v>
      </c>
      <c r="AF238" s="1">
        <v>175.6</v>
      </c>
      <c r="AG238" s="1">
        <v>0.72522799999999987</v>
      </c>
      <c r="AH238" s="1">
        <v>0.59250000000000003</v>
      </c>
      <c r="AI238" s="1">
        <v>1.593907692307692</v>
      </c>
    </row>
    <row r="239" spans="1:35">
      <c r="A239">
        <v>17</v>
      </c>
      <c r="B239">
        <v>40</v>
      </c>
      <c r="C239">
        <v>106</v>
      </c>
      <c r="D239">
        <v>3.58</v>
      </c>
      <c r="E239">
        <v>109.58</v>
      </c>
      <c r="F239">
        <v>7</v>
      </c>
      <c r="G239">
        <v>3.13</v>
      </c>
      <c r="H239">
        <v>32</v>
      </c>
      <c r="I239">
        <v>31</v>
      </c>
      <c r="J239">
        <v>1</v>
      </c>
      <c r="K239">
        <v>0</v>
      </c>
      <c r="L239">
        <v>1</v>
      </c>
      <c r="M239">
        <v>1</v>
      </c>
      <c r="N239">
        <v>0</v>
      </c>
      <c r="O239">
        <v>8.2000000000000028</v>
      </c>
      <c r="Q239">
        <v>1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25</v>
      </c>
      <c r="AB239">
        <v>3</v>
      </c>
      <c r="AC239" s="1">
        <v>1.3240223463687151</v>
      </c>
      <c r="AD239" s="1">
        <v>175.6</v>
      </c>
      <c r="AE239" s="1">
        <v>0</v>
      </c>
      <c r="AF239" s="1">
        <v>175.6</v>
      </c>
      <c r="AG239" s="1">
        <v>0.72522799999999987</v>
      </c>
      <c r="AH239" s="1">
        <v>0.67714285714285716</v>
      </c>
      <c r="AI239" s="1">
        <v>1.3902134185303512</v>
      </c>
    </row>
    <row r="240" spans="1:35">
      <c r="A240">
        <v>18</v>
      </c>
      <c r="B240">
        <v>38</v>
      </c>
      <c r="C240">
        <v>111.8</v>
      </c>
      <c r="D240">
        <v>3.85</v>
      </c>
      <c r="E240">
        <v>115.64999999999999</v>
      </c>
      <c r="F240">
        <v>7</v>
      </c>
      <c r="G240">
        <v>2.98</v>
      </c>
      <c r="H240">
        <v>34</v>
      </c>
      <c r="I240">
        <v>33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5.7999999999999972</v>
      </c>
      <c r="Q240">
        <v>1</v>
      </c>
      <c r="R240">
        <v>0</v>
      </c>
      <c r="S240">
        <v>0</v>
      </c>
      <c r="T240">
        <v>65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40</v>
      </c>
      <c r="AB240">
        <v>1</v>
      </c>
      <c r="AC240" s="1">
        <v>1.2311688311688311</v>
      </c>
      <c r="AD240" s="1">
        <v>175.6</v>
      </c>
      <c r="AE240" s="1">
        <v>0</v>
      </c>
      <c r="AF240" s="1">
        <v>175.6</v>
      </c>
      <c r="AG240" s="1">
        <v>0.72522799999999987</v>
      </c>
      <c r="AH240" s="1">
        <v>0.67714285714285716</v>
      </c>
      <c r="AI240" s="1">
        <v>1.4601906040268453</v>
      </c>
    </row>
    <row r="241" spans="1:35">
      <c r="A241">
        <v>18</v>
      </c>
      <c r="B241">
        <v>44</v>
      </c>
      <c r="C241">
        <v>112.4</v>
      </c>
      <c r="D241">
        <v>4.32</v>
      </c>
      <c r="E241">
        <v>116.72</v>
      </c>
      <c r="F241">
        <v>8</v>
      </c>
      <c r="G241">
        <v>3.67</v>
      </c>
      <c r="H241">
        <v>37</v>
      </c>
      <c r="I241">
        <v>33</v>
      </c>
      <c r="J241">
        <v>4</v>
      </c>
      <c r="K241">
        <v>0</v>
      </c>
      <c r="L241">
        <v>1</v>
      </c>
      <c r="M241">
        <v>0</v>
      </c>
      <c r="N241">
        <v>0</v>
      </c>
      <c r="O241">
        <v>6.4000000000000057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40</v>
      </c>
      <c r="AB241">
        <v>1</v>
      </c>
      <c r="AC241" s="1">
        <v>1.0972222222222221</v>
      </c>
      <c r="AD241" s="1">
        <v>161.80000000000001</v>
      </c>
      <c r="AE241" s="1">
        <v>0</v>
      </c>
      <c r="AF241" s="1">
        <v>161.80000000000001</v>
      </c>
      <c r="AG241" s="1">
        <v>0.66823400000000011</v>
      </c>
      <c r="AH241" s="1">
        <v>0.59250000000000003</v>
      </c>
      <c r="AI241" s="1">
        <v>1.092480653950954</v>
      </c>
    </row>
    <row r="242" spans="1:35">
      <c r="A242">
        <v>18</v>
      </c>
      <c r="B242">
        <v>46</v>
      </c>
      <c r="C242">
        <v>112.6</v>
      </c>
      <c r="D242">
        <v>3.45</v>
      </c>
      <c r="E242">
        <v>116.05</v>
      </c>
      <c r="F242">
        <v>6</v>
      </c>
      <c r="G242">
        <v>3.14</v>
      </c>
      <c r="H242">
        <v>38</v>
      </c>
      <c r="I242">
        <v>33</v>
      </c>
      <c r="J242">
        <v>5</v>
      </c>
      <c r="K242">
        <v>0</v>
      </c>
      <c r="L242">
        <v>1</v>
      </c>
      <c r="M242">
        <v>0</v>
      </c>
      <c r="N242">
        <v>1</v>
      </c>
      <c r="O242">
        <v>6.5999999999999943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30</v>
      </c>
      <c r="AB242">
        <v>1</v>
      </c>
      <c r="AC242" s="1">
        <v>1.3739130434782609</v>
      </c>
      <c r="AD242" s="1">
        <v>175.6</v>
      </c>
      <c r="AE242" s="1">
        <v>0</v>
      </c>
      <c r="AF242" s="1">
        <v>175.6</v>
      </c>
      <c r="AG242" s="1">
        <v>0.72522799999999987</v>
      </c>
      <c r="AH242" s="1">
        <v>0.79</v>
      </c>
      <c r="AI242" s="1">
        <v>1.3857859872611462</v>
      </c>
    </row>
    <row r="243" spans="1:35">
      <c r="A243">
        <v>18</v>
      </c>
      <c r="B243">
        <v>47</v>
      </c>
      <c r="C243">
        <v>112.7</v>
      </c>
      <c r="D243">
        <v>3.43</v>
      </c>
      <c r="E243">
        <v>116.13000000000001</v>
      </c>
      <c r="F243">
        <v>7</v>
      </c>
      <c r="G243">
        <v>3.12</v>
      </c>
      <c r="H243">
        <v>39</v>
      </c>
      <c r="I243">
        <v>33</v>
      </c>
      <c r="J243">
        <v>6</v>
      </c>
      <c r="K243">
        <v>0</v>
      </c>
      <c r="L243">
        <v>1</v>
      </c>
      <c r="M243">
        <v>0</v>
      </c>
      <c r="N243">
        <v>0</v>
      </c>
      <c r="O243">
        <v>0.10000000000000853</v>
      </c>
      <c r="P243" s="1">
        <v>8.0111547724679433E-3</v>
      </c>
      <c r="Q243">
        <v>1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25</v>
      </c>
      <c r="AB243">
        <v>2</v>
      </c>
      <c r="AC243" s="1">
        <v>1.3819241982507289</v>
      </c>
      <c r="AD243" s="1">
        <v>175.6</v>
      </c>
      <c r="AE243" s="1">
        <v>0</v>
      </c>
      <c r="AF243" s="1">
        <v>175.6</v>
      </c>
      <c r="AG243" s="1">
        <v>0.72522799999999987</v>
      </c>
      <c r="AH243" s="1">
        <v>0.67714285714285716</v>
      </c>
      <c r="AI243" s="1">
        <v>1.3946692307692303</v>
      </c>
    </row>
    <row r="244" spans="1:35">
      <c r="A244">
        <v>19</v>
      </c>
      <c r="B244">
        <v>10</v>
      </c>
      <c r="C244">
        <v>115</v>
      </c>
      <c r="D244">
        <v>7</v>
      </c>
      <c r="E244">
        <v>122</v>
      </c>
      <c r="F244">
        <v>10</v>
      </c>
      <c r="G244">
        <v>3.24</v>
      </c>
      <c r="H244">
        <v>40</v>
      </c>
      <c r="I244">
        <v>33</v>
      </c>
      <c r="J244">
        <v>7</v>
      </c>
      <c r="K244">
        <v>0</v>
      </c>
      <c r="L244">
        <v>1</v>
      </c>
      <c r="M244">
        <v>0</v>
      </c>
      <c r="N244">
        <v>0</v>
      </c>
      <c r="O244">
        <v>2.4000000000000057</v>
      </c>
      <c r="P244" s="1">
        <v>-0.69677018633540377</v>
      </c>
      <c r="Q244">
        <v>0</v>
      </c>
      <c r="R244">
        <v>1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40</v>
      </c>
      <c r="AB244">
        <v>2</v>
      </c>
      <c r="AC244" s="1">
        <v>0.67714285714285716</v>
      </c>
      <c r="AD244" s="1">
        <v>161.80000000000001</v>
      </c>
      <c r="AE244" s="1">
        <v>0</v>
      </c>
      <c r="AF244" s="1">
        <v>161.80000000000001</v>
      </c>
      <c r="AG244" s="1">
        <v>0.66823400000000011</v>
      </c>
      <c r="AH244" s="1">
        <v>0.47400000000000003</v>
      </c>
      <c r="AI244" s="1">
        <v>1.2374703703703704</v>
      </c>
    </row>
    <row r="245" spans="1:35">
      <c r="A245">
        <v>19</v>
      </c>
      <c r="B245">
        <v>26</v>
      </c>
      <c r="C245">
        <v>116.6</v>
      </c>
      <c r="D245">
        <v>2.92</v>
      </c>
      <c r="E245">
        <v>119.52</v>
      </c>
      <c r="F245">
        <v>6</v>
      </c>
      <c r="G245">
        <v>3.18</v>
      </c>
      <c r="H245">
        <v>41</v>
      </c>
      <c r="I245">
        <v>38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30</v>
      </c>
      <c r="AB245">
        <v>1</v>
      </c>
      <c r="AC245" s="1">
        <v>1.6232876712328768</v>
      </c>
      <c r="AD245" s="1">
        <v>161.80000000000001</v>
      </c>
      <c r="AE245" s="1">
        <v>0</v>
      </c>
      <c r="AF245" s="1">
        <v>161.80000000000001</v>
      </c>
      <c r="AG245" s="1">
        <v>0.66823400000000011</v>
      </c>
      <c r="AH245" s="1">
        <v>0.79</v>
      </c>
      <c r="AI245" s="1">
        <v>1.2608188679245285</v>
      </c>
    </row>
    <row r="246" spans="1:35">
      <c r="A246">
        <v>21</v>
      </c>
      <c r="B246">
        <v>20</v>
      </c>
      <c r="C246">
        <v>128</v>
      </c>
      <c r="D246">
        <v>4.12</v>
      </c>
      <c r="E246">
        <v>132.12</v>
      </c>
      <c r="F246">
        <v>8</v>
      </c>
      <c r="G246">
        <v>3.6</v>
      </c>
      <c r="H246">
        <v>42</v>
      </c>
      <c r="I246">
        <v>41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>
        <v>0</v>
      </c>
      <c r="T246">
        <v>66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25</v>
      </c>
      <c r="AB246">
        <v>1</v>
      </c>
      <c r="AC246" s="1">
        <v>1.1504854368932038</v>
      </c>
      <c r="AD246" s="1">
        <v>161.80000000000001</v>
      </c>
      <c r="AE246" s="1">
        <v>0</v>
      </c>
      <c r="AF246" s="1">
        <v>161.80000000000001</v>
      </c>
      <c r="AG246" s="1">
        <v>0.66823400000000011</v>
      </c>
      <c r="AH246" s="1">
        <v>0.59250000000000003</v>
      </c>
      <c r="AI246" s="1">
        <v>1.1137233333333336</v>
      </c>
    </row>
    <row r="247" spans="1:35">
      <c r="A247">
        <v>21</v>
      </c>
      <c r="B247">
        <v>21</v>
      </c>
      <c r="C247">
        <v>128.1</v>
      </c>
      <c r="D247">
        <v>4.26</v>
      </c>
      <c r="E247">
        <v>132.35999999999999</v>
      </c>
      <c r="F247">
        <v>8</v>
      </c>
      <c r="G247">
        <v>3.11</v>
      </c>
      <c r="H247">
        <v>43</v>
      </c>
      <c r="I247">
        <v>41</v>
      </c>
      <c r="J247">
        <v>2</v>
      </c>
      <c r="K247">
        <v>0</v>
      </c>
      <c r="L247">
        <v>0</v>
      </c>
      <c r="M247">
        <v>1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66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25</v>
      </c>
      <c r="AB247">
        <v>3</v>
      </c>
      <c r="AC247" s="1">
        <v>1.1126760563380282</v>
      </c>
      <c r="AD247" s="1">
        <v>161.80000000000001</v>
      </c>
      <c r="AE247" s="1">
        <v>0</v>
      </c>
      <c r="AF247" s="1">
        <v>161.80000000000001</v>
      </c>
      <c r="AG247" s="1">
        <v>0.66823400000000011</v>
      </c>
      <c r="AH247" s="1">
        <v>0.59250000000000003</v>
      </c>
      <c r="AI247" s="1">
        <v>1.2891974276527334</v>
      </c>
    </row>
    <row r="248" spans="1:35">
      <c r="A248">
        <v>26</v>
      </c>
      <c r="B248">
        <v>1</v>
      </c>
      <c r="C248">
        <v>156.1</v>
      </c>
      <c r="D248">
        <v>3.03</v>
      </c>
      <c r="E248">
        <v>159.13</v>
      </c>
      <c r="F248">
        <v>6</v>
      </c>
      <c r="G248">
        <v>2.67</v>
      </c>
      <c r="H248">
        <v>44</v>
      </c>
      <c r="I248">
        <v>43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25</v>
      </c>
      <c r="AB248">
        <v>1</v>
      </c>
      <c r="AC248" s="1">
        <v>1.5643564356435646</v>
      </c>
      <c r="AD248" s="1">
        <v>161.80000000000001</v>
      </c>
      <c r="AE248" s="1">
        <v>0</v>
      </c>
      <c r="AF248" s="1">
        <v>161.80000000000001</v>
      </c>
      <c r="AG248" s="1">
        <v>0.66823400000000011</v>
      </c>
      <c r="AH248" s="1">
        <v>0.79</v>
      </c>
      <c r="AI248" s="1">
        <v>1.5016494382022476</v>
      </c>
    </row>
    <row r="249" spans="1:35">
      <c r="A249">
        <v>27</v>
      </c>
      <c r="B249">
        <v>6</v>
      </c>
      <c r="C249">
        <v>162.6</v>
      </c>
      <c r="D249">
        <v>3.57</v>
      </c>
      <c r="E249">
        <v>166.17</v>
      </c>
      <c r="F249">
        <v>7</v>
      </c>
      <c r="G249">
        <v>3.02</v>
      </c>
      <c r="H249">
        <v>45</v>
      </c>
      <c r="I249">
        <v>44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20</v>
      </c>
      <c r="AB249">
        <v>1</v>
      </c>
      <c r="AC249" s="1">
        <v>1.327731092436975</v>
      </c>
      <c r="AD249" s="1">
        <v>161.80000000000001</v>
      </c>
      <c r="AE249" s="1">
        <v>0</v>
      </c>
      <c r="AF249" s="1">
        <v>161.80000000000001</v>
      </c>
      <c r="AG249" s="1">
        <v>0.66823400000000011</v>
      </c>
      <c r="AH249" s="1">
        <v>0.67714285714285716</v>
      </c>
      <c r="AI249" s="1">
        <v>1.3276172185430466</v>
      </c>
    </row>
    <row r="250" spans="1:35">
      <c r="A250">
        <v>28</v>
      </c>
      <c r="B250">
        <v>11</v>
      </c>
      <c r="C250">
        <v>169.1</v>
      </c>
      <c r="D250">
        <v>4.47</v>
      </c>
      <c r="E250">
        <v>173.57</v>
      </c>
      <c r="F250">
        <v>7</v>
      </c>
      <c r="G250">
        <v>3.77</v>
      </c>
      <c r="H250">
        <v>57</v>
      </c>
      <c r="I250">
        <v>50</v>
      </c>
      <c r="J250">
        <v>7</v>
      </c>
      <c r="K250">
        <v>0</v>
      </c>
      <c r="L250">
        <v>0</v>
      </c>
      <c r="M250">
        <v>0</v>
      </c>
      <c r="N250">
        <v>0</v>
      </c>
      <c r="O250">
        <v>6.2999999999999829</v>
      </c>
      <c r="Q250">
        <v>0</v>
      </c>
      <c r="R250">
        <v>0</v>
      </c>
      <c r="S250">
        <v>0</v>
      </c>
      <c r="T250">
        <v>68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25</v>
      </c>
      <c r="AB250">
        <v>1</v>
      </c>
      <c r="AC250" s="1">
        <v>1.0604026845637584</v>
      </c>
      <c r="AD250" s="1">
        <v>161.80000000000001</v>
      </c>
      <c r="AE250" s="1">
        <v>0</v>
      </c>
      <c r="AF250" s="1">
        <v>161.80000000000001</v>
      </c>
      <c r="AG250" s="1">
        <v>0.66823400000000011</v>
      </c>
      <c r="AH250" s="1">
        <v>0.67714285714285716</v>
      </c>
      <c r="AI250" s="1">
        <v>1.0635023872679048</v>
      </c>
    </row>
    <row r="251" spans="1:35">
      <c r="A251">
        <v>28</v>
      </c>
      <c r="B251">
        <v>11</v>
      </c>
      <c r="C251">
        <v>169.1</v>
      </c>
      <c r="D251">
        <v>4.38</v>
      </c>
      <c r="E251">
        <v>173.48</v>
      </c>
      <c r="F251">
        <v>7</v>
      </c>
      <c r="G251">
        <v>3.81</v>
      </c>
      <c r="H251">
        <v>58</v>
      </c>
      <c r="I251">
        <v>50</v>
      </c>
      <c r="J251">
        <v>8</v>
      </c>
      <c r="K251">
        <v>0</v>
      </c>
      <c r="L251">
        <v>0</v>
      </c>
      <c r="M251">
        <v>0</v>
      </c>
      <c r="N251">
        <v>0</v>
      </c>
      <c r="O251">
        <v>6.2999999999999829</v>
      </c>
      <c r="Q251">
        <v>0</v>
      </c>
      <c r="R251">
        <v>0</v>
      </c>
      <c r="S251">
        <v>0</v>
      </c>
      <c r="T251">
        <v>68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25</v>
      </c>
      <c r="AB251">
        <v>1</v>
      </c>
      <c r="AC251" s="1">
        <v>1.0821917808219179</v>
      </c>
      <c r="AD251" s="1">
        <v>161.80000000000001</v>
      </c>
      <c r="AE251" s="1">
        <v>0</v>
      </c>
      <c r="AF251" s="1">
        <v>161.80000000000001</v>
      </c>
      <c r="AG251" s="1">
        <v>0.66823400000000011</v>
      </c>
      <c r="AH251" s="1">
        <v>0.67714285714285716</v>
      </c>
      <c r="AI251" s="1">
        <v>1.052337007874016</v>
      </c>
    </row>
    <row r="252" spans="1:35">
      <c r="A252">
        <v>28</v>
      </c>
      <c r="B252">
        <v>54</v>
      </c>
      <c r="C252">
        <v>173.4</v>
      </c>
      <c r="D252">
        <v>3.39</v>
      </c>
      <c r="E252">
        <v>176.79</v>
      </c>
      <c r="F252">
        <v>7</v>
      </c>
      <c r="G252">
        <v>2.98</v>
      </c>
      <c r="H252">
        <v>59</v>
      </c>
      <c r="I252">
        <v>56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25</v>
      </c>
      <c r="AB252">
        <v>1</v>
      </c>
      <c r="AC252" s="1">
        <v>1.3982300884955752</v>
      </c>
      <c r="AD252" s="1">
        <v>161.80000000000001</v>
      </c>
      <c r="AE252" s="1">
        <v>0</v>
      </c>
      <c r="AF252" s="1">
        <v>161.80000000000001</v>
      </c>
      <c r="AG252" s="1">
        <v>0.66823400000000011</v>
      </c>
      <c r="AH252" s="1">
        <v>0.67714285714285716</v>
      </c>
      <c r="AI252" s="1">
        <v>1.3454375838926178</v>
      </c>
    </row>
    <row r="253" spans="1:35">
      <c r="A253">
        <v>29</v>
      </c>
      <c r="B253">
        <v>15</v>
      </c>
      <c r="C253">
        <v>175.5</v>
      </c>
      <c r="D253">
        <v>3.61</v>
      </c>
      <c r="E253">
        <v>179.11</v>
      </c>
      <c r="F253">
        <v>8</v>
      </c>
      <c r="G253">
        <v>3.02</v>
      </c>
      <c r="H253">
        <v>60</v>
      </c>
      <c r="I253">
        <v>58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0</v>
      </c>
      <c r="Q253">
        <v>0</v>
      </c>
      <c r="R253">
        <v>0</v>
      </c>
      <c r="S253">
        <v>0</v>
      </c>
      <c r="T253">
        <v>69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30</v>
      </c>
      <c r="AB253">
        <v>1</v>
      </c>
      <c r="AC253" s="1">
        <v>1.3130193905817176</v>
      </c>
      <c r="AD253" s="1">
        <v>161.80000000000001</v>
      </c>
      <c r="AE253" s="1">
        <v>0</v>
      </c>
      <c r="AF253" s="1">
        <v>161.80000000000001</v>
      </c>
      <c r="AG253" s="1">
        <v>0.66823400000000011</v>
      </c>
      <c r="AH253" s="1">
        <v>0.59250000000000003</v>
      </c>
      <c r="AI253" s="1">
        <v>1.3276172185430466</v>
      </c>
    </row>
    <row r="254" spans="1:35">
      <c r="A254">
        <v>29</v>
      </c>
      <c r="B254">
        <v>16</v>
      </c>
      <c r="C254">
        <v>175.6</v>
      </c>
      <c r="D254">
        <v>3.71</v>
      </c>
      <c r="E254">
        <v>179.31</v>
      </c>
      <c r="F254">
        <v>6</v>
      </c>
      <c r="G254">
        <v>3.31</v>
      </c>
      <c r="H254">
        <v>61</v>
      </c>
      <c r="I254">
        <v>58</v>
      </c>
      <c r="J254">
        <v>3</v>
      </c>
      <c r="K254">
        <v>0</v>
      </c>
      <c r="L254">
        <v>1</v>
      </c>
      <c r="M254">
        <v>0</v>
      </c>
      <c r="N254">
        <v>0</v>
      </c>
      <c r="O254">
        <v>0</v>
      </c>
      <c r="Q254">
        <v>0</v>
      </c>
      <c r="R254">
        <v>0</v>
      </c>
      <c r="S254">
        <v>0</v>
      </c>
      <c r="T254">
        <v>69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30</v>
      </c>
      <c r="AB254">
        <v>1</v>
      </c>
      <c r="AC254" s="1">
        <v>1.2776280323450135</v>
      </c>
      <c r="AD254" s="1">
        <v>161.80000000000001</v>
      </c>
      <c r="AE254" s="1">
        <v>0</v>
      </c>
      <c r="AF254" s="1">
        <v>161.80000000000001</v>
      </c>
      <c r="AG254" s="1">
        <v>0.66823400000000011</v>
      </c>
      <c r="AH254" s="1">
        <v>0.79</v>
      </c>
      <c r="AI254" s="1">
        <v>1.2113003021148039</v>
      </c>
    </row>
    <row r="255" spans="1:35">
      <c r="A255">
        <v>30</v>
      </c>
      <c r="B255">
        <v>58</v>
      </c>
      <c r="C255">
        <v>185.8</v>
      </c>
      <c r="D255">
        <v>3.64</v>
      </c>
      <c r="E255">
        <v>189.44</v>
      </c>
      <c r="F255">
        <v>6</v>
      </c>
      <c r="G255">
        <v>3.16</v>
      </c>
      <c r="H255">
        <v>62</v>
      </c>
      <c r="I255">
        <v>61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30</v>
      </c>
      <c r="AB255">
        <v>1</v>
      </c>
      <c r="AC255" s="1">
        <v>1.3021978021978022</v>
      </c>
      <c r="AD255" s="1">
        <v>175.6</v>
      </c>
      <c r="AE255" s="1">
        <v>0</v>
      </c>
      <c r="AF255" s="1">
        <v>175.6</v>
      </c>
      <c r="AG255" s="1">
        <v>0.72522799999999987</v>
      </c>
      <c r="AH255" s="1">
        <v>0.79</v>
      </c>
      <c r="AI255" s="1">
        <v>1.3770151898734173</v>
      </c>
    </row>
    <row r="256" spans="1:35">
      <c r="A256">
        <v>31</v>
      </c>
      <c r="B256">
        <v>6</v>
      </c>
      <c r="C256">
        <v>186.6</v>
      </c>
      <c r="D256">
        <v>2.97</v>
      </c>
      <c r="E256">
        <v>189.57</v>
      </c>
      <c r="F256">
        <v>6</v>
      </c>
      <c r="G256">
        <v>3.28</v>
      </c>
      <c r="H256">
        <v>63</v>
      </c>
      <c r="I256">
        <v>61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30</v>
      </c>
      <c r="AB256">
        <v>1</v>
      </c>
      <c r="AC256" s="1">
        <v>1.595959595959596</v>
      </c>
      <c r="AD256" s="1">
        <v>175.6</v>
      </c>
      <c r="AE256" s="1">
        <v>0</v>
      </c>
      <c r="AF256" s="1">
        <v>175.6</v>
      </c>
      <c r="AG256" s="1">
        <v>0.72522799999999987</v>
      </c>
      <c r="AH256" s="1">
        <v>0.79</v>
      </c>
      <c r="AI256" s="1">
        <v>1.3266365853658535</v>
      </c>
    </row>
    <row r="257" spans="1:35">
      <c r="A257">
        <v>31</v>
      </c>
      <c r="B257">
        <v>38</v>
      </c>
      <c r="C257">
        <v>189.8</v>
      </c>
      <c r="D257">
        <v>3.47</v>
      </c>
      <c r="E257">
        <v>193.27</v>
      </c>
      <c r="F257">
        <v>7</v>
      </c>
      <c r="G257">
        <v>2.92</v>
      </c>
      <c r="H257">
        <v>64</v>
      </c>
      <c r="I257">
        <v>63</v>
      </c>
      <c r="J257">
        <v>1</v>
      </c>
      <c r="K257">
        <v>0</v>
      </c>
      <c r="L257">
        <v>1</v>
      </c>
      <c r="M257">
        <v>1</v>
      </c>
      <c r="N257">
        <v>0</v>
      </c>
      <c r="O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15</v>
      </c>
      <c r="AB257">
        <v>3</v>
      </c>
      <c r="AC257" s="1">
        <v>1.3659942363112392</v>
      </c>
      <c r="AD257" s="1">
        <v>161.80000000000001</v>
      </c>
      <c r="AE257" s="1">
        <v>0</v>
      </c>
      <c r="AF257" s="1">
        <v>161.80000000000001</v>
      </c>
      <c r="AG257" s="1">
        <v>0.66823400000000011</v>
      </c>
      <c r="AH257" s="1">
        <v>0.67714285714285716</v>
      </c>
      <c r="AI257" s="1">
        <v>1.3730835616438359</v>
      </c>
    </row>
    <row r="258" spans="1:35">
      <c r="A258">
        <v>36</v>
      </c>
      <c r="B258">
        <v>19</v>
      </c>
      <c r="C258">
        <v>217.9</v>
      </c>
      <c r="D258">
        <v>4</v>
      </c>
      <c r="E258">
        <v>221.9</v>
      </c>
      <c r="F258">
        <v>7</v>
      </c>
      <c r="G258">
        <v>3.41</v>
      </c>
      <c r="H258">
        <v>68</v>
      </c>
      <c r="I258">
        <v>67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25</v>
      </c>
      <c r="AB258">
        <v>1</v>
      </c>
      <c r="AC258" s="1">
        <v>1.1850000000000001</v>
      </c>
      <c r="AD258" s="1">
        <v>161.80000000000001</v>
      </c>
      <c r="AE258" s="1">
        <v>0</v>
      </c>
      <c r="AF258" s="1">
        <v>161.80000000000001</v>
      </c>
      <c r="AG258" s="1">
        <v>0.66823400000000011</v>
      </c>
      <c r="AH258" s="1">
        <v>0.67714285714285716</v>
      </c>
      <c r="AI258" s="1">
        <v>1.1757782991202348</v>
      </c>
    </row>
    <row r="259" spans="1:35">
      <c r="A259">
        <v>36</v>
      </c>
      <c r="B259">
        <v>29</v>
      </c>
      <c r="C259">
        <v>218.9</v>
      </c>
      <c r="D259">
        <v>3.24</v>
      </c>
      <c r="E259">
        <v>222.14000000000001</v>
      </c>
      <c r="F259">
        <v>6</v>
      </c>
      <c r="G259">
        <v>3.23</v>
      </c>
      <c r="H259">
        <v>69</v>
      </c>
      <c r="I259">
        <v>67</v>
      </c>
      <c r="J259">
        <v>2</v>
      </c>
      <c r="K259">
        <v>0</v>
      </c>
      <c r="L259">
        <v>1</v>
      </c>
      <c r="M259">
        <v>0</v>
      </c>
      <c r="N259">
        <v>0</v>
      </c>
      <c r="O259">
        <v>0</v>
      </c>
      <c r="Q259">
        <v>1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25</v>
      </c>
      <c r="AB259">
        <v>1</v>
      </c>
      <c r="AC259" s="1">
        <v>1.462962962962963</v>
      </c>
      <c r="AD259" s="1">
        <v>175.6</v>
      </c>
      <c r="AE259" s="1">
        <v>0</v>
      </c>
      <c r="AF259" s="1">
        <v>175.6</v>
      </c>
      <c r="AG259" s="1">
        <v>0.72522799999999987</v>
      </c>
      <c r="AH259" s="1">
        <v>0.79</v>
      </c>
      <c r="AI259" s="1">
        <v>1.3471727554179564</v>
      </c>
    </row>
    <row r="260" spans="1:35">
      <c r="A260">
        <v>36</v>
      </c>
      <c r="B260">
        <v>40</v>
      </c>
      <c r="C260">
        <v>220</v>
      </c>
      <c r="D260">
        <v>3.67</v>
      </c>
      <c r="E260">
        <v>223.67</v>
      </c>
      <c r="F260">
        <v>7</v>
      </c>
      <c r="G260">
        <v>3.15</v>
      </c>
      <c r="H260">
        <v>71</v>
      </c>
      <c r="I260">
        <v>67</v>
      </c>
      <c r="J260">
        <v>4</v>
      </c>
      <c r="K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30</v>
      </c>
      <c r="AB260">
        <v>1</v>
      </c>
      <c r="AC260" s="1">
        <v>1.2915531335149864</v>
      </c>
      <c r="AD260" s="1">
        <v>161.80000000000001</v>
      </c>
      <c r="AE260" s="1">
        <v>0</v>
      </c>
      <c r="AF260" s="1">
        <v>161.80000000000001</v>
      </c>
      <c r="AG260" s="1">
        <v>0.66823400000000011</v>
      </c>
      <c r="AH260" s="1">
        <v>0.67714285714285716</v>
      </c>
      <c r="AI260" s="1">
        <v>1.272826666666667</v>
      </c>
    </row>
    <row r="261" spans="1:35">
      <c r="A261">
        <v>36</v>
      </c>
      <c r="B261">
        <v>57</v>
      </c>
      <c r="C261">
        <v>221.7</v>
      </c>
      <c r="D261">
        <v>3.1</v>
      </c>
      <c r="E261">
        <v>224.79999999999998</v>
      </c>
      <c r="F261">
        <v>6</v>
      </c>
      <c r="G261">
        <v>3.07</v>
      </c>
      <c r="H261">
        <v>73</v>
      </c>
      <c r="I261">
        <v>67</v>
      </c>
      <c r="J261">
        <v>6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30</v>
      </c>
      <c r="AB261">
        <v>1</v>
      </c>
      <c r="AC261" s="1">
        <v>1.5290322580645161</v>
      </c>
      <c r="AD261" s="1">
        <v>175.6</v>
      </c>
      <c r="AE261" s="1">
        <v>0</v>
      </c>
      <c r="AF261" s="1">
        <v>175.6</v>
      </c>
      <c r="AG261" s="1">
        <v>0.72522799999999987</v>
      </c>
      <c r="AH261" s="1">
        <v>0.79</v>
      </c>
      <c r="AI261" s="1">
        <v>1.4173837133550486</v>
      </c>
    </row>
    <row r="262" spans="1:35">
      <c r="A262">
        <v>37</v>
      </c>
      <c r="B262">
        <v>1</v>
      </c>
      <c r="C262">
        <v>222.1</v>
      </c>
      <c r="D262">
        <v>3.82</v>
      </c>
      <c r="E262">
        <v>225.92</v>
      </c>
      <c r="F262">
        <v>8</v>
      </c>
      <c r="G262">
        <v>3.13</v>
      </c>
      <c r="H262">
        <v>74</v>
      </c>
      <c r="I262">
        <v>68</v>
      </c>
      <c r="J262">
        <v>6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30</v>
      </c>
      <c r="AB262">
        <v>1</v>
      </c>
      <c r="AC262" s="1">
        <v>1.2408376963350787</v>
      </c>
      <c r="AD262" s="1">
        <v>161.80000000000001</v>
      </c>
      <c r="AE262" s="1">
        <v>0</v>
      </c>
      <c r="AF262" s="1">
        <v>161.80000000000001</v>
      </c>
      <c r="AG262" s="1">
        <v>0.66823400000000011</v>
      </c>
      <c r="AH262" s="1">
        <v>0.59250000000000003</v>
      </c>
      <c r="AI262" s="1">
        <v>1.280959744408946</v>
      </c>
    </row>
    <row r="263" spans="1:35">
      <c r="A263">
        <v>37</v>
      </c>
      <c r="B263">
        <v>10</v>
      </c>
      <c r="C263">
        <v>223</v>
      </c>
      <c r="D263">
        <v>3.9</v>
      </c>
      <c r="E263">
        <v>226.9</v>
      </c>
      <c r="F263">
        <v>7</v>
      </c>
      <c r="G263">
        <v>2.98</v>
      </c>
      <c r="H263">
        <v>76</v>
      </c>
      <c r="I263">
        <v>69</v>
      </c>
      <c r="J263">
        <v>7</v>
      </c>
      <c r="K263">
        <v>0</v>
      </c>
      <c r="L263">
        <v>1</v>
      </c>
      <c r="M263">
        <v>0</v>
      </c>
      <c r="N263">
        <v>0</v>
      </c>
      <c r="O263">
        <v>0</v>
      </c>
      <c r="Q263">
        <v>1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25</v>
      </c>
      <c r="AB263">
        <v>1</v>
      </c>
      <c r="AC263" s="1">
        <v>1.2153846153846155</v>
      </c>
      <c r="AD263" s="1">
        <v>175.6</v>
      </c>
      <c r="AE263" s="1">
        <v>0</v>
      </c>
      <c r="AF263" s="1">
        <v>175.6</v>
      </c>
      <c r="AG263" s="1">
        <v>0.72522799999999987</v>
      </c>
      <c r="AH263" s="1">
        <v>0.67714285714285716</v>
      </c>
      <c r="AI263" s="1">
        <v>1.4601906040268453</v>
      </c>
    </row>
    <row r="264" spans="1:35">
      <c r="A264">
        <v>37</v>
      </c>
      <c r="B264">
        <v>21</v>
      </c>
      <c r="C264">
        <v>224.1</v>
      </c>
      <c r="D264">
        <v>4</v>
      </c>
      <c r="E264">
        <v>228.1</v>
      </c>
      <c r="F264">
        <v>8</v>
      </c>
      <c r="G264">
        <v>2.95</v>
      </c>
      <c r="H264">
        <v>78</v>
      </c>
      <c r="I264">
        <v>71</v>
      </c>
      <c r="J264">
        <v>7</v>
      </c>
      <c r="K264">
        <v>0</v>
      </c>
      <c r="L264">
        <v>1</v>
      </c>
      <c r="M264">
        <v>1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25</v>
      </c>
      <c r="AB264">
        <v>3</v>
      </c>
      <c r="AC264" s="1">
        <v>1.1850000000000001</v>
      </c>
      <c r="AD264" s="1">
        <v>161.80000000000001</v>
      </c>
      <c r="AE264" s="1">
        <v>0</v>
      </c>
      <c r="AF264" s="1">
        <v>161.80000000000001</v>
      </c>
      <c r="AG264" s="1">
        <v>0.66823400000000011</v>
      </c>
      <c r="AH264" s="1">
        <v>0.59250000000000003</v>
      </c>
      <c r="AI264" s="1">
        <v>1.3591200000000001</v>
      </c>
    </row>
    <row r="265" spans="1:35">
      <c r="A265">
        <v>37</v>
      </c>
      <c r="B265">
        <v>49</v>
      </c>
      <c r="C265">
        <v>226.9</v>
      </c>
      <c r="D265">
        <v>3.71</v>
      </c>
      <c r="E265">
        <v>230.61</v>
      </c>
      <c r="F265">
        <v>7</v>
      </c>
      <c r="G265">
        <v>3.04</v>
      </c>
      <c r="H265">
        <v>79</v>
      </c>
      <c r="I265">
        <v>74</v>
      </c>
      <c r="J265">
        <v>5</v>
      </c>
      <c r="K265">
        <v>0</v>
      </c>
      <c r="L265">
        <v>1</v>
      </c>
      <c r="M265">
        <v>0</v>
      </c>
      <c r="N265">
        <v>0</v>
      </c>
      <c r="O265">
        <v>2.8000000000000114</v>
      </c>
      <c r="P265" s="1">
        <v>9.2628032345013489E-2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40</v>
      </c>
      <c r="AB265">
        <v>2</v>
      </c>
      <c r="AC265" s="1">
        <v>1.2776280323450135</v>
      </c>
      <c r="AD265" s="1">
        <v>175.6</v>
      </c>
      <c r="AE265" s="1">
        <v>0</v>
      </c>
      <c r="AF265" s="1">
        <v>175.6</v>
      </c>
      <c r="AG265" s="1">
        <v>0.72522799999999987</v>
      </c>
      <c r="AH265" s="1">
        <v>0.67714285714285716</v>
      </c>
      <c r="AI265" s="1">
        <v>1.4313710526315786</v>
      </c>
    </row>
    <row r="266" spans="1:35">
      <c r="A266">
        <v>38</v>
      </c>
      <c r="B266">
        <v>5</v>
      </c>
      <c r="C266">
        <v>228.5</v>
      </c>
      <c r="D266">
        <v>3.97</v>
      </c>
      <c r="E266">
        <v>232.47</v>
      </c>
      <c r="F266">
        <v>7</v>
      </c>
      <c r="G266">
        <v>3.37</v>
      </c>
      <c r="H266">
        <v>81</v>
      </c>
      <c r="I266">
        <v>78</v>
      </c>
      <c r="J266">
        <v>3</v>
      </c>
      <c r="K266">
        <v>0</v>
      </c>
      <c r="L266">
        <v>1</v>
      </c>
      <c r="M266">
        <v>0</v>
      </c>
      <c r="N266">
        <v>0</v>
      </c>
      <c r="O266">
        <v>4.4000000000000057</v>
      </c>
      <c r="P266" s="1">
        <v>8.9546599496221901E-3</v>
      </c>
      <c r="Q266">
        <v>0</v>
      </c>
      <c r="R266">
        <v>0</v>
      </c>
      <c r="S266">
        <v>0</v>
      </c>
      <c r="T266">
        <v>71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25</v>
      </c>
      <c r="AB266">
        <v>2</v>
      </c>
      <c r="AC266" s="1">
        <v>1.1939546599496222</v>
      </c>
      <c r="AD266" s="1">
        <v>161.80000000000001</v>
      </c>
      <c r="AE266" s="1">
        <v>0</v>
      </c>
      <c r="AF266" s="1">
        <v>161.80000000000001</v>
      </c>
      <c r="AG266" s="1">
        <v>0.66823400000000011</v>
      </c>
      <c r="AH266" s="1">
        <v>0.67714285714285716</v>
      </c>
      <c r="AI266" s="1">
        <v>1.1897341246290802</v>
      </c>
    </row>
    <row r="267" spans="1:35">
      <c r="A267">
        <v>38</v>
      </c>
      <c r="B267">
        <v>7</v>
      </c>
      <c r="C267">
        <v>228.7</v>
      </c>
      <c r="D267">
        <v>3.57</v>
      </c>
      <c r="E267">
        <v>232.26999999999998</v>
      </c>
      <c r="F267">
        <v>7</v>
      </c>
      <c r="G267">
        <v>2.86</v>
      </c>
      <c r="H267">
        <v>82</v>
      </c>
      <c r="I267">
        <v>78</v>
      </c>
      <c r="J267">
        <v>4</v>
      </c>
      <c r="K267">
        <v>0</v>
      </c>
      <c r="L267">
        <v>0</v>
      </c>
      <c r="M267">
        <v>1</v>
      </c>
      <c r="N267">
        <v>0</v>
      </c>
      <c r="O267">
        <v>5.7999999999999829</v>
      </c>
      <c r="Q267">
        <v>0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30</v>
      </c>
      <c r="AB267">
        <v>3</v>
      </c>
      <c r="AC267" s="1">
        <v>1.327731092436975</v>
      </c>
      <c r="AD267" s="1">
        <v>161.80000000000001</v>
      </c>
      <c r="AE267" s="1">
        <v>0</v>
      </c>
      <c r="AF267" s="1">
        <v>161.80000000000001</v>
      </c>
      <c r="AG267" s="1">
        <v>0.66823400000000011</v>
      </c>
      <c r="AH267" s="1">
        <v>0.67714285714285716</v>
      </c>
      <c r="AI267" s="1">
        <v>1.4018895104895108</v>
      </c>
    </row>
    <row r="268" spans="1:35">
      <c r="A268">
        <v>38</v>
      </c>
      <c r="B268">
        <v>21</v>
      </c>
      <c r="C268">
        <v>230.1</v>
      </c>
      <c r="D268">
        <v>4.09</v>
      </c>
      <c r="E268">
        <v>234.19</v>
      </c>
      <c r="F268">
        <v>8</v>
      </c>
      <c r="G268">
        <v>2.96</v>
      </c>
      <c r="H268">
        <v>83</v>
      </c>
      <c r="I268">
        <v>78</v>
      </c>
      <c r="J268">
        <v>5</v>
      </c>
      <c r="K268">
        <v>0</v>
      </c>
      <c r="L268">
        <v>1</v>
      </c>
      <c r="M268">
        <v>0</v>
      </c>
      <c r="N268">
        <v>0</v>
      </c>
      <c r="O268">
        <v>6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25</v>
      </c>
      <c r="AB268">
        <v>1</v>
      </c>
      <c r="AC268" s="1">
        <v>1.1589242053789732</v>
      </c>
      <c r="AD268" s="1">
        <v>161.80000000000001</v>
      </c>
      <c r="AE268" s="1">
        <v>0</v>
      </c>
      <c r="AF268" s="1">
        <v>161.80000000000001</v>
      </c>
      <c r="AG268" s="1">
        <v>0.66823400000000011</v>
      </c>
      <c r="AH268" s="1">
        <v>0.59250000000000003</v>
      </c>
      <c r="AI268" s="1">
        <v>1.3545283783783786</v>
      </c>
    </row>
    <row r="269" spans="1:35">
      <c r="A269">
        <v>38</v>
      </c>
      <c r="B269">
        <v>29</v>
      </c>
      <c r="C269">
        <v>230.9</v>
      </c>
      <c r="D269">
        <v>3.52</v>
      </c>
      <c r="E269">
        <v>234.42000000000002</v>
      </c>
      <c r="F269">
        <v>7</v>
      </c>
      <c r="G269">
        <v>2.84</v>
      </c>
      <c r="H269">
        <v>84</v>
      </c>
      <c r="I269">
        <v>79</v>
      </c>
      <c r="J269">
        <v>5</v>
      </c>
      <c r="K269">
        <v>0</v>
      </c>
      <c r="L269">
        <v>1</v>
      </c>
      <c r="M269">
        <v>0</v>
      </c>
      <c r="N269">
        <v>0</v>
      </c>
      <c r="O269">
        <v>6.8000000000000114</v>
      </c>
      <c r="Q269">
        <v>0</v>
      </c>
      <c r="R269">
        <v>0</v>
      </c>
      <c r="S269">
        <v>0</v>
      </c>
      <c r="T269">
        <v>72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25</v>
      </c>
      <c r="AB269">
        <v>1</v>
      </c>
      <c r="AC269" s="1">
        <v>1.3465909090909092</v>
      </c>
      <c r="AD269" s="1">
        <v>161.80000000000001</v>
      </c>
      <c r="AE269" s="1">
        <v>0</v>
      </c>
      <c r="AF269" s="1">
        <v>161.80000000000001</v>
      </c>
      <c r="AG269" s="1">
        <v>0.66823400000000011</v>
      </c>
      <c r="AH269" s="1">
        <v>0.67714285714285716</v>
      </c>
      <c r="AI269" s="1">
        <v>1.4117619718309864</v>
      </c>
    </row>
    <row r="270" spans="1:35">
      <c r="A270">
        <v>38</v>
      </c>
      <c r="B270">
        <v>47</v>
      </c>
      <c r="C270">
        <v>232.7</v>
      </c>
      <c r="D270">
        <v>3.94</v>
      </c>
      <c r="E270">
        <v>236.64</v>
      </c>
      <c r="F270">
        <v>7</v>
      </c>
      <c r="G270">
        <v>3.28</v>
      </c>
      <c r="H270">
        <v>86</v>
      </c>
      <c r="I270">
        <v>82</v>
      </c>
      <c r="J270">
        <v>4</v>
      </c>
      <c r="K270">
        <v>0</v>
      </c>
      <c r="L270">
        <v>1</v>
      </c>
      <c r="M270">
        <v>0</v>
      </c>
      <c r="N270">
        <v>0</v>
      </c>
      <c r="O270">
        <v>8.5999999999999943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30</v>
      </c>
      <c r="AB270">
        <v>1</v>
      </c>
      <c r="AC270" s="1">
        <v>1.203045685279188</v>
      </c>
      <c r="AD270" s="1">
        <v>161.80000000000001</v>
      </c>
      <c r="AE270" s="1">
        <v>0</v>
      </c>
      <c r="AF270" s="1">
        <v>161.80000000000001</v>
      </c>
      <c r="AG270" s="1">
        <v>0.66823400000000011</v>
      </c>
      <c r="AH270" s="1">
        <v>0.67714285714285716</v>
      </c>
      <c r="AI270" s="1">
        <v>1.2223792682926833</v>
      </c>
    </row>
    <row r="271" spans="1:35">
      <c r="A271">
        <v>39</v>
      </c>
      <c r="B271">
        <v>39</v>
      </c>
      <c r="C271">
        <v>237.9</v>
      </c>
      <c r="D271">
        <v>3.15</v>
      </c>
      <c r="E271">
        <v>241.05</v>
      </c>
      <c r="F271">
        <v>6</v>
      </c>
      <c r="G271">
        <v>3.1</v>
      </c>
      <c r="H271">
        <v>89</v>
      </c>
      <c r="I271">
        <v>86</v>
      </c>
      <c r="J271">
        <v>3</v>
      </c>
      <c r="K271">
        <v>0</v>
      </c>
      <c r="L271">
        <v>0</v>
      </c>
      <c r="M271">
        <v>0</v>
      </c>
      <c r="N271">
        <v>0</v>
      </c>
      <c r="O271">
        <v>9.2000000000000171</v>
      </c>
      <c r="Q271">
        <v>1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30</v>
      </c>
      <c r="AB271">
        <v>1</v>
      </c>
      <c r="AC271" s="1">
        <v>1.504761904761905</v>
      </c>
      <c r="AD271" s="1">
        <v>175.6</v>
      </c>
      <c r="AE271" s="1">
        <v>0</v>
      </c>
      <c r="AF271" s="1">
        <v>175.6</v>
      </c>
      <c r="AG271" s="1">
        <v>0.72522799999999987</v>
      </c>
      <c r="AH271" s="1">
        <v>0.79</v>
      </c>
      <c r="AI271" s="1">
        <v>1.4036670967741931</v>
      </c>
    </row>
    <row r="272" spans="1:35">
      <c r="A272">
        <v>40</v>
      </c>
      <c r="B272">
        <v>29</v>
      </c>
      <c r="C272">
        <v>242.9</v>
      </c>
      <c r="D272">
        <v>4.9800000000000004</v>
      </c>
      <c r="E272">
        <v>247.88</v>
      </c>
      <c r="F272">
        <v>9</v>
      </c>
      <c r="G272">
        <v>3.42</v>
      </c>
      <c r="H272">
        <v>90</v>
      </c>
      <c r="I272">
        <v>89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25</v>
      </c>
      <c r="AB272">
        <v>1</v>
      </c>
      <c r="AC272" s="1">
        <v>0.95180722891566261</v>
      </c>
      <c r="AD272" s="1">
        <v>161.80000000000001</v>
      </c>
      <c r="AE272" s="1">
        <v>0</v>
      </c>
      <c r="AF272" s="1">
        <v>161.80000000000001</v>
      </c>
      <c r="AG272" s="1">
        <v>0.66823400000000011</v>
      </c>
      <c r="AH272" s="1">
        <v>0.52666666666666673</v>
      </c>
      <c r="AI272" s="1">
        <v>1.1723403508771932</v>
      </c>
    </row>
    <row r="273" spans="1:35">
      <c r="A273">
        <v>41</v>
      </c>
      <c r="B273">
        <v>48</v>
      </c>
      <c r="C273">
        <v>250.8</v>
      </c>
      <c r="D273">
        <v>2.66</v>
      </c>
      <c r="E273">
        <v>253.46</v>
      </c>
      <c r="F273">
        <v>6</v>
      </c>
      <c r="G273">
        <v>2.69</v>
      </c>
      <c r="H273">
        <v>91</v>
      </c>
      <c r="I273">
        <v>90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35</v>
      </c>
      <c r="AB273">
        <v>1</v>
      </c>
      <c r="AC273" s="1">
        <v>1.7819548872180451</v>
      </c>
      <c r="AD273" s="1">
        <v>161.80000000000001</v>
      </c>
      <c r="AE273" s="1">
        <v>0</v>
      </c>
      <c r="AF273" s="1">
        <v>161.80000000000001</v>
      </c>
      <c r="AG273" s="1">
        <v>0.66823400000000011</v>
      </c>
      <c r="AH273" s="1">
        <v>0.79</v>
      </c>
      <c r="AI273" s="1">
        <v>1.4904847583643126</v>
      </c>
    </row>
    <row r="274" spans="1:35">
      <c r="A274">
        <v>42</v>
      </c>
      <c r="B274">
        <v>14</v>
      </c>
      <c r="C274">
        <v>253.4</v>
      </c>
      <c r="D274">
        <v>3.87</v>
      </c>
      <c r="E274">
        <v>257.27</v>
      </c>
      <c r="F274">
        <v>8</v>
      </c>
      <c r="G274">
        <v>3.44</v>
      </c>
      <c r="H274">
        <v>92</v>
      </c>
      <c r="I274">
        <v>90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40</v>
      </c>
      <c r="AB274">
        <v>1</v>
      </c>
      <c r="AC274" s="1">
        <v>1.2248062015503876</v>
      </c>
      <c r="AD274" s="1">
        <v>161.80000000000001</v>
      </c>
      <c r="AE274" s="1">
        <v>0</v>
      </c>
      <c r="AF274" s="1">
        <v>161.80000000000001</v>
      </c>
      <c r="AG274" s="1">
        <v>0.66823400000000011</v>
      </c>
      <c r="AH274" s="1">
        <v>0.59250000000000003</v>
      </c>
      <c r="AI274" s="1">
        <v>1.1655244186046514</v>
      </c>
    </row>
    <row r="275" spans="1:35">
      <c r="A275">
        <v>43</v>
      </c>
      <c r="B275">
        <v>36</v>
      </c>
      <c r="C275">
        <v>261.60000000000002</v>
      </c>
      <c r="D275">
        <v>4.79</v>
      </c>
      <c r="E275">
        <v>266.39000000000004</v>
      </c>
      <c r="F275">
        <v>7</v>
      </c>
      <c r="G275">
        <v>3.8</v>
      </c>
      <c r="H275">
        <v>94</v>
      </c>
      <c r="I275">
        <v>92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74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25</v>
      </c>
      <c r="AB275">
        <v>1</v>
      </c>
      <c r="AC275" s="1">
        <v>0.98956158663883098</v>
      </c>
      <c r="AD275" s="1">
        <v>161.80000000000001</v>
      </c>
      <c r="AE275" s="1">
        <v>0</v>
      </c>
      <c r="AF275" s="1">
        <v>161.80000000000001</v>
      </c>
      <c r="AG275" s="1">
        <v>0.66823400000000011</v>
      </c>
      <c r="AH275" s="1">
        <v>0.67714285714285716</v>
      </c>
      <c r="AI275" s="1">
        <v>1.055106315789474</v>
      </c>
    </row>
    <row r="278" spans="1:35">
      <c r="AB278" t="s">
        <v>64</v>
      </c>
      <c r="AC278" s="7">
        <f>AVERAGE(AC2:AC275)</f>
        <v>1.2990457197979823</v>
      </c>
      <c r="AD278" s="7">
        <f t="shared" ref="AD278:AI278" si="0">AVERAGE(AD2:AD275)</f>
        <v>167.2394160583942</v>
      </c>
      <c r="AE278" s="7">
        <f t="shared" si="0"/>
        <v>-0.145985401459854</v>
      </c>
      <c r="AF278" s="7">
        <f t="shared" si="0"/>
        <v>167.09343065693434</v>
      </c>
      <c r="AG278" s="7">
        <f t="shared" si="0"/>
        <v>0.69009586861313987</v>
      </c>
      <c r="AH278" s="7">
        <f t="shared" si="0"/>
        <v>0.68941710114702748</v>
      </c>
      <c r="AI278" s="7">
        <f t="shared" si="0"/>
        <v>1.3051393968335137</v>
      </c>
    </row>
    <row r="279" spans="1:35">
      <c r="AB279" t="s">
        <v>65</v>
      </c>
      <c r="AC279" s="7">
        <f>VAR(AC2:AC275)</f>
        <v>5.681044010386601E-2</v>
      </c>
      <c r="AD279" s="7">
        <f t="shared" ref="AD279:AI279" si="1">VAR(AD2:AD275)</f>
        <v>45.643275848239398</v>
      </c>
      <c r="AE279" s="7">
        <f t="shared" si="1"/>
        <v>26.352236571214675</v>
      </c>
      <c r="AF279" s="7">
        <f t="shared" si="1"/>
        <v>87.743326649020347</v>
      </c>
      <c r="AG279" s="7">
        <f t="shared" si="1"/>
        <v>1.4966291483196701E-3</v>
      </c>
      <c r="AH279" s="7">
        <f t="shared" si="1"/>
        <v>7.8349881064702538E-3</v>
      </c>
      <c r="AI279" s="7">
        <f t="shared" si="1"/>
        <v>3.3917798720312226E-2</v>
      </c>
    </row>
  </sheetData>
  <autoFilter ref="A1:AJ275" xr:uid="{B16E022C-6EF7-2348-97F2-37F891C659CD}"/>
  <conditionalFormatting sqref="AB1:AB275">
    <cfRule type="cellIs" dxfId="251" priority="15" operator="equal">
      <formula>3</formula>
    </cfRule>
    <cfRule type="cellIs" dxfId="250" priority="16" operator="equal">
      <formula>2</formula>
    </cfRule>
    <cfRule type="cellIs" dxfId="249" priority="17" operator="equal">
      <formula>1</formula>
    </cfRule>
  </conditionalFormatting>
  <conditionalFormatting sqref="P267:P275 P245:P264 P239:P242 P226:P237 P205:P222 P203 P182:P200 P153:P180 P134:P151 P127:P130 P119 P1:P116">
    <cfRule type="cellIs" dxfId="248" priority="14" operator="equal">
      <formula>" "</formula>
    </cfRule>
  </conditionalFormatting>
  <conditionalFormatting sqref="P267:P275 P245:P264 P239:P242 P226:P237 P205:P222 P203 P182:P200 P153:P180 P134:P151 P127:P130 P119 P1:P116">
    <cfRule type="containsBlanks" dxfId="247" priority="13">
      <formula>LEN(TRIM(P1))=0</formula>
    </cfRule>
  </conditionalFormatting>
  <conditionalFormatting sqref="O203 O184:O200 Q164:AA275 O153:O179 O137:O151 O134 O127:O130 O119 K116:N275 O116 K91:O115 K90:N90 K4:O89 Q22:Z163 Z2 K2:O2 Q4:X21 Q2:X2">
    <cfRule type="cellIs" dxfId="246" priority="11" operator="equal">
      <formula>1</formula>
    </cfRule>
    <cfRule type="cellIs" dxfId="245" priority="12" operator="equal">
      <formula>0</formula>
    </cfRule>
  </conditionalFormatting>
  <conditionalFormatting sqref="O203 O184:O200 Q164:AA275 O153:O179 O137:O151 O134 O127:O130 O119 K116:N275 O116 K91:O115 K90:N90 K4:O89 Q22:Z163 AA19:AA59 K2:O2 Q4:Y21 Q2:Z2">
    <cfRule type="cellIs" dxfId="244" priority="9" operator="equal">
      <formula>0</formula>
    </cfRule>
    <cfRule type="cellIs" dxfId="243" priority="10" operator="equal">
      <formula>1</formula>
    </cfRule>
  </conditionalFormatting>
  <conditionalFormatting sqref="O203 O184:O200 Q164:AA275 O153:O179 O137:O151 O134 O127:O130 O119 K116:N275 O116 K91:O115 K90:N90 AA19:AA59 K3:O89 Q3:Z163">
    <cfRule type="cellIs" dxfId="242" priority="7" operator="equal">
      <formula>1</formula>
    </cfRule>
    <cfRule type="cellIs" dxfId="241" priority="8" operator="equal">
      <formula>0</formula>
    </cfRule>
  </conditionalFormatting>
  <conditionalFormatting sqref="H217:N275 A217:B217 D217 F217:G217 C217:C275 E217:E275 A200:N216 O203 O200 A184:O199 A179:N183 O179 A153:O178 AJ163 A152:N152 A137:O151 A120:N136 O134 O127:O130 A119:O119 A116:N118 O116 A91:O115 A90:N90 A2:O89 AC2:AI275 Q2:AA275">
    <cfRule type="cellIs" dxfId="240" priority="5" operator="equal">
      <formula>"CM"</formula>
    </cfRule>
    <cfRule type="containsText" dxfId="239" priority="6" operator="containsText" text="DK">
      <formula>NOT(ISERROR(SEARCH("DK",A2)))</formula>
    </cfRule>
  </conditionalFormatting>
  <conditionalFormatting sqref="P265:P266 P243:P244 P238 P223:P225 P201:P202 P204 P181 P152 P131:P133 O2:O275">
    <cfRule type="cellIs" dxfId="238" priority="4" operator="greaterThan">
      <formula>5</formula>
    </cfRule>
  </conditionalFormatting>
  <conditionalFormatting sqref="P265:P266 P243:P244 P238 P223:P225 O205:O275">
    <cfRule type="cellIs" dxfId="237" priority="3" operator="equal">
      <formula>0</formula>
    </cfRule>
  </conditionalFormatting>
  <conditionalFormatting sqref="AJ217">
    <cfRule type="cellIs" dxfId="236" priority="1" operator="equal">
      <formula>"CM"</formula>
    </cfRule>
    <cfRule type="containsText" dxfId="235" priority="2" operator="containsText" text="DK">
      <formula>NOT(ISERROR(SEARCH("DK",AJ217)))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CECE-BC79-C44F-91BA-8774F8F59197}">
  <sheetPr filterMode="1"/>
  <dimension ref="A1:AJ208"/>
  <sheetViews>
    <sheetView topLeftCell="S1" zoomScale="75" workbookViewId="0">
      <selection activeCell="AC3" sqref="AC3:AC204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idden="1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4</v>
      </c>
      <c r="B3">
        <v>8</v>
      </c>
      <c r="C3">
        <v>24.8</v>
      </c>
      <c r="D3">
        <v>3.75</v>
      </c>
      <c r="E3">
        <v>28.55</v>
      </c>
      <c r="F3">
        <v>8</v>
      </c>
      <c r="G3">
        <v>2.83</v>
      </c>
      <c r="H3">
        <v>12</v>
      </c>
      <c r="I3">
        <v>5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25</v>
      </c>
      <c r="AB3">
        <v>1</v>
      </c>
      <c r="AC3" s="1">
        <v>1.264</v>
      </c>
      <c r="AD3" s="1">
        <v>161.80000000000001</v>
      </c>
      <c r="AE3" s="1">
        <v>-10</v>
      </c>
      <c r="AF3" s="1">
        <v>151.80000000000001</v>
      </c>
      <c r="AG3" s="1">
        <v>0.6269340000000001</v>
      </c>
      <c r="AH3" s="1">
        <v>0.59250000000000003</v>
      </c>
      <c r="AI3" s="1">
        <v>1.3291886925795056</v>
      </c>
    </row>
    <row r="4" spans="1:36">
      <c r="A4">
        <v>4</v>
      </c>
      <c r="B4">
        <v>41</v>
      </c>
      <c r="C4">
        <v>28.1</v>
      </c>
      <c r="D4">
        <v>3.05</v>
      </c>
      <c r="E4">
        <v>31.150000000000002</v>
      </c>
      <c r="F4">
        <v>7</v>
      </c>
      <c r="G4">
        <v>2.96</v>
      </c>
      <c r="H4">
        <v>15</v>
      </c>
      <c r="I4">
        <v>7</v>
      </c>
      <c r="J4">
        <v>8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25</v>
      </c>
      <c r="AB4">
        <v>1</v>
      </c>
      <c r="AC4" s="1">
        <v>1.5540983606557379</v>
      </c>
      <c r="AD4" s="1">
        <v>161.80000000000001</v>
      </c>
      <c r="AE4" s="1">
        <v>10</v>
      </c>
      <c r="AF4" s="1">
        <v>171.8</v>
      </c>
      <c r="AG4" s="1">
        <v>0.709534</v>
      </c>
      <c r="AH4" s="1">
        <v>0.67714285714285716</v>
      </c>
      <c r="AI4" s="1">
        <v>1.4382445945945945</v>
      </c>
    </row>
    <row r="5" spans="1:36">
      <c r="A5">
        <v>5</v>
      </c>
      <c r="B5">
        <v>26</v>
      </c>
      <c r="C5">
        <v>32.6</v>
      </c>
      <c r="D5">
        <v>3.42</v>
      </c>
      <c r="E5">
        <v>36.020000000000003</v>
      </c>
      <c r="F5">
        <v>6</v>
      </c>
      <c r="G5">
        <v>3.15</v>
      </c>
      <c r="H5">
        <v>17</v>
      </c>
      <c r="I5">
        <v>11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30</v>
      </c>
      <c r="AB5">
        <v>1</v>
      </c>
      <c r="AC5" s="1">
        <v>1.3859649122807018</v>
      </c>
      <c r="AD5" s="1">
        <v>161.80000000000001</v>
      </c>
      <c r="AE5" s="1">
        <v>10</v>
      </c>
      <c r="AF5" s="1">
        <v>171.8</v>
      </c>
      <c r="AG5" s="1">
        <v>0.709534</v>
      </c>
      <c r="AH5" s="1">
        <v>0.79</v>
      </c>
      <c r="AI5" s="1">
        <v>1.3514933333333332</v>
      </c>
    </row>
    <row r="6" spans="1:36">
      <c r="A6">
        <v>5</v>
      </c>
      <c r="B6">
        <v>31</v>
      </c>
      <c r="C6">
        <v>33.1</v>
      </c>
      <c r="D6">
        <v>5.68</v>
      </c>
      <c r="E6">
        <v>38.78</v>
      </c>
      <c r="F6">
        <v>11</v>
      </c>
      <c r="G6">
        <v>3.61</v>
      </c>
      <c r="H6">
        <v>18</v>
      </c>
      <c r="I6">
        <v>11</v>
      </c>
      <c r="J6">
        <v>7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4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80</v>
      </c>
      <c r="AB6">
        <v>1</v>
      </c>
      <c r="AC6" s="1">
        <v>0.83450704225352124</v>
      </c>
      <c r="AD6" s="1">
        <v>161.80000000000001</v>
      </c>
      <c r="AE6" s="1">
        <v>-10</v>
      </c>
      <c r="AF6" s="1">
        <v>151.80000000000001</v>
      </c>
      <c r="AG6" s="1">
        <v>0.6269340000000001</v>
      </c>
      <c r="AH6" s="1">
        <v>0.43090909090909091</v>
      </c>
      <c r="AI6" s="1">
        <v>1.0419955678670363</v>
      </c>
    </row>
    <row r="7" spans="1:36">
      <c r="A7">
        <v>5</v>
      </c>
      <c r="B7">
        <v>32</v>
      </c>
      <c r="C7">
        <v>33.200000000000003</v>
      </c>
      <c r="D7">
        <v>5.29</v>
      </c>
      <c r="E7">
        <v>38.49</v>
      </c>
      <c r="F7">
        <v>11</v>
      </c>
      <c r="G7">
        <v>3.1</v>
      </c>
      <c r="H7">
        <v>19</v>
      </c>
      <c r="I7">
        <v>11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4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80</v>
      </c>
      <c r="AB7">
        <v>1</v>
      </c>
      <c r="AC7" s="1">
        <v>0.89603024574669188</v>
      </c>
      <c r="AD7" s="1">
        <v>175.6</v>
      </c>
      <c r="AE7" s="1">
        <v>-10</v>
      </c>
      <c r="AF7" s="1">
        <v>165.6</v>
      </c>
      <c r="AG7" s="1">
        <v>0.68392799999999998</v>
      </c>
      <c r="AH7" s="1">
        <v>0.43090909090909091</v>
      </c>
      <c r="AI7" s="1">
        <v>1.3237316129032257</v>
      </c>
      <c r="AJ7" t="s">
        <v>43</v>
      </c>
    </row>
    <row r="8" spans="1:36">
      <c r="A8">
        <v>5</v>
      </c>
      <c r="B8">
        <v>49</v>
      </c>
      <c r="C8">
        <v>34.9</v>
      </c>
      <c r="D8">
        <v>5.77</v>
      </c>
      <c r="E8">
        <v>40.67</v>
      </c>
      <c r="F8">
        <v>10</v>
      </c>
      <c r="G8">
        <v>3.74</v>
      </c>
      <c r="H8">
        <v>21</v>
      </c>
      <c r="I8">
        <v>11</v>
      </c>
      <c r="J8">
        <v>10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35</v>
      </c>
      <c r="AB8">
        <v>1</v>
      </c>
      <c r="AC8" s="1">
        <v>0.82149046793760838</v>
      </c>
      <c r="AD8" s="1">
        <v>161.80000000000001</v>
      </c>
      <c r="AE8" s="1">
        <v>0</v>
      </c>
      <c r="AF8" s="1">
        <v>161.80000000000001</v>
      </c>
      <c r="AG8" s="1">
        <v>0.66823400000000011</v>
      </c>
      <c r="AH8" s="1">
        <v>0.47400000000000003</v>
      </c>
      <c r="AI8" s="1">
        <v>1.072033155080214</v>
      </c>
      <c r="AJ8" t="s">
        <v>44</v>
      </c>
    </row>
    <row r="9" spans="1:36" hidden="1">
      <c r="A9">
        <v>6</v>
      </c>
      <c r="B9">
        <v>7</v>
      </c>
      <c r="C9">
        <v>36.700000000000003</v>
      </c>
      <c r="D9">
        <v>5.68</v>
      </c>
      <c r="E9">
        <v>42.38</v>
      </c>
      <c r="F9">
        <v>8</v>
      </c>
      <c r="G9">
        <v>4.13</v>
      </c>
      <c r="H9">
        <v>22</v>
      </c>
      <c r="I9">
        <v>14</v>
      </c>
      <c r="J9">
        <v>8</v>
      </c>
      <c r="K9">
        <v>0</v>
      </c>
      <c r="L9">
        <v>0</v>
      </c>
      <c r="M9">
        <v>1</v>
      </c>
      <c r="N9">
        <v>0</v>
      </c>
      <c r="O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25</v>
      </c>
      <c r="AB9">
        <v>3</v>
      </c>
      <c r="AC9" s="1">
        <v>0.83450704225352124</v>
      </c>
      <c r="AD9" s="1">
        <v>161.80000000000001</v>
      </c>
      <c r="AE9" s="1">
        <v>-10</v>
      </c>
      <c r="AF9" s="1">
        <v>151.80000000000001</v>
      </c>
      <c r="AG9" s="1">
        <v>0.6269340000000001</v>
      </c>
      <c r="AH9" s="1">
        <v>0.59250000000000003</v>
      </c>
      <c r="AI9" s="1">
        <v>0.91080000000000017</v>
      </c>
    </row>
    <row r="10" spans="1:36">
      <c r="A10">
        <v>8</v>
      </c>
      <c r="B10">
        <v>50</v>
      </c>
      <c r="C10">
        <v>53</v>
      </c>
      <c r="D10">
        <v>3.48</v>
      </c>
      <c r="E10">
        <v>56.48</v>
      </c>
      <c r="F10">
        <v>6</v>
      </c>
      <c r="G10">
        <v>3.38</v>
      </c>
      <c r="H10">
        <v>26</v>
      </c>
      <c r="I10">
        <v>20</v>
      </c>
      <c r="J10">
        <v>6</v>
      </c>
      <c r="K10">
        <v>0</v>
      </c>
      <c r="L10">
        <v>0</v>
      </c>
      <c r="M10">
        <v>0</v>
      </c>
      <c r="N10">
        <v>0</v>
      </c>
      <c r="O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</v>
      </c>
      <c r="AB10">
        <v>1</v>
      </c>
      <c r="AC10" s="1">
        <v>1.3620689655172415</v>
      </c>
      <c r="AD10" s="1">
        <v>175.6</v>
      </c>
      <c r="AE10" s="1">
        <v>10</v>
      </c>
      <c r="AF10" s="1">
        <v>185.6</v>
      </c>
      <c r="AG10" s="1">
        <v>0.76652799999999999</v>
      </c>
      <c r="AH10" s="1">
        <v>0.79</v>
      </c>
      <c r="AI10" s="1">
        <v>1.3607005917159762</v>
      </c>
    </row>
    <row r="11" spans="1:36">
      <c r="A11">
        <v>9</v>
      </c>
      <c r="B11">
        <v>4</v>
      </c>
      <c r="C11">
        <v>54.4</v>
      </c>
      <c r="D11">
        <v>3.5</v>
      </c>
      <c r="E11">
        <v>57.9</v>
      </c>
      <c r="F11">
        <v>8</v>
      </c>
      <c r="G11">
        <v>2.63</v>
      </c>
      <c r="H11">
        <v>27</v>
      </c>
      <c r="I11">
        <v>20</v>
      </c>
      <c r="J11">
        <v>7</v>
      </c>
      <c r="K11">
        <v>0</v>
      </c>
      <c r="L11">
        <v>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30</v>
      </c>
      <c r="AB11">
        <v>1</v>
      </c>
      <c r="AC11" s="1">
        <v>1.3542857142857143</v>
      </c>
      <c r="AD11" s="1">
        <v>161.80000000000001</v>
      </c>
      <c r="AE11" s="1">
        <v>-10</v>
      </c>
      <c r="AF11" s="1">
        <v>151.80000000000001</v>
      </c>
      <c r="AG11" s="1">
        <v>0.6269340000000001</v>
      </c>
      <c r="AH11" s="1">
        <v>0.59250000000000003</v>
      </c>
      <c r="AI11" s="1">
        <v>1.4302676806083654</v>
      </c>
    </row>
    <row r="12" spans="1:36">
      <c r="A12">
        <v>9</v>
      </c>
      <c r="B12">
        <v>12</v>
      </c>
      <c r="C12">
        <v>55.2</v>
      </c>
      <c r="D12">
        <v>3.61</v>
      </c>
      <c r="E12">
        <v>58.81</v>
      </c>
      <c r="F12">
        <v>7</v>
      </c>
      <c r="G12">
        <v>3.02</v>
      </c>
      <c r="H12">
        <v>28</v>
      </c>
      <c r="I12">
        <v>20</v>
      </c>
      <c r="J12">
        <v>8</v>
      </c>
      <c r="K12">
        <v>0</v>
      </c>
      <c r="L12">
        <v>1</v>
      </c>
      <c r="M12">
        <v>0</v>
      </c>
      <c r="N12">
        <v>0</v>
      </c>
      <c r="O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30</v>
      </c>
      <c r="AB12">
        <v>1</v>
      </c>
      <c r="AC12" s="1">
        <v>1.3130193905817176</v>
      </c>
      <c r="AD12" s="1">
        <v>175.6</v>
      </c>
      <c r="AE12" s="1">
        <v>-10</v>
      </c>
      <c r="AF12" s="1">
        <v>165.6</v>
      </c>
      <c r="AG12" s="1">
        <v>0.68392799999999998</v>
      </c>
      <c r="AH12" s="1">
        <v>0.67714285714285716</v>
      </c>
      <c r="AI12" s="1">
        <v>1.3587973509933775</v>
      </c>
    </row>
    <row r="13" spans="1:36">
      <c r="A13">
        <v>9</v>
      </c>
      <c r="B13">
        <v>19</v>
      </c>
      <c r="C13">
        <v>55.9</v>
      </c>
      <c r="D13">
        <v>3.42</v>
      </c>
      <c r="E13">
        <v>59.32</v>
      </c>
      <c r="F13">
        <v>7</v>
      </c>
      <c r="G13">
        <v>3.04</v>
      </c>
      <c r="H13">
        <v>29</v>
      </c>
      <c r="I13">
        <v>20</v>
      </c>
      <c r="J13">
        <v>9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40</v>
      </c>
      <c r="AB13">
        <v>1</v>
      </c>
      <c r="AC13" s="1">
        <v>1.3859649122807018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0.67714285714285716</v>
      </c>
      <c r="AI13" s="1">
        <v>1.3188828947368423</v>
      </c>
    </row>
    <row r="14" spans="1:36">
      <c r="A14">
        <v>9</v>
      </c>
      <c r="B14">
        <v>30</v>
      </c>
      <c r="C14">
        <v>57</v>
      </c>
      <c r="D14">
        <v>3.92</v>
      </c>
      <c r="E14">
        <v>60.92</v>
      </c>
      <c r="F14">
        <v>7</v>
      </c>
      <c r="G14">
        <v>3.13</v>
      </c>
      <c r="H14">
        <v>31</v>
      </c>
      <c r="I14">
        <v>22</v>
      </c>
      <c r="J14">
        <v>9</v>
      </c>
      <c r="K14">
        <v>0</v>
      </c>
      <c r="L14">
        <v>1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30</v>
      </c>
      <c r="AB14">
        <v>1</v>
      </c>
      <c r="AC14" s="1">
        <v>1.2091836734693879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0.67714285714285716</v>
      </c>
      <c r="AI14" s="1">
        <v>1.280959744408946</v>
      </c>
    </row>
    <row r="15" spans="1:36">
      <c r="A15">
        <v>10</v>
      </c>
      <c r="B15">
        <v>1</v>
      </c>
      <c r="C15">
        <v>60.1</v>
      </c>
      <c r="D15">
        <v>4.1900000000000004</v>
      </c>
      <c r="E15">
        <v>64.290000000000006</v>
      </c>
      <c r="F15">
        <v>7</v>
      </c>
      <c r="G15">
        <v>3.31</v>
      </c>
      <c r="H15">
        <v>35</v>
      </c>
      <c r="I15">
        <v>26</v>
      </c>
      <c r="J15">
        <v>9</v>
      </c>
      <c r="K15">
        <v>0</v>
      </c>
      <c r="L15">
        <v>1</v>
      </c>
      <c r="M15">
        <v>0</v>
      </c>
      <c r="N15">
        <v>1</v>
      </c>
      <c r="O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30</v>
      </c>
      <c r="AB15">
        <v>1</v>
      </c>
      <c r="AC15" s="1">
        <v>1.1312649164677804</v>
      </c>
      <c r="AD15" s="1">
        <v>175.6</v>
      </c>
      <c r="AE15" s="1">
        <v>0</v>
      </c>
      <c r="AF15" s="1">
        <v>175.6</v>
      </c>
      <c r="AG15" s="1">
        <v>0.72522799999999987</v>
      </c>
      <c r="AH15" s="1">
        <v>0.67714285714285716</v>
      </c>
      <c r="AI15" s="1">
        <v>1.314612688821752</v>
      </c>
    </row>
    <row r="16" spans="1:36">
      <c r="A16">
        <v>10</v>
      </c>
      <c r="B16">
        <v>10</v>
      </c>
      <c r="C16">
        <v>61</v>
      </c>
      <c r="D16">
        <v>4.13</v>
      </c>
      <c r="E16">
        <v>65.13</v>
      </c>
      <c r="F16">
        <v>7</v>
      </c>
      <c r="G16">
        <v>3.12</v>
      </c>
      <c r="H16">
        <v>36</v>
      </c>
      <c r="I16">
        <v>27</v>
      </c>
      <c r="J16">
        <v>9</v>
      </c>
      <c r="K16">
        <v>0</v>
      </c>
      <c r="L16">
        <v>1</v>
      </c>
      <c r="M16">
        <v>0</v>
      </c>
      <c r="N16">
        <v>0</v>
      </c>
      <c r="O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25</v>
      </c>
      <c r="AB16">
        <v>1</v>
      </c>
      <c r="AC16" s="1">
        <v>1.1476997578692494</v>
      </c>
      <c r="AD16" s="1">
        <v>175.6</v>
      </c>
      <c r="AE16" s="1">
        <v>-10</v>
      </c>
      <c r="AF16" s="1">
        <v>165.6</v>
      </c>
      <c r="AG16" s="1">
        <v>0.68392799999999998</v>
      </c>
      <c r="AH16" s="1">
        <v>0.67714285714285716</v>
      </c>
      <c r="AI16" s="1">
        <v>1.3152461538461537</v>
      </c>
    </row>
    <row r="17" spans="1:35" hidden="1">
      <c r="A17">
        <v>10</v>
      </c>
      <c r="B17">
        <v>34</v>
      </c>
      <c r="C17">
        <v>63.4</v>
      </c>
      <c r="D17">
        <v>3.85</v>
      </c>
      <c r="E17">
        <v>67.25</v>
      </c>
      <c r="F17">
        <v>7</v>
      </c>
      <c r="G17">
        <v>3.13</v>
      </c>
      <c r="H17">
        <v>38</v>
      </c>
      <c r="I17">
        <v>30</v>
      </c>
      <c r="J17">
        <v>8</v>
      </c>
      <c r="K17">
        <v>0</v>
      </c>
      <c r="L17">
        <v>1</v>
      </c>
      <c r="M17">
        <v>1</v>
      </c>
      <c r="N17">
        <v>0</v>
      </c>
      <c r="O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30</v>
      </c>
      <c r="AB17">
        <v>3</v>
      </c>
      <c r="AC17" s="1">
        <v>1.2311688311688311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0.67714285714285716</v>
      </c>
      <c r="AI17" s="1">
        <v>1.2017904153354635</v>
      </c>
    </row>
    <row r="18" spans="1:35" hidden="1">
      <c r="A18">
        <v>10</v>
      </c>
      <c r="B18">
        <v>52</v>
      </c>
      <c r="C18">
        <v>65.2</v>
      </c>
      <c r="D18">
        <v>5</v>
      </c>
      <c r="E18">
        <v>70.2</v>
      </c>
      <c r="F18">
        <v>10</v>
      </c>
      <c r="G18">
        <v>3.07</v>
      </c>
      <c r="H18">
        <v>40</v>
      </c>
      <c r="I18">
        <v>32</v>
      </c>
      <c r="J18">
        <v>8</v>
      </c>
      <c r="K18">
        <v>0</v>
      </c>
      <c r="L18">
        <v>1</v>
      </c>
      <c r="M18">
        <v>0</v>
      </c>
      <c r="N18">
        <v>0</v>
      </c>
      <c r="O18">
        <v>1.8000000000000043</v>
      </c>
      <c r="P18" s="1">
        <v>-0.28316883116883107</v>
      </c>
      <c r="Q18">
        <v>0</v>
      </c>
      <c r="R18">
        <v>0</v>
      </c>
      <c r="S18">
        <v>0</v>
      </c>
      <c r="T18">
        <v>6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60</v>
      </c>
      <c r="AB18">
        <v>2</v>
      </c>
      <c r="AC18" s="1">
        <v>0.94800000000000006</v>
      </c>
      <c r="AD18" s="1">
        <v>161.80000000000001</v>
      </c>
      <c r="AE18" s="1">
        <v>0</v>
      </c>
      <c r="AF18" s="1">
        <v>161.80000000000001</v>
      </c>
      <c r="AG18" s="1">
        <v>0.66823400000000011</v>
      </c>
      <c r="AH18" s="1">
        <v>0.47400000000000003</v>
      </c>
      <c r="AI18" s="1">
        <v>1.305994788273616</v>
      </c>
    </row>
    <row r="19" spans="1:35" hidden="1">
      <c r="A19">
        <v>10</v>
      </c>
      <c r="B19">
        <v>56</v>
      </c>
      <c r="C19">
        <v>65.599999999999994</v>
      </c>
      <c r="D19">
        <v>4.74</v>
      </c>
      <c r="E19">
        <v>70.339999999999989</v>
      </c>
      <c r="F19">
        <v>8</v>
      </c>
      <c r="G19">
        <v>3.02</v>
      </c>
      <c r="H19">
        <v>42</v>
      </c>
      <c r="I19">
        <v>32</v>
      </c>
      <c r="J19">
        <v>10</v>
      </c>
      <c r="K19">
        <v>0</v>
      </c>
      <c r="L19">
        <v>1</v>
      </c>
      <c r="M19">
        <v>0</v>
      </c>
      <c r="N19">
        <v>0</v>
      </c>
      <c r="O19">
        <v>2.1999999999999957</v>
      </c>
      <c r="P19" s="1">
        <v>-0.23116883116883113</v>
      </c>
      <c r="Q19">
        <v>1</v>
      </c>
      <c r="R19">
        <v>0</v>
      </c>
      <c r="S19">
        <v>0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65</v>
      </c>
      <c r="AB19">
        <v>2</v>
      </c>
      <c r="AC19" s="1">
        <v>1</v>
      </c>
      <c r="AD19" s="1">
        <v>175.6</v>
      </c>
      <c r="AE19" s="1">
        <v>-10</v>
      </c>
      <c r="AF19" s="1">
        <v>165.6</v>
      </c>
      <c r="AG19" s="1">
        <v>0.68392799999999998</v>
      </c>
      <c r="AH19" s="1">
        <v>0.59250000000000003</v>
      </c>
      <c r="AI19" s="1">
        <v>1.3587973509933775</v>
      </c>
    </row>
    <row r="20" spans="1:35" hidden="1">
      <c r="A20">
        <v>11</v>
      </c>
      <c r="B20">
        <v>5</v>
      </c>
      <c r="C20">
        <v>66.5</v>
      </c>
      <c r="D20">
        <v>4.96</v>
      </c>
      <c r="E20">
        <v>71.459999999999994</v>
      </c>
      <c r="F20">
        <v>9</v>
      </c>
      <c r="G20">
        <v>3.3</v>
      </c>
      <c r="H20">
        <v>43</v>
      </c>
      <c r="I20">
        <v>33</v>
      </c>
      <c r="J20">
        <v>10</v>
      </c>
      <c r="K20">
        <v>0</v>
      </c>
      <c r="L20">
        <v>1</v>
      </c>
      <c r="M20">
        <v>0</v>
      </c>
      <c r="N20">
        <v>0</v>
      </c>
      <c r="O20">
        <v>3.1000000000000014</v>
      </c>
      <c r="P20" s="1">
        <v>-0.27552366987850851</v>
      </c>
      <c r="Q20">
        <v>0</v>
      </c>
      <c r="R20">
        <v>0</v>
      </c>
      <c r="S20">
        <v>0</v>
      </c>
      <c r="T20">
        <v>7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25</v>
      </c>
      <c r="AB20">
        <v>2</v>
      </c>
      <c r="AC20" s="1">
        <v>0.95564516129032262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0.52666666666666673</v>
      </c>
      <c r="AI20" s="1">
        <v>1.1398800000000002</v>
      </c>
    </row>
    <row r="21" spans="1:35" hidden="1">
      <c r="A21">
        <v>11</v>
      </c>
      <c r="B21">
        <v>5</v>
      </c>
      <c r="C21">
        <v>66.5</v>
      </c>
      <c r="D21">
        <v>4.96</v>
      </c>
      <c r="E21">
        <v>71.459999999999994</v>
      </c>
      <c r="F21">
        <v>9</v>
      </c>
      <c r="G21">
        <v>3.3</v>
      </c>
      <c r="H21">
        <v>44</v>
      </c>
      <c r="I21">
        <v>33</v>
      </c>
      <c r="J21">
        <v>11</v>
      </c>
      <c r="K21">
        <v>0</v>
      </c>
      <c r="L21">
        <v>1</v>
      </c>
      <c r="M21">
        <v>0</v>
      </c>
      <c r="N21">
        <v>0</v>
      </c>
      <c r="O21">
        <v>3.1000000000000014</v>
      </c>
      <c r="P21" s="1">
        <v>-0.27552366987850851</v>
      </c>
      <c r="Q21">
        <v>0</v>
      </c>
      <c r="R21">
        <v>0</v>
      </c>
      <c r="S21">
        <v>0</v>
      </c>
      <c r="T21">
        <v>7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25</v>
      </c>
      <c r="AB21">
        <v>2</v>
      </c>
      <c r="AC21" s="1">
        <v>0.95564516129032262</v>
      </c>
      <c r="AD21" s="1">
        <v>161.80000000000001</v>
      </c>
      <c r="AE21" s="1">
        <v>-10</v>
      </c>
      <c r="AF21" s="1">
        <v>151.80000000000001</v>
      </c>
      <c r="AG21" s="1">
        <v>0.6269340000000001</v>
      </c>
      <c r="AH21" s="1">
        <v>0.52666666666666673</v>
      </c>
      <c r="AI21" s="1">
        <v>1.1398800000000002</v>
      </c>
    </row>
    <row r="22" spans="1:35">
      <c r="A22">
        <v>11</v>
      </c>
      <c r="B22">
        <v>34</v>
      </c>
      <c r="C22">
        <v>69.400000000000006</v>
      </c>
      <c r="D22">
        <v>4.97</v>
      </c>
      <c r="E22">
        <v>74.37</v>
      </c>
      <c r="F22">
        <v>9</v>
      </c>
      <c r="G22">
        <v>2.94</v>
      </c>
      <c r="H22">
        <v>46</v>
      </c>
      <c r="I22">
        <v>35</v>
      </c>
      <c r="J22">
        <v>11</v>
      </c>
      <c r="K22">
        <v>0</v>
      </c>
      <c r="L22">
        <v>1</v>
      </c>
      <c r="M22">
        <v>0</v>
      </c>
      <c r="N22">
        <v>0</v>
      </c>
      <c r="O22">
        <v>6.0000000000000071</v>
      </c>
      <c r="P22" s="1">
        <v>-0.27744649716480685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60</v>
      </c>
      <c r="AB22">
        <v>1</v>
      </c>
      <c r="AC22" s="1">
        <v>0.95372233400402429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0.52666666666666673</v>
      </c>
      <c r="AI22" s="1">
        <v>1.2794571428571431</v>
      </c>
    </row>
    <row r="23" spans="1:35">
      <c r="A23">
        <v>13</v>
      </c>
      <c r="B23">
        <v>2</v>
      </c>
      <c r="C23">
        <v>78.2</v>
      </c>
      <c r="D23">
        <v>3.84</v>
      </c>
      <c r="E23">
        <v>82.04</v>
      </c>
      <c r="F23">
        <v>8</v>
      </c>
      <c r="G23">
        <v>2.94</v>
      </c>
      <c r="H23">
        <v>55</v>
      </c>
      <c r="I23">
        <v>48</v>
      </c>
      <c r="J23">
        <v>7</v>
      </c>
      <c r="K23">
        <v>0</v>
      </c>
      <c r="L23">
        <v>0</v>
      </c>
      <c r="M23">
        <v>0</v>
      </c>
      <c r="N23">
        <v>0</v>
      </c>
      <c r="O23">
        <v>5.4000000000000057</v>
      </c>
      <c r="P23" s="1">
        <v>0.24066430817610052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50</v>
      </c>
      <c r="AB23">
        <v>1</v>
      </c>
      <c r="AC23" s="1">
        <v>1.234375</v>
      </c>
      <c r="AD23" s="1">
        <v>175.6</v>
      </c>
      <c r="AE23" s="1">
        <v>0</v>
      </c>
      <c r="AF23" s="1">
        <v>175.6</v>
      </c>
      <c r="AG23" s="1">
        <v>0.72522799999999987</v>
      </c>
      <c r="AH23" s="1">
        <v>0.59250000000000003</v>
      </c>
      <c r="AI23" s="1">
        <v>1.4800571428571425</v>
      </c>
    </row>
    <row r="24" spans="1:35" hidden="1">
      <c r="A24">
        <v>13</v>
      </c>
      <c r="B24">
        <v>34</v>
      </c>
      <c r="C24">
        <v>81.400000000000006</v>
      </c>
      <c r="D24">
        <v>3.7</v>
      </c>
      <c r="E24">
        <v>85.100000000000009</v>
      </c>
      <c r="F24">
        <v>7</v>
      </c>
      <c r="G24">
        <v>2.98</v>
      </c>
      <c r="H24">
        <v>57</v>
      </c>
      <c r="I24">
        <v>49</v>
      </c>
      <c r="J24">
        <v>8</v>
      </c>
      <c r="K24">
        <v>0</v>
      </c>
      <c r="L24">
        <v>0</v>
      </c>
      <c r="M24">
        <v>0</v>
      </c>
      <c r="N24">
        <v>0</v>
      </c>
      <c r="O24">
        <v>3.2000000000000028</v>
      </c>
      <c r="P24" s="1">
        <v>0.20868289103583226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60</v>
      </c>
      <c r="AB24">
        <v>2</v>
      </c>
      <c r="AC24" s="1">
        <v>1.2810810810810811</v>
      </c>
      <c r="AD24" s="1">
        <v>175.6</v>
      </c>
      <c r="AE24" s="1">
        <v>-10</v>
      </c>
      <c r="AF24" s="1">
        <v>165.6</v>
      </c>
      <c r="AG24" s="1">
        <v>0.68392799999999998</v>
      </c>
      <c r="AH24" s="1">
        <v>0.67714285714285716</v>
      </c>
      <c r="AI24" s="1">
        <v>1.3770362416107382</v>
      </c>
    </row>
    <row r="25" spans="1:35" hidden="1">
      <c r="A25">
        <v>13</v>
      </c>
      <c r="B25">
        <v>42</v>
      </c>
      <c r="C25">
        <v>82.2</v>
      </c>
      <c r="D25">
        <v>3.82</v>
      </c>
      <c r="E25">
        <v>86.02</v>
      </c>
      <c r="F25">
        <v>6</v>
      </c>
      <c r="G25">
        <v>3.58</v>
      </c>
      <c r="H25">
        <v>59</v>
      </c>
      <c r="I25">
        <v>51</v>
      </c>
      <c r="J25">
        <v>8</v>
      </c>
      <c r="K25">
        <v>0</v>
      </c>
      <c r="L25">
        <v>0</v>
      </c>
      <c r="M25">
        <v>0</v>
      </c>
      <c r="N25">
        <v>0</v>
      </c>
      <c r="O25">
        <v>4</v>
      </c>
      <c r="P25" s="1">
        <v>0.16843950628982984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30</v>
      </c>
      <c r="AB25">
        <v>2</v>
      </c>
      <c r="AC25" s="1">
        <v>1.2408376963350787</v>
      </c>
      <c r="AD25" s="1">
        <v>175.6</v>
      </c>
      <c r="AE25" s="1">
        <v>10</v>
      </c>
      <c r="AF25" s="1">
        <v>185.6</v>
      </c>
      <c r="AG25" s="1">
        <v>0.76652799999999999</v>
      </c>
      <c r="AH25" s="1">
        <v>0.79</v>
      </c>
      <c r="AI25" s="1">
        <v>1.2846837988826814</v>
      </c>
    </row>
    <row r="26" spans="1:35">
      <c r="A26">
        <v>18</v>
      </c>
      <c r="B26">
        <v>52</v>
      </c>
      <c r="C26">
        <v>113.2</v>
      </c>
      <c r="D26">
        <v>3.84</v>
      </c>
      <c r="E26">
        <v>117.04</v>
      </c>
      <c r="F26">
        <v>7</v>
      </c>
      <c r="G26">
        <v>3.43</v>
      </c>
      <c r="H26">
        <v>71</v>
      </c>
      <c r="I26">
        <v>66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25</v>
      </c>
      <c r="AB26">
        <v>1</v>
      </c>
      <c r="AC26" s="1">
        <v>1.234375</v>
      </c>
      <c r="AD26" s="1">
        <v>161.80000000000001</v>
      </c>
      <c r="AE26" s="1">
        <v>0</v>
      </c>
      <c r="AF26" s="1">
        <v>161.80000000000001</v>
      </c>
      <c r="AG26" s="1">
        <v>0.66823400000000011</v>
      </c>
      <c r="AH26" s="1">
        <v>0.67714285714285716</v>
      </c>
      <c r="AI26" s="1">
        <v>1.168922448979592</v>
      </c>
    </row>
    <row r="27" spans="1:35">
      <c r="A27">
        <v>19</v>
      </c>
      <c r="B27">
        <v>50</v>
      </c>
      <c r="C27">
        <v>119</v>
      </c>
      <c r="D27">
        <v>2.96</v>
      </c>
      <c r="E27">
        <v>121.96</v>
      </c>
      <c r="F27">
        <v>6</v>
      </c>
      <c r="G27">
        <v>2.98</v>
      </c>
      <c r="H27">
        <v>72</v>
      </c>
      <c r="I27">
        <v>67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30</v>
      </c>
      <c r="AB27">
        <v>1</v>
      </c>
      <c r="AC27" s="1">
        <v>1.6013513513513515</v>
      </c>
      <c r="AD27" s="1">
        <v>175.6</v>
      </c>
      <c r="AE27" s="1">
        <v>10</v>
      </c>
      <c r="AF27" s="1">
        <v>185.6</v>
      </c>
      <c r="AG27" s="1">
        <v>0.76652799999999999</v>
      </c>
      <c r="AH27" s="1">
        <v>0.79</v>
      </c>
      <c r="AI27" s="1">
        <v>1.5433449664429528</v>
      </c>
    </row>
    <row r="28" spans="1:35">
      <c r="A28">
        <v>19</v>
      </c>
      <c r="B28">
        <v>54</v>
      </c>
      <c r="C28">
        <v>119.4</v>
      </c>
      <c r="D28">
        <v>4.3099999999999996</v>
      </c>
      <c r="E28">
        <v>123.71000000000001</v>
      </c>
      <c r="F28">
        <v>8</v>
      </c>
      <c r="G28">
        <v>3.31</v>
      </c>
      <c r="H28">
        <v>73</v>
      </c>
      <c r="I28">
        <v>67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40</v>
      </c>
      <c r="AB28">
        <v>1</v>
      </c>
      <c r="AC28" s="1">
        <v>1.0997679814385153</v>
      </c>
      <c r="AD28" s="1">
        <v>161.80000000000001</v>
      </c>
      <c r="AE28" s="1">
        <v>-10</v>
      </c>
      <c r="AF28" s="1">
        <v>151.80000000000001</v>
      </c>
      <c r="AG28" s="1">
        <v>0.6269340000000001</v>
      </c>
      <c r="AH28" s="1">
        <v>0.59250000000000003</v>
      </c>
      <c r="AI28" s="1">
        <v>1.1364362537764352</v>
      </c>
    </row>
    <row r="29" spans="1:35">
      <c r="A29">
        <v>20</v>
      </c>
      <c r="B29">
        <v>19</v>
      </c>
      <c r="C29">
        <v>121.9</v>
      </c>
      <c r="D29">
        <v>4.21</v>
      </c>
      <c r="E29">
        <v>126.11</v>
      </c>
      <c r="F29">
        <v>8</v>
      </c>
      <c r="G29">
        <v>3.06</v>
      </c>
      <c r="H29">
        <v>74</v>
      </c>
      <c r="I29">
        <v>67</v>
      </c>
      <c r="J29">
        <v>7</v>
      </c>
      <c r="K29">
        <v>0</v>
      </c>
      <c r="L29">
        <v>1</v>
      </c>
      <c r="M29">
        <v>0</v>
      </c>
      <c r="N29">
        <v>0</v>
      </c>
      <c r="O29">
        <v>0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60</v>
      </c>
      <c r="AB29">
        <v>1</v>
      </c>
      <c r="AC29" s="1">
        <v>1.1258907363420427</v>
      </c>
      <c r="AD29" s="1">
        <v>175.6</v>
      </c>
      <c r="AE29" s="1">
        <v>-10</v>
      </c>
      <c r="AF29" s="1">
        <v>165.6</v>
      </c>
      <c r="AG29" s="1">
        <v>0.68392799999999998</v>
      </c>
      <c r="AH29" s="1">
        <v>0.59250000000000003</v>
      </c>
      <c r="AI29" s="1">
        <v>1.3410352941176471</v>
      </c>
    </row>
    <row r="30" spans="1:35" hidden="1">
      <c r="A30">
        <v>24</v>
      </c>
      <c r="B30">
        <v>39</v>
      </c>
      <c r="C30">
        <v>147.9</v>
      </c>
      <c r="D30">
        <v>2.9</v>
      </c>
      <c r="E30">
        <v>150.80000000000001</v>
      </c>
      <c r="F30">
        <v>6</v>
      </c>
      <c r="G30">
        <v>3.01</v>
      </c>
      <c r="H30">
        <v>84</v>
      </c>
      <c r="I30">
        <v>77</v>
      </c>
      <c r="J30">
        <v>7</v>
      </c>
      <c r="K30">
        <v>0</v>
      </c>
      <c r="L30">
        <v>0</v>
      </c>
      <c r="M30">
        <v>1</v>
      </c>
      <c r="N30">
        <v>0</v>
      </c>
      <c r="O30">
        <v>0</v>
      </c>
      <c r="Q30">
        <v>1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25</v>
      </c>
      <c r="AB30">
        <v>3</v>
      </c>
      <c r="AC30" s="1">
        <v>1.6344827586206898</v>
      </c>
      <c r="AD30" s="1">
        <v>175.6</v>
      </c>
      <c r="AE30" s="1">
        <v>10</v>
      </c>
      <c r="AF30" s="1">
        <v>185.6</v>
      </c>
      <c r="AG30" s="1">
        <v>0.76652799999999999</v>
      </c>
      <c r="AH30" s="1">
        <v>0.79</v>
      </c>
      <c r="AI30" s="1">
        <v>1.5279627906976745</v>
      </c>
    </row>
    <row r="31" spans="1:35" hidden="1">
      <c r="A31">
        <v>25</v>
      </c>
      <c r="B31">
        <v>12</v>
      </c>
      <c r="C31">
        <v>151.19999999999999</v>
      </c>
      <c r="D31">
        <v>3.43</v>
      </c>
      <c r="E31">
        <v>154.63</v>
      </c>
      <c r="F31">
        <v>7</v>
      </c>
      <c r="G31">
        <v>3.1</v>
      </c>
      <c r="H31">
        <v>88</v>
      </c>
      <c r="I31">
        <v>80</v>
      </c>
      <c r="J31">
        <v>8</v>
      </c>
      <c r="K31">
        <v>0</v>
      </c>
      <c r="L31">
        <v>0</v>
      </c>
      <c r="M31">
        <v>0</v>
      </c>
      <c r="N31">
        <v>0</v>
      </c>
      <c r="O31">
        <v>3.2999999999999829</v>
      </c>
      <c r="P31" s="1">
        <v>-0.25255856036996094</v>
      </c>
      <c r="Q31">
        <v>1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35</v>
      </c>
      <c r="AB31">
        <v>2</v>
      </c>
      <c r="AC31" s="1">
        <v>1.3819241982507289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0.67714285714285716</v>
      </c>
      <c r="AI31" s="1">
        <v>1.4036670967741931</v>
      </c>
    </row>
    <row r="32" spans="1:35">
      <c r="A32">
        <v>26</v>
      </c>
      <c r="B32">
        <v>0</v>
      </c>
      <c r="C32">
        <v>156</v>
      </c>
      <c r="D32">
        <v>3.07</v>
      </c>
      <c r="E32">
        <v>159.07</v>
      </c>
      <c r="F32">
        <v>6</v>
      </c>
      <c r="G32">
        <v>2.98</v>
      </c>
      <c r="H32">
        <v>90</v>
      </c>
      <c r="I32">
        <v>84</v>
      </c>
      <c r="J32">
        <v>6</v>
      </c>
      <c r="K32">
        <v>0</v>
      </c>
      <c r="L32">
        <v>0</v>
      </c>
      <c r="M32">
        <v>0</v>
      </c>
      <c r="N32">
        <v>0</v>
      </c>
      <c r="O32">
        <v>8.0999999999999943</v>
      </c>
      <c r="P32" s="1">
        <v>-9.0508817252611395E-2</v>
      </c>
      <c r="Q32">
        <v>1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30</v>
      </c>
      <c r="AB32">
        <v>1</v>
      </c>
      <c r="AC32" s="1">
        <v>1.5439739413680784</v>
      </c>
      <c r="AD32" s="1">
        <v>175.6</v>
      </c>
      <c r="AE32" s="1">
        <v>10</v>
      </c>
      <c r="AF32" s="1">
        <v>185.6</v>
      </c>
      <c r="AG32" s="1">
        <v>0.76652799999999999</v>
      </c>
      <c r="AH32" s="1">
        <v>0.79</v>
      </c>
      <c r="AI32" s="1">
        <v>1.5433449664429528</v>
      </c>
    </row>
    <row r="33" spans="1:36">
      <c r="A33">
        <v>27</v>
      </c>
      <c r="B33">
        <v>28</v>
      </c>
      <c r="C33">
        <v>164.8</v>
      </c>
      <c r="D33">
        <v>3.9</v>
      </c>
      <c r="E33">
        <v>168.70000000000002</v>
      </c>
      <c r="F33">
        <v>8</v>
      </c>
      <c r="G33">
        <v>3.1</v>
      </c>
      <c r="H33">
        <v>92</v>
      </c>
      <c r="I33">
        <v>86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0</v>
      </c>
      <c r="Y33">
        <v>0</v>
      </c>
      <c r="Z33">
        <v>1</v>
      </c>
      <c r="AA33">
        <v>30</v>
      </c>
      <c r="AB33">
        <v>1</v>
      </c>
      <c r="AC33" s="1">
        <v>1.2153846153846155</v>
      </c>
      <c r="AD33" s="1">
        <v>175.6</v>
      </c>
      <c r="AE33" s="1">
        <v>-10</v>
      </c>
      <c r="AF33" s="1">
        <v>165.6</v>
      </c>
      <c r="AG33" s="1">
        <v>0.68392799999999998</v>
      </c>
      <c r="AH33" s="1">
        <v>0.59250000000000003</v>
      </c>
      <c r="AI33" s="1">
        <v>1.3237316129032257</v>
      </c>
    </row>
    <row r="34" spans="1:36">
      <c r="A34">
        <v>27</v>
      </c>
      <c r="B34">
        <v>51</v>
      </c>
      <c r="C34">
        <v>167.1</v>
      </c>
      <c r="D34">
        <v>3.46</v>
      </c>
      <c r="E34">
        <v>170.56</v>
      </c>
      <c r="F34">
        <v>7</v>
      </c>
      <c r="G34">
        <v>2.73</v>
      </c>
      <c r="H34">
        <v>93</v>
      </c>
      <c r="I34">
        <v>89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16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50</v>
      </c>
      <c r="AB34">
        <v>1</v>
      </c>
      <c r="AC34" s="1">
        <v>1.3699421965317919</v>
      </c>
      <c r="AD34" s="1">
        <v>161.80000000000001</v>
      </c>
      <c r="AE34" s="1">
        <v>-10</v>
      </c>
      <c r="AF34" s="1">
        <v>151.80000000000001</v>
      </c>
      <c r="AG34" s="1">
        <v>0.6269340000000001</v>
      </c>
      <c r="AH34" s="1">
        <v>0.67714285714285716</v>
      </c>
      <c r="AI34" s="1">
        <v>1.3778769230769232</v>
      </c>
    </row>
    <row r="35" spans="1:36" hidden="1">
      <c r="A35">
        <v>27</v>
      </c>
      <c r="B35">
        <v>54</v>
      </c>
      <c r="C35">
        <v>167.4</v>
      </c>
      <c r="D35">
        <v>3.58</v>
      </c>
      <c r="E35">
        <v>170.98000000000002</v>
      </c>
      <c r="F35">
        <v>7</v>
      </c>
      <c r="G35">
        <v>2.98</v>
      </c>
      <c r="H35">
        <v>94</v>
      </c>
      <c r="I35">
        <v>89</v>
      </c>
      <c r="J35">
        <v>5</v>
      </c>
      <c r="K35">
        <v>0</v>
      </c>
      <c r="L35">
        <v>0</v>
      </c>
      <c r="M35">
        <v>1</v>
      </c>
      <c r="N35">
        <v>0</v>
      </c>
      <c r="O35">
        <v>0</v>
      </c>
      <c r="Q35">
        <v>0</v>
      </c>
      <c r="R35">
        <v>0</v>
      </c>
      <c r="S35">
        <v>0</v>
      </c>
      <c r="T35">
        <v>16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45</v>
      </c>
      <c r="AB35">
        <v>3</v>
      </c>
      <c r="AC35" s="1">
        <v>1.3240223463687151</v>
      </c>
      <c r="AD35" s="1">
        <v>161.80000000000001</v>
      </c>
      <c r="AE35" s="1">
        <v>0</v>
      </c>
      <c r="AF35" s="1">
        <v>161.80000000000001</v>
      </c>
      <c r="AG35" s="1">
        <v>0.66823400000000011</v>
      </c>
      <c r="AH35" s="1">
        <v>0.67714285714285716</v>
      </c>
      <c r="AI35" s="1">
        <v>1.3454375838926178</v>
      </c>
    </row>
    <row r="36" spans="1:36">
      <c r="A36">
        <v>28</v>
      </c>
      <c r="B36">
        <v>8</v>
      </c>
      <c r="C36">
        <v>168.8</v>
      </c>
      <c r="D36">
        <v>2.98</v>
      </c>
      <c r="E36">
        <v>171.78</v>
      </c>
      <c r="F36">
        <v>6</v>
      </c>
      <c r="G36">
        <v>2.92</v>
      </c>
      <c r="H36">
        <v>95</v>
      </c>
      <c r="I36">
        <v>91</v>
      </c>
      <c r="J36">
        <v>4</v>
      </c>
      <c r="K36">
        <v>0</v>
      </c>
      <c r="L36">
        <v>1</v>
      </c>
      <c r="M36">
        <v>0</v>
      </c>
      <c r="N36">
        <v>0</v>
      </c>
      <c r="O36">
        <v>0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35</v>
      </c>
      <c r="AB36">
        <v>1</v>
      </c>
      <c r="AC36" s="1">
        <v>1.5906040268456376</v>
      </c>
      <c r="AD36" s="1">
        <v>175.6</v>
      </c>
      <c r="AE36" s="1">
        <v>0</v>
      </c>
      <c r="AF36" s="1">
        <v>175.6</v>
      </c>
      <c r="AG36" s="1">
        <v>0.72522799999999987</v>
      </c>
      <c r="AH36" s="1">
        <v>0.79</v>
      </c>
      <c r="AI36" s="1">
        <v>1.490194520547945</v>
      </c>
    </row>
    <row r="37" spans="1:36">
      <c r="A37">
        <v>28</v>
      </c>
      <c r="B37">
        <v>54</v>
      </c>
      <c r="C37">
        <v>173.4</v>
      </c>
      <c r="D37">
        <v>3.31</v>
      </c>
      <c r="E37">
        <v>176.71</v>
      </c>
      <c r="F37">
        <v>7</v>
      </c>
      <c r="G37">
        <v>3.09</v>
      </c>
      <c r="H37">
        <v>99</v>
      </c>
      <c r="I37">
        <v>96</v>
      </c>
      <c r="J37">
        <v>3</v>
      </c>
      <c r="K37">
        <v>0</v>
      </c>
      <c r="L37">
        <v>1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1</v>
      </c>
      <c r="Z37">
        <v>0</v>
      </c>
      <c r="AA37">
        <v>25</v>
      </c>
      <c r="AB37">
        <v>1</v>
      </c>
      <c r="AC37" s="1">
        <v>1.4320241691842901</v>
      </c>
      <c r="AD37" s="1">
        <v>161.80000000000001</v>
      </c>
      <c r="AE37" s="1">
        <v>10</v>
      </c>
      <c r="AF37" s="1">
        <v>171.8</v>
      </c>
      <c r="AG37" s="1">
        <v>0.709534</v>
      </c>
      <c r="AH37" s="1">
        <v>0.67714285714285716</v>
      </c>
      <c r="AI37" s="1">
        <v>1.3777359223300971</v>
      </c>
    </row>
    <row r="38" spans="1:36">
      <c r="A38">
        <v>29</v>
      </c>
      <c r="B38">
        <v>42</v>
      </c>
      <c r="C38">
        <v>178.2</v>
      </c>
      <c r="D38">
        <v>3.64</v>
      </c>
      <c r="E38">
        <v>181.83999999999997</v>
      </c>
      <c r="F38">
        <v>7</v>
      </c>
      <c r="G38">
        <v>3.2</v>
      </c>
      <c r="H38">
        <v>101</v>
      </c>
      <c r="I38">
        <v>99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Q38">
        <v>1</v>
      </c>
      <c r="R38">
        <v>0</v>
      </c>
      <c r="S38">
        <v>1</v>
      </c>
      <c r="T38">
        <v>1</v>
      </c>
      <c r="U38">
        <v>0</v>
      </c>
      <c r="V38">
        <v>1</v>
      </c>
      <c r="W38">
        <v>1</v>
      </c>
      <c r="X38">
        <v>0</v>
      </c>
      <c r="Y38">
        <v>0</v>
      </c>
      <c r="Z38">
        <v>1</v>
      </c>
      <c r="AA38">
        <v>70</v>
      </c>
      <c r="AB38">
        <v>1</v>
      </c>
      <c r="AC38" s="1">
        <v>1.3021978021978022</v>
      </c>
      <c r="AD38" s="1">
        <v>175.6</v>
      </c>
      <c r="AE38" s="1">
        <v>-10</v>
      </c>
      <c r="AF38" s="1">
        <v>165.6</v>
      </c>
      <c r="AG38" s="1">
        <v>0.68392799999999998</v>
      </c>
      <c r="AH38" s="1">
        <v>0.67714285714285716</v>
      </c>
      <c r="AI38" s="1">
        <v>1.282365</v>
      </c>
    </row>
    <row r="39" spans="1:36">
      <c r="A39">
        <v>30</v>
      </c>
      <c r="B39">
        <v>24</v>
      </c>
      <c r="C39">
        <v>182.4</v>
      </c>
      <c r="D39">
        <v>3.41</v>
      </c>
      <c r="E39">
        <v>185.81</v>
      </c>
      <c r="F39">
        <v>7</v>
      </c>
      <c r="G39">
        <v>2.96</v>
      </c>
      <c r="H39">
        <v>103</v>
      </c>
      <c r="I39">
        <v>101</v>
      </c>
      <c r="J39">
        <v>2</v>
      </c>
      <c r="K39">
        <v>0</v>
      </c>
      <c r="L39">
        <v>1</v>
      </c>
      <c r="M39">
        <v>0</v>
      </c>
      <c r="N39">
        <v>0</v>
      </c>
      <c r="O39">
        <v>5.5</v>
      </c>
      <c r="P39" s="1">
        <v>0.1491916291781179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1</v>
      </c>
      <c r="AA39">
        <v>35</v>
      </c>
      <c r="AB39">
        <v>1</v>
      </c>
      <c r="AC39" s="1">
        <v>1.3900293255131966</v>
      </c>
      <c r="AD39" s="1">
        <v>175.6</v>
      </c>
      <c r="AE39" s="1">
        <v>-10</v>
      </c>
      <c r="AF39" s="1">
        <v>165.6</v>
      </c>
      <c r="AG39" s="1">
        <v>0.68392799999999998</v>
      </c>
      <c r="AH39" s="1">
        <v>0.67714285714285716</v>
      </c>
      <c r="AI39" s="1">
        <v>1.3863405405405407</v>
      </c>
    </row>
    <row r="40" spans="1:36">
      <c r="A40">
        <v>30</v>
      </c>
      <c r="B40">
        <v>57</v>
      </c>
      <c r="C40">
        <v>185.7</v>
      </c>
      <c r="D40">
        <v>3.04</v>
      </c>
      <c r="E40">
        <v>188.73999999999998</v>
      </c>
      <c r="F40">
        <v>7</v>
      </c>
      <c r="G40">
        <v>2.67</v>
      </c>
      <c r="H40">
        <v>104</v>
      </c>
      <c r="I40">
        <v>101</v>
      </c>
      <c r="J40">
        <v>3</v>
      </c>
      <c r="K40">
        <v>0</v>
      </c>
      <c r="L40">
        <v>1</v>
      </c>
      <c r="M40">
        <v>0</v>
      </c>
      <c r="N40">
        <v>0</v>
      </c>
      <c r="O40">
        <v>8.7999999999999829</v>
      </c>
      <c r="P40" s="1">
        <v>0.31837282998071093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20</v>
      </c>
      <c r="AB40">
        <v>1</v>
      </c>
      <c r="AC40" s="1">
        <v>1.5592105263157896</v>
      </c>
      <c r="AD40" s="1">
        <v>161.80000000000001</v>
      </c>
      <c r="AE40" s="1">
        <v>0</v>
      </c>
      <c r="AF40" s="1">
        <v>161.80000000000001</v>
      </c>
      <c r="AG40" s="1">
        <v>0.66823400000000011</v>
      </c>
      <c r="AH40" s="1">
        <v>0.67714285714285716</v>
      </c>
      <c r="AI40" s="1">
        <v>1.5016494382022476</v>
      </c>
    </row>
    <row r="41" spans="1:36">
      <c r="A41">
        <v>31</v>
      </c>
      <c r="B41">
        <v>5</v>
      </c>
      <c r="C41">
        <v>186.5</v>
      </c>
      <c r="D41">
        <v>4.17</v>
      </c>
      <c r="E41">
        <v>190.67</v>
      </c>
      <c r="F41">
        <v>7</v>
      </c>
      <c r="G41">
        <v>3.2</v>
      </c>
      <c r="H41">
        <v>105</v>
      </c>
      <c r="I41">
        <v>103</v>
      </c>
      <c r="J41">
        <v>2</v>
      </c>
      <c r="K41">
        <v>0</v>
      </c>
      <c r="L41">
        <v>1</v>
      </c>
      <c r="M41">
        <v>0</v>
      </c>
      <c r="N41">
        <v>0</v>
      </c>
      <c r="O41">
        <v>9.5999999999999943</v>
      </c>
      <c r="P41" s="1">
        <v>-0.10414704885306425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20</v>
      </c>
      <c r="AB41">
        <v>1</v>
      </c>
      <c r="AC41" s="1">
        <v>1.1366906474820144</v>
      </c>
      <c r="AD41" s="1">
        <v>161.80000000000001</v>
      </c>
      <c r="AE41" s="1">
        <v>0</v>
      </c>
      <c r="AF41" s="1">
        <v>161.80000000000001</v>
      </c>
      <c r="AG41" s="1">
        <v>0.66823400000000011</v>
      </c>
      <c r="AH41" s="1">
        <v>0.67714285714285716</v>
      </c>
      <c r="AI41" s="1">
        <v>1.2529387500000002</v>
      </c>
    </row>
    <row r="42" spans="1:36">
      <c r="A42">
        <v>32</v>
      </c>
      <c r="B42">
        <v>8</v>
      </c>
      <c r="C42">
        <v>192.8</v>
      </c>
      <c r="D42">
        <v>5.12</v>
      </c>
      <c r="E42">
        <v>197.92000000000002</v>
      </c>
      <c r="F42">
        <v>8</v>
      </c>
      <c r="G42">
        <v>3.41</v>
      </c>
      <c r="H42">
        <v>108</v>
      </c>
      <c r="I42">
        <v>106</v>
      </c>
      <c r="J42">
        <v>2</v>
      </c>
      <c r="K42">
        <v>0</v>
      </c>
      <c r="L42">
        <v>0</v>
      </c>
      <c r="M42">
        <v>0</v>
      </c>
      <c r="N42">
        <v>0</v>
      </c>
      <c r="O42">
        <v>5.1000000000000227</v>
      </c>
      <c r="P42" s="1">
        <v>-0.42464610042735051</v>
      </c>
      <c r="Q42">
        <v>0</v>
      </c>
      <c r="R42">
        <v>0</v>
      </c>
      <c r="S42">
        <v>0</v>
      </c>
      <c r="T42">
        <v>18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20</v>
      </c>
      <c r="AB42">
        <v>1</v>
      </c>
      <c r="AC42" s="1">
        <v>0.92578125</v>
      </c>
      <c r="AD42" s="1">
        <v>161.80000000000001</v>
      </c>
      <c r="AE42" s="1">
        <v>-10</v>
      </c>
      <c r="AF42" s="1">
        <v>151.80000000000001</v>
      </c>
      <c r="AG42" s="1">
        <v>0.6269340000000001</v>
      </c>
      <c r="AH42" s="1">
        <v>0.59250000000000003</v>
      </c>
      <c r="AI42" s="1">
        <v>1.103109677419355</v>
      </c>
    </row>
    <row r="43" spans="1:36">
      <c r="A43">
        <v>32</v>
      </c>
      <c r="B43">
        <v>9</v>
      </c>
      <c r="C43">
        <v>192.9</v>
      </c>
      <c r="D43">
        <v>4.9800000000000004</v>
      </c>
      <c r="E43">
        <v>197.88</v>
      </c>
      <c r="F43">
        <v>8</v>
      </c>
      <c r="G43">
        <v>3.93</v>
      </c>
      <c r="H43">
        <v>109</v>
      </c>
      <c r="I43">
        <v>106</v>
      </c>
      <c r="J43">
        <v>3</v>
      </c>
      <c r="K43">
        <v>0</v>
      </c>
      <c r="L43">
        <v>0</v>
      </c>
      <c r="M43">
        <v>0</v>
      </c>
      <c r="N43">
        <v>0</v>
      </c>
      <c r="O43">
        <v>5.2000000000000171</v>
      </c>
      <c r="P43" s="1">
        <v>-0.39862012151168791</v>
      </c>
      <c r="Q43">
        <v>0</v>
      </c>
      <c r="R43">
        <v>0</v>
      </c>
      <c r="S43">
        <v>0</v>
      </c>
      <c r="T43">
        <v>18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20</v>
      </c>
      <c r="AB43">
        <v>1</v>
      </c>
      <c r="AC43" s="1">
        <v>0.95180722891566261</v>
      </c>
      <c r="AD43" s="1">
        <v>161.80000000000001</v>
      </c>
      <c r="AE43" s="1">
        <v>-10</v>
      </c>
      <c r="AF43" s="1">
        <v>151.80000000000001</v>
      </c>
      <c r="AG43" s="1">
        <v>0.6269340000000001</v>
      </c>
      <c r="AH43" s="1">
        <v>0.59250000000000003</v>
      </c>
      <c r="AI43" s="1">
        <v>0.95715114503816801</v>
      </c>
    </row>
    <row r="44" spans="1:36">
      <c r="A44">
        <v>32</v>
      </c>
      <c r="B44">
        <v>20</v>
      </c>
      <c r="C44">
        <v>194</v>
      </c>
      <c r="D44">
        <v>4.5599999999999996</v>
      </c>
      <c r="E44">
        <v>198.56</v>
      </c>
      <c r="F44">
        <v>7</v>
      </c>
      <c r="G44">
        <v>3.61</v>
      </c>
      <c r="H44">
        <v>110</v>
      </c>
      <c r="I44">
        <v>106</v>
      </c>
      <c r="J44">
        <v>4</v>
      </c>
      <c r="K44">
        <v>0</v>
      </c>
      <c r="L44">
        <v>0</v>
      </c>
      <c r="M44">
        <v>0</v>
      </c>
      <c r="N44">
        <v>0</v>
      </c>
      <c r="O44">
        <v>6.3000000000000114</v>
      </c>
      <c r="P44" s="1">
        <v>-0.31095366621682397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30</v>
      </c>
      <c r="AB44">
        <v>1</v>
      </c>
      <c r="AC44" s="1">
        <v>1.0394736842105265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0.67714285714285716</v>
      </c>
      <c r="AI44" s="1">
        <v>1.1106382271468147</v>
      </c>
      <c r="AJ44" t="s">
        <v>49</v>
      </c>
    </row>
    <row r="45" spans="1:36">
      <c r="A45">
        <v>32</v>
      </c>
      <c r="B45">
        <v>22</v>
      </c>
      <c r="C45">
        <v>194.2</v>
      </c>
      <c r="D45">
        <v>3.36</v>
      </c>
      <c r="E45">
        <v>197.56</v>
      </c>
      <c r="F45">
        <v>6</v>
      </c>
      <c r="G45">
        <v>3.19</v>
      </c>
      <c r="H45">
        <v>111</v>
      </c>
      <c r="I45">
        <v>106</v>
      </c>
      <c r="J45">
        <v>5</v>
      </c>
      <c r="K45">
        <v>0</v>
      </c>
      <c r="L45">
        <v>0</v>
      </c>
      <c r="M45">
        <v>0</v>
      </c>
      <c r="N45">
        <v>0</v>
      </c>
      <c r="O45">
        <v>6.5</v>
      </c>
      <c r="P45" s="1">
        <v>6.0286935286935295E-2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1</v>
      </c>
      <c r="X45">
        <v>1</v>
      </c>
      <c r="Y45">
        <v>0</v>
      </c>
      <c r="Z45">
        <v>0</v>
      </c>
      <c r="AA45">
        <v>25</v>
      </c>
      <c r="AB45">
        <v>1</v>
      </c>
      <c r="AC45" s="1">
        <v>1.4107142857142858</v>
      </c>
      <c r="AD45" s="1">
        <v>161.80000000000001</v>
      </c>
      <c r="AE45" s="1">
        <v>0</v>
      </c>
      <c r="AF45" s="1">
        <v>161.80000000000001</v>
      </c>
      <c r="AG45" s="1">
        <v>0.66823400000000011</v>
      </c>
      <c r="AH45" s="1">
        <v>0.79</v>
      </c>
      <c r="AI45" s="1">
        <v>1.2568664576802511</v>
      </c>
    </row>
    <row r="46" spans="1:36">
      <c r="A46">
        <v>33</v>
      </c>
      <c r="B46">
        <v>35</v>
      </c>
      <c r="C46">
        <v>201.5</v>
      </c>
      <c r="D46">
        <v>3.28</v>
      </c>
      <c r="E46">
        <v>204.78</v>
      </c>
      <c r="F46">
        <v>6</v>
      </c>
      <c r="G46">
        <v>3.18</v>
      </c>
      <c r="H46">
        <v>116</v>
      </c>
      <c r="I46">
        <v>113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25</v>
      </c>
      <c r="AB46">
        <v>1</v>
      </c>
      <c r="AC46" s="1">
        <v>1.4451219512195124</v>
      </c>
      <c r="AD46" s="1">
        <v>175.6</v>
      </c>
      <c r="AE46" s="1">
        <v>0</v>
      </c>
      <c r="AF46" s="1">
        <v>175.6</v>
      </c>
      <c r="AG46" s="1">
        <v>0.72522799999999987</v>
      </c>
      <c r="AH46" s="1">
        <v>0.79</v>
      </c>
      <c r="AI46" s="1">
        <v>1.3683547169811316</v>
      </c>
    </row>
    <row r="47" spans="1:36">
      <c r="A47">
        <v>34</v>
      </c>
      <c r="B47">
        <v>42</v>
      </c>
      <c r="C47">
        <v>208.2</v>
      </c>
      <c r="D47">
        <v>3.59</v>
      </c>
      <c r="E47">
        <v>211.79</v>
      </c>
      <c r="F47">
        <v>6</v>
      </c>
      <c r="G47">
        <v>3.19</v>
      </c>
      <c r="H47">
        <v>117</v>
      </c>
      <c r="I47">
        <v>116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35</v>
      </c>
      <c r="AB47">
        <v>1</v>
      </c>
      <c r="AC47" s="1">
        <v>1.3203342618384402</v>
      </c>
      <c r="AD47" s="1">
        <v>175.6</v>
      </c>
      <c r="AE47" s="1">
        <v>0</v>
      </c>
      <c r="AF47" s="1">
        <v>175.6</v>
      </c>
      <c r="AG47" s="1">
        <v>0.72522799999999987</v>
      </c>
      <c r="AH47" s="1">
        <v>0.79</v>
      </c>
      <c r="AI47" s="1">
        <v>1.3640652037617551</v>
      </c>
    </row>
    <row r="48" spans="1:36" hidden="1">
      <c r="A48">
        <v>35</v>
      </c>
      <c r="B48">
        <v>50</v>
      </c>
      <c r="C48">
        <v>215</v>
      </c>
      <c r="D48">
        <v>4.03</v>
      </c>
      <c r="E48">
        <v>219.03</v>
      </c>
      <c r="F48">
        <v>7</v>
      </c>
      <c r="G48">
        <v>3.85</v>
      </c>
      <c r="H48">
        <v>119</v>
      </c>
      <c r="I48">
        <v>118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35</v>
      </c>
      <c r="AB48">
        <v>3</v>
      </c>
      <c r="AC48" s="1">
        <v>1.1761786600496278</v>
      </c>
      <c r="AD48" s="1">
        <v>161.80000000000001</v>
      </c>
      <c r="AE48" s="1">
        <v>0</v>
      </c>
      <c r="AF48" s="1">
        <v>161.80000000000001</v>
      </c>
      <c r="AG48" s="1">
        <v>0.66823400000000011</v>
      </c>
      <c r="AH48" s="1">
        <v>0.67714285714285716</v>
      </c>
      <c r="AI48" s="1">
        <v>1.0414036363636365</v>
      </c>
    </row>
    <row r="49" spans="1:35">
      <c r="A49">
        <v>37</v>
      </c>
      <c r="B49">
        <v>32</v>
      </c>
      <c r="C49">
        <v>225.2</v>
      </c>
      <c r="D49">
        <v>3.8</v>
      </c>
      <c r="E49">
        <v>229</v>
      </c>
      <c r="F49">
        <v>7</v>
      </c>
      <c r="G49">
        <v>3.01</v>
      </c>
      <c r="H49">
        <v>121</v>
      </c>
      <c r="I49">
        <v>120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35</v>
      </c>
      <c r="AB49">
        <v>1</v>
      </c>
      <c r="AC49" s="1">
        <v>1.2473684210526317</v>
      </c>
      <c r="AD49" s="1">
        <v>175.6</v>
      </c>
      <c r="AE49" s="1">
        <v>-10</v>
      </c>
      <c r="AF49" s="1">
        <v>165.6</v>
      </c>
      <c r="AG49" s="1">
        <v>0.68392799999999998</v>
      </c>
      <c r="AH49" s="1">
        <v>0.67714285714285716</v>
      </c>
      <c r="AI49" s="1">
        <v>1.3633116279069768</v>
      </c>
    </row>
    <row r="50" spans="1:35">
      <c r="A50">
        <v>38</v>
      </c>
      <c r="B50">
        <v>24</v>
      </c>
      <c r="C50">
        <v>230.4</v>
      </c>
      <c r="D50">
        <v>3.4</v>
      </c>
      <c r="E50">
        <v>233.8</v>
      </c>
      <c r="F50">
        <v>7</v>
      </c>
      <c r="G50">
        <v>2.79</v>
      </c>
      <c r="H50">
        <v>122</v>
      </c>
      <c r="I50">
        <v>121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25</v>
      </c>
      <c r="AB50">
        <v>1</v>
      </c>
      <c r="AC50" s="1">
        <v>1.3941176470588237</v>
      </c>
      <c r="AD50" s="1">
        <v>161.80000000000001</v>
      </c>
      <c r="AE50" s="1">
        <v>0</v>
      </c>
      <c r="AF50" s="1">
        <v>161.80000000000001</v>
      </c>
      <c r="AG50" s="1">
        <v>0.66823400000000011</v>
      </c>
      <c r="AH50" s="1">
        <v>0.67714285714285716</v>
      </c>
      <c r="AI50" s="1">
        <v>1.4370623655913981</v>
      </c>
    </row>
    <row r="51" spans="1:35">
      <c r="A51">
        <v>38</v>
      </c>
      <c r="B51">
        <v>25</v>
      </c>
      <c r="C51">
        <v>230.5</v>
      </c>
      <c r="D51">
        <v>4.18</v>
      </c>
      <c r="E51">
        <v>234.68</v>
      </c>
      <c r="F51">
        <v>8</v>
      </c>
      <c r="G51">
        <v>3.65</v>
      </c>
      <c r="H51">
        <v>123</v>
      </c>
      <c r="I51">
        <v>121</v>
      </c>
      <c r="J51">
        <v>2</v>
      </c>
      <c r="K51">
        <v>0</v>
      </c>
      <c r="L51">
        <v>1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21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25</v>
      </c>
      <c r="AB51">
        <v>1</v>
      </c>
      <c r="AC51" s="1">
        <v>1.1339712918660287</v>
      </c>
      <c r="AD51" s="1">
        <v>161.80000000000001</v>
      </c>
      <c r="AE51" s="1">
        <v>0</v>
      </c>
      <c r="AF51" s="1">
        <v>161.80000000000001</v>
      </c>
      <c r="AG51" s="1">
        <v>0.66823400000000011</v>
      </c>
      <c r="AH51" s="1">
        <v>0.59250000000000003</v>
      </c>
      <c r="AI51" s="1">
        <v>1.0984668493150687</v>
      </c>
    </row>
    <row r="52" spans="1:35">
      <c r="A52">
        <v>38</v>
      </c>
      <c r="B52">
        <v>42</v>
      </c>
      <c r="C52">
        <v>232.2</v>
      </c>
      <c r="D52">
        <v>3.55</v>
      </c>
      <c r="E52">
        <v>235.75</v>
      </c>
      <c r="F52">
        <v>6</v>
      </c>
      <c r="G52">
        <v>3.19</v>
      </c>
      <c r="H52">
        <v>125</v>
      </c>
      <c r="I52">
        <v>121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55</v>
      </c>
      <c r="AB52">
        <v>1</v>
      </c>
      <c r="AC52" s="1">
        <v>1.335211267605634</v>
      </c>
      <c r="AD52" s="1">
        <v>161.80000000000001</v>
      </c>
      <c r="AE52" s="1">
        <v>0</v>
      </c>
      <c r="AF52" s="1">
        <v>161.80000000000001</v>
      </c>
      <c r="AG52" s="1">
        <v>0.66823400000000011</v>
      </c>
      <c r="AH52" s="1">
        <v>0.79</v>
      </c>
      <c r="AI52" s="1">
        <v>1.2568664576802511</v>
      </c>
    </row>
    <row r="53" spans="1:35">
      <c r="A53">
        <v>41</v>
      </c>
      <c r="B53">
        <v>37</v>
      </c>
      <c r="C53">
        <v>249.7</v>
      </c>
      <c r="D53">
        <v>3.54</v>
      </c>
      <c r="E53">
        <v>253.23999999999998</v>
      </c>
      <c r="F53">
        <v>7</v>
      </c>
      <c r="G53">
        <v>3.05</v>
      </c>
      <c r="H53">
        <v>131</v>
      </c>
      <c r="I53">
        <v>127</v>
      </c>
      <c r="J53">
        <v>4</v>
      </c>
      <c r="K53">
        <v>0</v>
      </c>
      <c r="L53">
        <v>0</v>
      </c>
      <c r="M53">
        <v>0</v>
      </c>
      <c r="N53">
        <v>0</v>
      </c>
      <c r="O53">
        <v>8.1999999999999886</v>
      </c>
      <c r="P53" s="1">
        <v>-1.5302663438256703E-2</v>
      </c>
      <c r="Q53">
        <v>0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35</v>
      </c>
      <c r="AB53">
        <v>1</v>
      </c>
      <c r="AC53" s="1">
        <v>1.3389830508474576</v>
      </c>
      <c r="AD53" s="1">
        <v>161.80000000000001</v>
      </c>
      <c r="AE53" s="1">
        <v>0</v>
      </c>
      <c r="AF53" s="1">
        <v>161.80000000000001</v>
      </c>
      <c r="AG53" s="1">
        <v>0.66823400000000011</v>
      </c>
      <c r="AH53" s="1">
        <v>0.67714285714285716</v>
      </c>
      <c r="AI53" s="1">
        <v>1.3145586885245906</v>
      </c>
    </row>
    <row r="54" spans="1:35">
      <c r="A54">
        <v>41</v>
      </c>
      <c r="B54">
        <v>56</v>
      </c>
      <c r="C54">
        <v>251.6</v>
      </c>
      <c r="D54">
        <v>3.19</v>
      </c>
      <c r="E54">
        <v>254.79</v>
      </c>
      <c r="F54">
        <v>6</v>
      </c>
      <c r="G54">
        <v>3.15</v>
      </c>
      <c r="H54">
        <v>134</v>
      </c>
      <c r="I54">
        <v>127</v>
      </c>
      <c r="J54">
        <v>7</v>
      </c>
      <c r="K54">
        <v>0</v>
      </c>
      <c r="L54">
        <v>0</v>
      </c>
      <c r="M54">
        <v>0</v>
      </c>
      <c r="N54">
        <v>0</v>
      </c>
      <c r="O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65</v>
      </c>
      <c r="AB54">
        <v>1</v>
      </c>
      <c r="AC54" s="1">
        <v>1.4858934169278997</v>
      </c>
      <c r="AD54" s="1">
        <v>175.6</v>
      </c>
      <c r="AE54" s="1">
        <v>0</v>
      </c>
      <c r="AF54" s="1">
        <v>175.6</v>
      </c>
      <c r="AG54" s="1">
        <v>0.72522799999999987</v>
      </c>
      <c r="AH54" s="1">
        <v>0.79</v>
      </c>
      <c r="AI54" s="1">
        <v>1.3813866666666663</v>
      </c>
    </row>
    <row r="55" spans="1:35">
      <c r="A55">
        <v>42</v>
      </c>
      <c r="B55">
        <v>10</v>
      </c>
      <c r="C55">
        <v>253</v>
      </c>
      <c r="D55">
        <v>3.25</v>
      </c>
      <c r="E55">
        <v>256.25</v>
      </c>
      <c r="F55">
        <v>6</v>
      </c>
      <c r="G55">
        <v>3.2</v>
      </c>
      <c r="H55">
        <v>135</v>
      </c>
      <c r="I55">
        <v>128</v>
      </c>
      <c r="J55">
        <v>7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35</v>
      </c>
      <c r="AB55">
        <v>1</v>
      </c>
      <c r="AC55" s="1">
        <v>1.4584615384615385</v>
      </c>
      <c r="AD55" s="1">
        <v>161.80000000000001</v>
      </c>
      <c r="AE55" s="1">
        <v>0</v>
      </c>
      <c r="AF55" s="1">
        <v>161.80000000000001</v>
      </c>
      <c r="AG55" s="1">
        <v>0.66823400000000011</v>
      </c>
      <c r="AH55" s="1">
        <v>0.79</v>
      </c>
      <c r="AI55" s="1">
        <v>1.2529387500000002</v>
      </c>
    </row>
    <row r="56" spans="1:35">
      <c r="A56">
        <v>42</v>
      </c>
      <c r="B56">
        <v>21</v>
      </c>
      <c r="C56">
        <v>254.1</v>
      </c>
      <c r="D56">
        <v>3.84</v>
      </c>
      <c r="E56">
        <v>257.94</v>
      </c>
      <c r="F56">
        <v>7</v>
      </c>
      <c r="G56">
        <v>3.28</v>
      </c>
      <c r="H56">
        <v>137</v>
      </c>
      <c r="I56">
        <v>132</v>
      </c>
      <c r="J56">
        <v>5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55</v>
      </c>
      <c r="AB56">
        <v>1</v>
      </c>
      <c r="AC56" s="1">
        <v>1.234375</v>
      </c>
      <c r="AD56" s="1">
        <v>161.80000000000001</v>
      </c>
      <c r="AE56" s="1">
        <v>0</v>
      </c>
      <c r="AF56" s="1">
        <v>161.80000000000001</v>
      </c>
      <c r="AG56" s="1">
        <v>0.66823400000000011</v>
      </c>
      <c r="AH56" s="1">
        <v>0.67714285714285716</v>
      </c>
      <c r="AI56" s="1">
        <v>1.2223792682926833</v>
      </c>
    </row>
    <row r="57" spans="1:35">
      <c r="A57">
        <v>42</v>
      </c>
      <c r="B57">
        <v>43</v>
      </c>
      <c r="C57">
        <v>256.3</v>
      </c>
      <c r="D57">
        <v>4.8899999999999997</v>
      </c>
      <c r="E57">
        <v>261.19</v>
      </c>
      <c r="F57">
        <v>6</v>
      </c>
      <c r="G57">
        <v>4.33</v>
      </c>
      <c r="H57">
        <v>139</v>
      </c>
      <c r="I57">
        <v>135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23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30</v>
      </c>
      <c r="AB57">
        <v>1</v>
      </c>
      <c r="AC57" s="1">
        <v>0.96932515337423319</v>
      </c>
      <c r="AD57" s="1">
        <v>175.6</v>
      </c>
      <c r="AE57" s="1">
        <v>10</v>
      </c>
      <c r="AF57" s="1">
        <v>185.6</v>
      </c>
      <c r="AG57" s="1">
        <v>0.76652799999999999</v>
      </c>
      <c r="AH57" s="1">
        <v>0.79</v>
      </c>
      <c r="AI57" s="1">
        <v>1.0621635103926097</v>
      </c>
    </row>
    <row r="58" spans="1:35">
      <c r="A58">
        <v>42</v>
      </c>
      <c r="B58">
        <v>52</v>
      </c>
      <c r="C58">
        <v>257.2</v>
      </c>
      <c r="D58">
        <v>4.8600000000000003</v>
      </c>
      <c r="E58">
        <v>262.06</v>
      </c>
      <c r="F58">
        <v>7</v>
      </c>
      <c r="G58">
        <v>3.84</v>
      </c>
      <c r="H58">
        <v>141</v>
      </c>
      <c r="I58">
        <v>136</v>
      </c>
      <c r="J58">
        <v>5</v>
      </c>
      <c r="K58">
        <v>0</v>
      </c>
      <c r="L58">
        <v>0</v>
      </c>
      <c r="M58">
        <v>0</v>
      </c>
      <c r="N58">
        <v>0</v>
      </c>
      <c r="O58">
        <v>0</v>
      </c>
      <c r="Q58">
        <v>0</v>
      </c>
      <c r="R58">
        <v>0</v>
      </c>
      <c r="S58">
        <v>0</v>
      </c>
      <c r="T58">
        <v>23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25</v>
      </c>
      <c r="AB58">
        <v>1</v>
      </c>
      <c r="AC58" s="1">
        <v>0.97530864197530864</v>
      </c>
      <c r="AD58" s="1">
        <v>161.80000000000001</v>
      </c>
      <c r="AE58" s="1">
        <v>10</v>
      </c>
      <c r="AF58" s="1">
        <v>171.8</v>
      </c>
      <c r="AG58" s="1">
        <v>0.709534</v>
      </c>
      <c r="AH58" s="1">
        <v>0.67714285714285716</v>
      </c>
      <c r="AI58" s="1">
        <v>1.108646875</v>
      </c>
    </row>
    <row r="59" spans="1:35">
      <c r="A59">
        <v>45</v>
      </c>
      <c r="B59">
        <v>48</v>
      </c>
      <c r="C59">
        <v>274.8</v>
      </c>
      <c r="D59">
        <v>2.89</v>
      </c>
      <c r="E59">
        <v>277.69</v>
      </c>
      <c r="F59">
        <v>6</v>
      </c>
      <c r="G59">
        <v>2.81</v>
      </c>
      <c r="H59">
        <v>150</v>
      </c>
      <c r="I59">
        <v>147</v>
      </c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25</v>
      </c>
      <c r="AB59">
        <v>1</v>
      </c>
      <c r="AC59" s="1">
        <v>1.6401384083044983</v>
      </c>
      <c r="AD59" s="1">
        <v>175.6</v>
      </c>
      <c r="AE59" s="1">
        <v>0</v>
      </c>
      <c r="AF59" s="1">
        <v>175.6</v>
      </c>
      <c r="AG59" s="1">
        <v>0.72522799999999987</v>
      </c>
      <c r="AH59" s="1">
        <v>0.79</v>
      </c>
      <c r="AI59" s="1">
        <v>1.5485295373665477</v>
      </c>
    </row>
    <row r="60" spans="1:35">
      <c r="A60">
        <v>48</v>
      </c>
      <c r="B60">
        <v>8</v>
      </c>
      <c r="C60">
        <v>288.8</v>
      </c>
      <c r="D60">
        <v>3.19</v>
      </c>
      <c r="E60">
        <v>291.99</v>
      </c>
      <c r="F60">
        <v>6</v>
      </c>
      <c r="G60">
        <v>3.32</v>
      </c>
      <c r="H60">
        <v>155</v>
      </c>
      <c r="I60">
        <v>153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1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35</v>
      </c>
      <c r="AB60">
        <v>1</v>
      </c>
      <c r="AC60" s="1">
        <v>1.4858934169278997</v>
      </c>
      <c r="AD60" s="1">
        <v>175.6</v>
      </c>
      <c r="AE60" s="1">
        <v>10</v>
      </c>
      <c r="AF60" s="1">
        <v>185.6</v>
      </c>
      <c r="AG60" s="1">
        <v>0.76652799999999999</v>
      </c>
      <c r="AH60" s="1">
        <v>0.79</v>
      </c>
      <c r="AI60" s="1">
        <v>1.3852915662650602</v>
      </c>
    </row>
    <row r="61" spans="1:35" hidden="1">
      <c r="A61">
        <v>48</v>
      </c>
      <c r="B61">
        <v>44</v>
      </c>
      <c r="C61">
        <v>292.39999999999998</v>
      </c>
      <c r="D61">
        <v>4.59</v>
      </c>
      <c r="E61">
        <v>296.98999999999995</v>
      </c>
      <c r="F61">
        <v>7</v>
      </c>
      <c r="G61">
        <v>3.46</v>
      </c>
      <c r="H61">
        <v>158</v>
      </c>
      <c r="I61">
        <v>155</v>
      </c>
      <c r="J61">
        <v>3</v>
      </c>
      <c r="K61">
        <v>0</v>
      </c>
      <c r="L61">
        <v>0</v>
      </c>
      <c r="M61">
        <v>1</v>
      </c>
      <c r="N61">
        <v>0</v>
      </c>
      <c r="O61">
        <v>0</v>
      </c>
      <c r="Q61">
        <v>1</v>
      </c>
      <c r="R61">
        <v>0</v>
      </c>
      <c r="S61">
        <v>1</v>
      </c>
      <c r="T61">
        <v>27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30</v>
      </c>
      <c r="AB61">
        <v>3</v>
      </c>
      <c r="AC61" s="1">
        <v>1.0326797385620916</v>
      </c>
      <c r="AD61" s="1">
        <v>175.6</v>
      </c>
      <c r="AE61" s="1">
        <v>0</v>
      </c>
      <c r="AF61" s="1">
        <v>175.6</v>
      </c>
      <c r="AG61" s="1">
        <v>0.72522799999999987</v>
      </c>
      <c r="AH61" s="1">
        <v>0.67714285714285716</v>
      </c>
      <c r="AI61" s="1">
        <v>1.2576208092485546</v>
      </c>
    </row>
    <row r="62" spans="1:35" hidden="1">
      <c r="A62">
        <v>49</v>
      </c>
      <c r="B62">
        <v>6</v>
      </c>
      <c r="C62">
        <v>294.60000000000002</v>
      </c>
      <c r="D62">
        <v>4.29</v>
      </c>
      <c r="E62">
        <v>298.89000000000004</v>
      </c>
      <c r="F62">
        <v>7</v>
      </c>
      <c r="G62">
        <v>3.55</v>
      </c>
      <c r="H62">
        <v>160</v>
      </c>
      <c r="I62">
        <v>155</v>
      </c>
      <c r="J62">
        <v>5</v>
      </c>
      <c r="K62">
        <v>0</v>
      </c>
      <c r="L62">
        <v>0</v>
      </c>
      <c r="M62">
        <v>0</v>
      </c>
      <c r="N62">
        <v>0</v>
      </c>
      <c r="O62">
        <v>3.2000000000000455</v>
      </c>
      <c r="P62" s="1">
        <v>-0.12627372627372613</v>
      </c>
      <c r="Q62">
        <v>0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55</v>
      </c>
      <c r="AB62">
        <v>2</v>
      </c>
      <c r="AC62" s="1">
        <v>1.104895104895105</v>
      </c>
      <c r="AD62" s="1">
        <v>161.80000000000001</v>
      </c>
      <c r="AE62" s="1">
        <v>0</v>
      </c>
      <c r="AF62" s="1">
        <v>161.80000000000001</v>
      </c>
      <c r="AG62" s="1">
        <v>0.66823400000000011</v>
      </c>
      <c r="AH62" s="1">
        <v>0.67714285714285716</v>
      </c>
      <c r="AI62" s="1">
        <v>1.129409577464789</v>
      </c>
    </row>
    <row r="63" spans="1:35">
      <c r="A63">
        <v>49</v>
      </c>
      <c r="B63">
        <v>46</v>
      </c>
      <c r="C63">
        <v>298.60000000000002</v>
      </c>
      <c r="D63">
        <v>3.65</v>
      </c>
      <c r="E63">
        <v>302.25</v>
      </c>
      <c r="F63">
        <v>7</v>
      </c>
      <c r="G63">
        <v>3.18</v>
      </c>
      <c r="H63">
        <v>163</v>
      </c>
      <c r="I63">
        <v>159</v>
      </c>
      <c r="J63">
        <v>4</v>
      </c>
      <c r="K63">
        <v>0</v>
      </c>
      <c r="L63">
        <v>1</v>
      </c>
      <c r="M63">
        <v>0</v>
      </c>
      <c r="N63">
        <v>0</v>
      </c>
      <c r="O63">
        <v>0</v>
      </c>
      <c r="P63" s="1"/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30</v>
      </c>
      <c r="AB63">
        <v>1</v>
      </c>
      <c r="AC63" s="1">
        <v>1.2986301369863014</v>
      </c>
      <c r="AD63" s="1">
        <v>175.6</v>
      </c>
      <c r="AE63" s="1">
        <v>-10</v>
      </c>
      <c r="AF63" s="1">
        <v>165.6</v>
      </c>
      <c r="AG63" s="1">
        <v>0.68392799999999998</v>
      </c>
      <c r="AH63" s="1">
        <v>0.67714285714285716</v>
      </c>
      <c r="AI63" s="1">
        <v>1.2904301886792453</v>
      </c>
    </row>
    <row r="64" spans="1:35">
      <c r="A64">
        <v>50</v>
      </c>
      <c r="B64">
        <v>12</v>
      </c>
      <c r="C64">
        <v>301.2</v>
      </c>
      <c r="D64">
        <v>3.28</v>
      </c>
      <c r="E64">
        <v>304.47999999999996</v>
      </c>
      <c r="F64">
        <v>7</v>
      </c>
      <c r="G64">
        <v>2.88</v>
      </c>
      <c r="H64">
        <v>166</v>
      </c>
      <c r="I64">
        <v>162</v>
      </c>
      <c r="J64">
        <v>4</v>
      </c>
      <c r="K64">
        <v>0</v>
      </c>
      <c r="L64">
        <v>1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45</v>
      </c>
      <c r="AB64">
        <v>1</v>
      </c>
      <c r="AC64" s="1">
        <v>1.4451219512195124</v>
      </c>
      <c r="AD64" s="1">
        <v>175.6</v>
      </c>
      <c r="AE64" s="1">
        <v>0</v>
      </c>
      <c r="AF64" s="1">
        <v>175.6</v>
      </c>
      <c r="AG64" s="1">
        <v>0.72522799999999987</v>
      </c>
      <c r="AH64" s="1">
        <v>0.67714285714285716</v>
      </c>
      <c r="AI64" s="1">
        <v>1.5108916666666663</v>
      </c>
    </row>
    <row r="65" spans="1:35">
      <c r="A65">
        <v>50</v>
      </c>
      <c r="B65">
        <v>42</v>
      </c>
      <c r="C65">
        <v>304.2</v>
      </c>
      <c r="D65">
        <v>3.58</v>
      </c>
      <c r="E65">
        <v>307.77999999999997</v>
      </c>
      <c r="F65">
        <v>7</v>
      </c>
      <c r="G65">
        <v>2.99</v>
      </c>
      <c r="H65">
        <v>167</v>
      </c>
      <c r="I65">
        <v>165</v>
      </c>
      <c r="J65">
        <v>2</v>
      </c>
      <c r="K65">
        <v>0</v>
      </c>
      <c r="L65">
        <v>1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28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25</v>
      </c>
      <c r="AB65">
        <v>1</v>
      </c>
      <c r="AC65" s="1">
        <v>1.3240223463687151</v>
      </c>
      <c r="AD65" s="1">
        <v>161.80000000000001</v>
      </c>
      <c r="AE65" s="1">
        <v>0</v>
      </c>
      <c r="AF65" s="1">
        <v>161.80000000000001</v>
      </c>
      <c r="AG65" s="1">
        <v>0.66823400000000011</v>
      </c>
      <c r="AH65" s="1">
        <v>0.67714285714285716</v>
      </c>
      <c r="AI65" s="1">
        <v>1.3409377926421406</v>
      </c>
    </row>
    <row r="66" spans="1:35">
      <c r="A66">
        <v>50</v>
      </c>
      <c r="B66">
        <v>47</v>
      </c>
      <c r="C66">
        <v>304.7</v>
      </c>
      <c r="D66">
        <v>3.4</v>
      </c>
      <c r="E66">
        <v>308.09999999999997</v>
      </c>
      <c r="F66">
        <v>7</v>
      </c>
      <c r="G66">
        <v>4</v>
      </c>
      <c r="H66">
        <v>169</v>
      </c>
      <c r="I66">
        <v>166</v>
      </c>
      <c r="J66">
        <v>3</v>
      </c>
      <c r="K66">
        <v>0</v>
      </c>
      <c r="L66">
        <v>1</v>
      </c>
      <c r="M66">
        <v>0</v>
      </c>
      <c r="N66">
        <v>0</v>
      </c>
      <c r="O66">
        <v>0</v>
      </c>
      <c r="Q66">
        <v>1</v>
      </c>
      <c r="R66">
        <v>0</v>
      </c>
      <c r="S66">
        <v>0</v>
      </c>
      <c r="T66">
        <v>28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25</v>
      </c>
      <c r="AB66">
        <v>1</v>
      </c>
      <c r="AC66" s="1">
        <v>1.3941176470588237</v>
      </c>
      <c r="AD66" s="1">
        <v>175.6</v>
      </c>
      <c r="AE66" s="1">
        <v>10</v>
      </c>
      <c r="AF66" s="1">
        <v>185.6</v>
      </c>
      <c r="AG66" s="1">
        <v>0.76652799999999999</v>
      </c>
      <c r="AH66" s="1">
        <v>0.67714285714285716</v>
      </c>
      <c r="AI66" s="1">
        <v>1.1497919999999999</v>
      </c>
    </row>
    <row r="67" spans="1:35">
      <c r="A67">
        <v>51</v>
      </c>
      <c r="B67">
        <v>11</v>
      </c>
      <c r="C67">
        <v>307.10000000000002</v>
      </c>
      <c r="D67">
        <v>3.82</v>
      </c>
      <c r="E67">
        <v>310.92</v>
      </c>
      <c r="F67">
        <v>8</v>
      </c>
      <c r="G67">
        <v>2.83</v>
      </c>
      <c r="H67">
        <v>170</v>
      </c>
      <c r="I67">
        <v>166</v>
      </c>
      <c r="J67">
        <v>4</v>
      </c>
      <c r="K67">
        <v>0</v>
      </c>
      <c r="L67">
        <v>1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40</v>
      </c>
      <c r="AB67">
        <v>1</v>
      </c>
      <c r="AC67" s="1">
        <v>1.2408376963350787</v>
      </c>
      <c r="AD67" s="1">
        <v>161.80000000000001</v>
      </c>
      <c r="AE67" s="1">
        <v>-10</v>
      </c>
      <c r="AF67" s="1">
        <v>151.80000000000001</v>
      </c>
      <c r="AG67" s="1">
        <v>0.6269340000000001</v>
      </c>
      <c r="AH67" s="1">
        <v>0.59250000000000003</v>
      </c>
      <c r="AI67" s="1">
        <v>1.3291886925795056</v>
      </c>
    </row>
    <row r="68" spans="1:35">
      <c r="A68">
        <v>51</v>
      </c>
      <c r="B68">
        <v>29</v>
      </c>
      <c r="C68">
        <v>308.89999999999998</v>
      </c>
      <c r="D68">
        <v>3.91</v>
      </c>
      <c r="E68">
        <v>312.81</v>
      </c>
      <c r="F68">
        <v>8</v>
      </c>
      <c r="G68">
        <v>2.98</v>
      </c>
      <c r="H68">
        <v>173</v>
      </c>
      <c r="I68">
        <v>168</v>
      </c>
      <c r="J68">
        <v>5</v>
      </c>
      <c r="K68">
        <v>0</v>
      </c>
      <c r="L68">
        <v>1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29</v>
      </c>
      <c r="U68">
        <v>0</v>
      </c>
      <c r="V68">
        <v>1</v>
      </c>
      <c r="W68">
        <v>0</v>
      </c>
      <c r="X68">
        <v>0</v>
      </c>
      <c r="Y68">
        <v>0</v>
      </c>
      <c r="Z68">
        <v>1</v>
      </c>
      <c r="AA68">
        <v>20</v>
      </c>
      <c r="AB68">
        <v>1</v>
      </c>
      <c r="AC68" s="1">
        <v>1.2122762148337596</v>
      </c>
      <c r="AD68" s="1">
        <v>161.80000000000001</v>
      </c>
      <c r="AE68" s="1">
        <v>-10</v>
      </c>
      <c r="AF68" s="1">
        <v>151.80000000000001</v>
      </c>
      <c r="AG68" s="1">
        <v>0.6269340000000001</v>
      </c>
      <c r="AH68" s="1">
        <v>0.59250000000000003</v>
      </c>
      <c r="AI68" s="1">
        <v>1.2622832214765103</v>
      </c>
    </row>
    <row r="69" spans="1:35">
      <c r="A69">
        <v>51</v>
      </c>
      <c r="B69">
        <v>38</v>
      </c>
      <c r="C69">
        <v>309.8</v>
      </c>
      <c r="D69">
        <v>4.17</v>
      </c>
      <c r="E69">
        <v>313.97000000000003</v>
      </c>
      <c r="F69">
        <v>8</v>
      </c>
      <c r="G69">
        <v>3.21</v>
      </c>
      <c r="H69">
        <v>174</v>
      </c>
      <c r="I69">
        <v>169</v>
      </c>
      <c r="J69">
        <v>5</v>
      </c>
      <c r="K69">
        <v>0</v>
      </c>
      <c r="L69">
        <v>1</v>
      </c>
      <c r="M69">
        <v>0</v>
      </c>
      <c r="N69">
        <v>0</v>
      </c>
      <c r="O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1</v>
      </c>
      <c r="AA69">
        <v>30</v>
      </c>
      <c r="AB69">
        <v>1</v>
      </c>
      <c r="AC69" s="1">
        <v>1.1366906474820144</v>
      </c>
      <c r="AD69" s="1">
        <v>161.80000000000001</v>
      </c>
      <c r="AE69" s="1">
        <v>-10</v>
      </c>
      <c r="AF69" s="1">
        <v>151.80000000000001</v>
      </c>
      <c r="AG69" s="1">
        <v>0.6269340000000001</v>
      </c>
      <c r="AH69" s="1">
        <v>0.59250000000000003</v>
      </c>
      <c r="AI69" s="1">
        <v>1.1718392523364487</v>
      </c>
    </row>
    <row r="70" spans="1:35">
      <c r="A70">
        <v>51</v>
      </c>
      <c r="B70">
        <v>51</v>
      </c>
      <c r="C70">
        <v>311.10000000000002</v>
      </c>
      <c r="D70">
        <v>4.12</v>
      </c>
      <c r="E70">
        <v>315.22000000000003</v>
      </c>
      <c r="F70">
        <v>8</v>
      </c>
      <c r="G70">
        <v>3.04</v>
      </c>
      <c r="H70">
        <v>177</v>
      </c>
      <c r="I70">
        <v>170</v>
      </c>
      <c r="J70">
        <v>7</v>
      </c>
      <c r="K70">
        <v>0</v>
      </c>
      <c r="L70">
        <v>1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30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18</v>
      </c>
      <c r="AB70">
        <v>1</v>
      </c>
      <c r="AC70" s="1">
        <v>1.1504854368932038</v>
      </c>
      <c r="AD70" s="1">
        <v>161.80000000000001</v>
      </c>
      <c r="AE70" s="1">
        <v>0</v>
      </c>
      <c r="AF70" s="1">
        <v>161.80000000000001</v>
      </c>
      <c r="AG70" s="1">
        <v>0.66823400000000011</v>
      </c>
      <c r="AH70" s="1">
        <v>0.59250000000000003</v>
      </c>
      <c r="AI70" s="1">
        <v>1.3188828947368423</v>
      </c>
    </row>
    <row r="71" spans="1:35">
      <c r="A71">
        <v>52</v>
      </c>
      <c r="B71">
        <v>23</v>
      </c>
      <c r="C71">
        <v>314.3</v>
      </c>
      <c r="D71">
        <v>3.87</v>
      </c>
      <c r="E71">
        <v>318.17</v>
      </c>
      <c r="F71">
        <v>7</v>
      </c>
      <c r="G71">
        <v>3.48</v>
      </c>
      <c r="H71">
        <v>179</v>
      </c>
      <c r="I71">
        <v>175</v>
      </c>
      <c r="J71">
        <v>4</v>
      </c>
      <c r="K71">
        <v>0</v>
      </c>
      <c r="L71">
        <v>1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30</v>
      </c>
      <c r="AB71">
        <v>1</v>
      </c>
      <c r="AC71" s="1">
        <v>1.2248062015503876</v>
      </c>
      <c r="AD71" s="1">
        <v>175.6</v>
      </c>
      <c r="AE71" s="1">
        <v>0</v>
      </c>
      <c r="AF71" s="1">
        <v>175.6</v>
      </c>
      <c r="AG71" s="1">
        <v>0.72522799999999987</v>
      </c>
      <c r="AH71" s="1">
        <v>0.67714285714285716</v>
      </c>
      <c r="AI71" s="1">
        <v>1.2503931034482756</v>
      </c>
    </row>
    <row r="72" spans="1:35" hidden="1">
      <c r="A72">
        <v>52</v>
      </c>
      <c r="B72">
        <v>55</v>
      </c>
      <c r="C72">
        <v>317.5</v>
      </c>
      <c r="D72">
        <v>4.3899999999999997</v>
      </c>
      <c r="E72">
        <v>321.89</v>
      </c>
      <c r="F72">
        <v>7</v>
      </c>
      <c r="G72">
        <v>3.25</v>
      </c>
      <c r="H72">
        <v>181</v>
      </c>
      <c r="I72">
        <v>178</v>
      </c>
      <c r="J72">
        <v>3</v>
      </c>
      <c r="K72">
        <v>0</v>
      </c>
      <c r="L72">
        <v>1</v>
      </c>
      <c r="M72">
        <v>1</v>
      </c>
      <c r="N72">
        <v>0</v>
      </c>
      <c r="O72">
        <v>1.8999999999999773</v>
      </c>
      <c r="P72" s="1">
        <v>4.0252967270111295E-2</v>
      </c>
      <c r="Q72">
        <v>1</v>
      </c>
      <c r="R72">
        <v>0</v>
      </c>
      <c r="S72">
        <v>0</v>
      </c>
      <c r="T72">
        <v>31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20</v>
      </c>
      <c r="AB72">
        <v>3</v>
      </c>
      <c r="AC72" s="1">
        <v>1.0797266514806378</v>
      </c>
      <c r="AD72" s="1">
        <v>175.6</v>
      </c>
      <c r="AE72" s="1">
        <v>0</v>
      </c>
      <c r="AF72" s="1">
        <v>175.6</v>
      </c>
      <c r="AG72" s="1">
        <v>0.72522799999999987</v>
      </c>
      <c r="AH72" s="1">
        <v>0.67714285714285716</v>
      </c>
      <c r="AI72" s="1">
        <v>1.3388824615384611</v>
      </c>
    </row>
    <row r="73" spans="1:35" hidden="1">
      <c r="A73">
        <v>52</v>
      </c>
      <c r="B73">
        <v>59</v>
      </c>
      <c r="C73">
        <v>317.89999999999998</v>
      </c>
      <c r="D73">
        <v>4.4400000000000004</v>
      </c>
      <c r="E73">
        <v>322.33999999999997</v>
      </c>
      <c r="F73">
        <v>7</v>
      </c>
      <c r="G73">
        <v>3.27</v>
      </c>
      <c r="H73">
        <v>183</v>
      </c>
      <c r="I73">
        <v>178</v>
      </c>
      <c r="J73">
        <v>5</v>
      </c>
      <c r="K73">
        <v>0</v>
      </c>
      <c r="L73">
        <v>1</v>
      </c>
      <c r="M73">
        <v>1</v>
      </c>
      <c r="N73">
        <v>0</v>
      </c>
      <c r="O73">
        <v>0.39999999999997726</v>
      </c>
      <c r="P73" s="1">
        <v>-1.2159083913070301E-2</v>
      </c>
      <c r="Q73">
        <v>0</v>
      </c>
      <c r="R73">
        <v>0</v>
      </c>
      <c r="S73">
        <v>0</v>
      </c>
      <c r="T73">
        <v>31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20</v>
      </c>
      <c r="AB73">
        <v>3</v>
      </c>
      <c r="AC73" s="1">
        <v>1.0675675675675675</v>
      </c>
      <c r="AD73" s="1">
        <v>161.80000000000001</v>
      </c>
      <c r="AE73" s="1">
        <v>-10</v>
      </c>
      <c r="AF73" s="1">
        <v>151.80000000000001</v>
      </c>
      <c r="AG73" s="1">
        <v>0.6269340000000001</v>
      </c>
      <c r="AH73" s="1">
        <v>0.67714285714285716</v>
      </c>
      <c r="AI73" s="1">
        <v>1.1503376146788993</v>
      </c>
    </row>
    <row r="74" spans="1:35" hidden="1">
      <c r="A74">
        <v>53</v>
      </c>
      <c r="B74">
        <v>0</v>
      </c>
      <c r="C74">
        <v>318</v>
      </c>
      <c r="D74">
        <v>4.33</v>
      </c>
      <c r="E74">
        <v>322.33</v>
      </c>
      <c r="F74">
        <v>7</v>
      </c>
      <c r="G74">
        <v>3.27</v>
      </c>
      <c r="H74">
        <v>184</v>
      </c>
      <c r="I74">
        <v>178</v>
      </c>
      <c r="J74">
        <v>6</v>
      </c>
      <c r="K74">
        <v>0</v>
      </c>
      <c r="L74">
        <v>1</v>
      </c>
      <c r="M74">
        <v>0</v>
      </c>
      <c r="N74">
        <v>0</v>
      </c>
      <c r="O74">
        <v>0.10000000000002274</v>
      </c>
      <c r="P74" s="1">
        <v>2.7120654141439493E-2</v>
      </c>
      <c r="Q74">
        <v>0</v>
      </c>
      <c r="R74">
        <v>0</v>
      </c>
      <c r="S74">
        <v>0</v>
      </c>
      <c r="T74">
        <v>31</v>
      </c>
      <c r="U74">
        <v>0</v>
      </c>
      <c r="V74">
        <v>1</v>
      </c>
      <c r="W74">
        <v>0</v>
      </c>
      <c r="X74">
        <v>0</v>
      </c>
      <c r="Y74">
        <v>0</v>
      </c>
      <c r="Z74">
        <v>1</v>
      </c>
      <c r="AA74">
        <v>20</v>
      </c>
      <c r="AB74">
        <v>2</v>
      </c>
      <c r="AC74" s="1">
        <v>1.094688221709007</v>
      </c>
      <c r="AD74" s="1">
        <v>161.80000000000001</v>
      </c>
      <c r="AE74" s="1">
        <v>-10</v>
      </c>
      <c r="AF74" s="1">
        <v>151.80000000000001</v>
      </c>
      <c r="AG74" s="1">
        <v>0.6269340000000001</v>
      </c>
      <c r="AH74" s="1">
        <v>0.67714285714285716</v>
      </c>
      <c r="AI74" s="1">
        <v>1.1503376146788993</v>
      </c>
    </row>
    <row r="75" spans="1:35">
      <c r="A75">
        <v>56</v>
      </c>
      <c r="B75">
        <v>53</v>
      </c>
      <c r="C75">
        <v>341.3</v>
      </c>
      <c r="D75">
        <v>3.64</v>
      </c>
      <c r="E75">
        <v>344.94</v>
      </c>
      <c r="F75">
        <v>7</v>
      </c>
      <c r="G75">
        <v>3.12</v>
      </c>
      <c r="H75">
        <v>189</v>
      </c>
      <c r="I75">
        <v>188</v>
      </c>
      <c r="J75">
        <v>1</v>
      </c>
      <c r="K75">
        <v>0</v>
      </c>
      <c r="L75">
        <v>1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55</v>
      </c>
      <c r="AB75">
        <v>1</v>
      </c>
      <c r="AC75" s="1">
        <v>1.3021978021978022</v>
      </c>
      <c r="AD75" s="1">
        <v>161.80000000000001</v>
      </c>
      <c r="AE75" s="1">
        <v>0</v>
      </c>
      <c r="AF75" s="1">
        <v>161.80000000000001</v>
      </c>
      <c r="AG75" s="1">
        <v>0.66823400000000011</v>
      </c>
      <c r="AH75" s="1">
        <v>0.67714285714285716</v>
      </c>
      <c r="AI75" s="1">
        <v>1.2850653846153848</v>
      </c>
    </row>
    <row r="76" spans="1:35">
      <c r="A76">
        <v>57</v>
      </c>
      <c r="B76">
        <v>37</v>
      </c>
      <c r="C76">
        <v>345.7</v>
      </c>
      <c r="D76">
        <v>3.55</v>
      </c>
      <c r="E76">
        <v>349.25</v>
      </c>
      <c r="F76">
        <v>7</v>
      </c>
      <c r="G76">
        <v>2.82</v>
      </c>
      <c r="H76">
        <v>190</v>
      </c>
      <c r="I76">
        <v>189</v>
      </c>
      <c r="J76">
        <v>1</v>
      </c>
      <c r="K76">
        <v>0</v>
      </c>
      <c r="L76">
        <v>1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25</v>
      </c>
      <c r="AB76">
        <v>1</v>
      </c>
      <c r="AC76" s="1">
        <v>1.335211267605634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1.4217744680851068</v>
      </c>
    </row>
    <row r="77" spans="1:35">
      <c r="A77">
        <v>59</v>
      </c>
      <c r="B77">
        <v>31</v>
      </c>
      <c r="C77">
        <v>357.1</v>
      </c>
      <c r="D77">
        <v>3.67</v>
      </c>
      <c r="E77">
        <v>360.77000000000004</v>
      </c>
      <c r="F77">
        <v>7</v>
      </c>
      <c r="G77">
        <v>3.1</v>
      </c>
      <c r="H77">
        <v>192</v>
      </c>
      <c r="I77">
        <v>191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35</v>
      </c>
      <c r="AB77">
        <v>1</v>
      </c>
      <c r="AC77" s="1">
        <v>1.2915531335149864</v>
      </c>
      <c r="AD77" s="1">
        <v>161.80000000000001</v>
      </c>
      <c r="AE77" s="1">
        <v>0</v>
      </c>
      <c r="AF77" s="1">
        <v>161.80000000000001</v>
      </c>
      <c r="AG77" s="1">
        <v>0.66823400000000011</v>
      </c>
      <c r="AH77" s="1">
        <v>0.67714285714285716</v>
      </c>
      <c r="AI77" s="1">
        <v>1.2933561290322584</v>
      </c>
    </row>
    <row r="78" spans="1:35" hidden="1">
      <c r="A78">
        <v>59</v>
      </c>
      <c r="B78">
        <v>44</v>
      </c>
      <c r="C78">
        <v>358.4</v>
      </c>
      <c r="D78">
        <v>4.5599999999999996</v>
      </c>
      <c r="E78">
        <v>362.96</v>
      </c>
      <c r="F78">
        <v>7</v>
      </c>
      <c r="G78">
        <v>3.09</v>
      </c>
      <c r="H78">
        <v>194</v>
      </c>
      <c r="I78">
        <v>191</v>
      </c>
      <c r="J78">
        <v>3</v>
      </c>
      <c r="K78">
        <v>0</v>
      </c>
      <c r="L78">
        <v>0</v>
      </c>
      <c r="M78">
        <v>1</v>
      </c>
      <c r="N78">
        <v>0</v>
      </c>
      <c r="O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18</v>
      </c>
      <c r="AB78">
        <v>3</v>
      </c>
      <c r="AC78" s="1">
        <v>1.0394736842105265</v>
      </c>
      <c r="AD78" s="1">
        <v>161.80000000000001</v>
      </c>
      <c r="AE78" s="1">
        <v>-10</v>
      </c>
      <c r="AF78" s="1">
        <v>151.80000000000001</v>
      </c>
      <c r="AG78" s="1">
        <v>0.6269340000000001</v>
      </c>
      <c r="AH78" s="1">
        <v>0.67714285714285716</v>
      </c>
      <c r="AI78" s="1">
        <v>1.2173475728155343</v>
      </c>
    </row>
    <row r="79" spans="1:35">
      <c r="A79">
        <v>62</v>
      </c>
      <c r="B79">
        <v>40</v>
      </c>
      <c r="C79">
        <v>376</v>
      </c>
      <c r="D79">
        <v>3.12</v>
      </c>
      <c r="E79">
        <v>379.12</v>
      </c>
      <c r="F79">
        <v>6</v>
      </c>
      <c r="G79">
        <v>3.24</v>
      </c>
      <c r="H79">
        <v>198</v>
      </c>
      <c r="I79">
        <v>196</v>
      </c>
      <c r="J79">
        <v>2</v>
      </c>
      <c r="K79">
        <v>0</v>
      </c>
      <c r="L79">
        <v>1</v>
      </c>
      <c r="M79">
        <v>0</v>
      </c>
      <c r="N79">
        <v>0</v>
      </c>
      <c r="O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30</v>
      </c>
      <c r="AB79">
        <v>1</v>
      </c>
      <c r="AC79" s="1">
        <v>1.5192307692307692</v>
      </c>
      <c r="AD79" s="1">
        <v>161.80000000000001</v>
      </c>
      <c r="AE79" s="1">
        <v>0</v>
      </c>
      <c r="AF79" s="1">
        <v>161.80000000000001</v>
      </c>
      <c r="AG79" s="1">
        <v>0.66823400000000011</v>
      </c>
      <c r="AH79" s="1">
        <v>0.79</v>
      </c>
      <c r="AI79" s="1">
        <v>1.2374703703703704</v>
      </c>
    </row>
    <row r="80" spans="1:35">
      <c r="A80">
        <v>63</v>
      </c>
      <c r="B80">
        <v>12</v>
      </c>
      <c r="C80">
        <v>379.2</v>
      </c>
      <c r="D80">
        <v>3.1</v>
      </c>
      <c r="E80">
        <v>382.3</v>
      </c>
      <c r="F80">
        <v>6</v>
      </c>
      <c r="G80">
        <v>3.04</v>
      </c>
      <c r="H80">
        <v>199</v>
      </c>
      <c r="I80">
        <v>198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40</v>
      </c>
      <c r="AB80">
        <v>1</v>
      </c>
      <c r="AC80" s="1">
        <v>1.5290322580645161</v>
      </c>
      <c r="AD80" s="1">
        <v>161.80000000000001</v>
      </c>
      <c r="AE80" s="1">
        <v>0</v>
      </c>
      <c r="AF80" s="1">
        <v>161.80000000000001</v>
      </c>
      <c r="AG80" s="1">
        <v>0.66823400000000011</v>
      </c>
      <c r="AH80" s="1">
        <v>0.79</v>
      </c>
      <c r="AI80" s="1">
        <v>1.3188828947368423</v>
      </c>
    </row>
    <row r="81" spans="1:35">
      <c r="A81">
        <v>63</v>
      </c>
      <c r="B81">
        <v>25</v>
      </c>
      <c r="C81">
        <v>380.5</v>
      </c>
      <c r="D81">
        <v>3.83</v>
      </c>
      <c r="E81">
        <v>384.33</v>
      </c>
      <c r="F81">
        <v>7</v>
      </c>
      <c r="G81">
        <v>3.23</v>
      </c>
      <c r="H81">
        <v>201</v>
      </c>
      <c r="I81">
        <v>198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35</v>
      </c>
      <c r="AB81">
        <v>1</v>
      </c>
      <c r="AC81" s="1">
        <v>1.237597911227154</v>
      </c>
      <c r="AD81" s="1">
        <v>161.80000000000001</v>
      </c>
      <c r="AE81" s="1">
        <v>0</v>
      </c>
      <c r="AF81" s="1">
        <v>161.80000000000001</v>
      </c>
      <c r="AG81" s="1">
        <v>0.66823400000000011</v>
      </c>
      <c r="AH81" s="1">
        <v>0.67714285714285716</v>
      </c>
      <c r="AI81" s="1">
        <v>1.2413015479876164</v>
      </c>
    </row>
    <row r="82" spans="1:35">
      <c r="A82">
        <v>63</v>
      </c>
      <c r="B82">
        <v>46</v>
      </c>
      <c r="C82">
        <v>382.6</v>
      </c>
      <c r="D82">
        <v>4.03</v>
      </c>
      <c r="E82">
        <v>386.63</v>
      </c>
      <c r="F82">
        <v>7</v>
      </c>
      <c r="G82">
        <v>3.5</v>
      </c>
      <c r="H82">
        <v>202</v>
      </c>
      <c r="I82">
        <v>199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25</v>
      </c>
      <c r="AB82">
        <v>1</v>
      </c>
      <c r="AC82" s="1">
        <v>1.1761786600496278</v>
      </c>
      <c r="AD82" s="1">
        <v>161.80000000000001</v>
      </c>
      <c r="AE82" s="1">
        <v>0</v>
      </c>
      <c r="AF82" s="1">
        <v>161.80000000000001</v>
      </c>
      <c r="AG82" s="1">
        <v>0.66823400000000011</v>
      </c>
      <c r="AH82" s="1">
        <v>0.67714285714285716</v>
      </c>
      <c r="AI82" s="1">
        <v>1.1455440000000003</v>
      </c>
    </row>
    <row r="83" spans="1:35" hidden="1">
      <c r="A83">
        <v>66</v>
      </c>
      <c r="B83">
        <v>9</v>
      </c>
      <c r="C83">
        <v>396.9</v>
      </c>
      <c r="D83">
        <v>3.94</v>
      </c>
      <c r="E83">
        <v>400.84</v>
      </c>
      <c r="F83">
        <v>7</v>
      </c>
      <c r="G83">
        <v>3.28</v>
      </c>
      <c r="H83">
        <v>206</v>
      </c>
      <c r="I83">
        <v>203</v>
      </c>
      <c r="J83">
        <v>3</v>
      </c>
      <c r="K83">
        <v>0</v>
      </c>
      <c r="L83">
        <v>1</v>
      </c>
      <c r="M83">
        <v>0</v>
      </c>
      <c r="N83">
        <v>0</v>
      </c>
      <c r="O83">
        <v>2.6999999999999886</v>
      </c>
      <c r="P83" s="1">
        <v>7.7154948937145251E-2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55</v>
      </c>
      <c r="AB83">
        <v>2</v>
      </c>
      <c r="AC83" s="1">
        <v>1.203045685279188</v>
      </c>
      <c r="AD83" s="1">
        <v>175.6</v>
      </c>
      <c r="AE83" s="1">
        <v>-10</v>
      </c>
      <c r="AF83" s="1">
        <v>165.6</v>
      </c>
      <c r="AG83" s="1">
        <v>0.68392799999999998</v>
      </c>
      <c r="AH83" s="1">
        <v>0.67714285714285716</v>
      </c>
      <c r="AI83" s="1">
        <v>1.2510878048780489</v>
      </c>
    </row>
    <row r="84" spans="1:35">
      <c r="A84">
        <v>66</v>
      </c>
      <c r="B84">
        <v>11</v>
      </c>
      <c r="C84">
        <v>397.1</v>
      </c>
      <c r="D84">
        <v>3.52</v>
      </c>
      <c r="E84">
        <v>400.62</v>
      </c>
      <c r="F84">
        <v>7</v>
      </c>
      <c r="G84">
        <v>3.05</v>
      </c>
      <c r="H84">
        <v>207</v>
      </c>
      <c r="I84">
        <v>203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1.3465909090909092</v>
      </c>
      <c r="AD84" s="1">
        <v>161.80000000000001</v>
      </c>
      <c r="AE84" s="1">
        <v>0</v>
      </c>
      <c r="AF84" s="1">
        <v>161.80000000000001</v>
      </c>
      <c r="AG84" s="1">
        <v>0.66823400000000011</v>
      </c>
      <c r="AH84" s="1">
        <v>0.67714285714285716</v>
      </c>
      <c r="AI84" s="1">
        <v>1.3145586885245906</v>
      </c>
    </row>
    <row r="85" spans="1:35">
      <c r="A85">
        <v>66</v>
      </c>
      <c r="B85">
        <v>24</v>
      </c>
      <c r="C85">
        <v>398.4</v>
      </c>
      <c r="D85">
        <v>3.44</v>
      </c>
      <c r="E85">
        <v>401.84</v>
      </c>
      <c r="F85">
        <v>7</v>
      </c>
      <c r="G85">
        <v>3.4</v>
      </c>
      <c r="H85">
        <v>208</v>
      </c>
      <c r="I85">
        <v>203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33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25</v>
      </c>
      <c r="AB85">
        <v>1</v>
      </c>
      <c r="AC85" s="1">
        <v>1.3779069767441861</v>
      </c>
      <c r="AD85" s="1">
        <v>161.80000000000001</v>
      </c>
      <c r="AE85" s="1">
        <v>0</v>
      </c>
      <c r="AF85" s="1">
        <v>161.80000000000001</v>
      </c>
      <c r="AG85" s="1">
        <v>0.66823400000000011</v>
      </c>
      <c r="AH85" s="1">
        <v>0.67714285714285716</v>
      </c>
      <c r="AI85" s="1">
        <v>1.1792364705882357</v>
      </c>
    </row>
    <row r="86" spans="1:35">
      <c r="A86">
        <v>66</v>
      </c>
      <c r="B86">
        <v>25</v>
      </c>
      <c r="C86">
        <v>398.5</v>
      </c>
      <c r="D86">
        <v>3.1</v>
      </c>
      <c r="E86">
        <v>401.6</v>
      </c>
      <c r="F86">
        <v>6</v>
      </c>
      <c r="G86">
        <v>3.07</v>
      </c>
      <c r="H86">
        <v>209</v>
      </c>
      <c r="I86">
        <v>204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33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v>25</v>
      </c>
      <c r="AB86">
        <v>1</v>
      </c>
      <c r="AC86" s="1">
        <v>1.5290322580645161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0.79</v>
      </c>
      <c r="AI86" s="1">
        <v>1.305994788273616</v>
      </c>
    </row>
    <row r="87" spans="1:35">
      <c r="A87">
        <v>67</v>
      </c>
      <c r="B87">
        <v>26</v>
      </c>
      <c r="C87">
        <v>404.6</v>
      </c>
      <c r="D87">
        <v>3.1</v>
      </c>
      <c r="E87">
        <v>407.70000000000005</v>
      </c>
      <c r="F87">
        <v>6</v>
      </c>
      <c r="G87">
        <v>3.19</v>
      </c>
      <c r="H87">
        <v>213</v>
      </c>
      <c r="I87">
        <v>210</v>
      </c>
      <c r="J87">
        <v>3</v>
      </c>
      <c r="K87">
        <v>0</v>
      </c>
      <c r="L87">
        <v>1</v>
      </c>
      <c r="M87">
        <v>0</v>
      </c>
      <c r="N87">
        <v>0</v>
      </c>
      <c r="O87">
        <v>0</v>
      </c>
      <c r="Q87">
        <v>1</v>
      </c>
      <c r="R87">
        <v>0</v>
      </c>
      <c r="S87">
        <v>0</v>
      </c>
      <c r="T87">
        <v>34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25</v>
      </c>
      <c r="AB87">
        <v>1</v>
      </c>
      <c r="AC87" s="1">
        <v>1.5290322580645161</v>
      </c>
      <c r="AD87" s="1">
        <v>175.6</v>
      </c>
      <c r="AE87" s="1">
        <v>10</v>
      </c>
      <c r="AF87" s="1">
        <v>185.6</v>
      </c>
      <c r="AG87" s="1">
        <v>0.76652799999999999</v>
      </c>
      <c r="AH87" s="1">
        <v>0.79</v>
      </c>
      <c r="AI87" s="1">
        <v>1.4417454545454544</v>
      </c>
    </row>
    <row r="88" spans="1:35">
      <c r="A88">
        <v>67</v>
      </c>
      <c r="B88">
        <v>27</v>
      </c>
      <c r="C88">
        <v>404.7</v>
      </c>
      <c r="D88">
        <v>3.05</v>
      </c>
      <c r="E88">
        <v>407.75</v>
      </c>
      <c r="F88">
        <v>7</v>
      </c>
      <c r="G88">
        <v>2.71</v>
      </c>
      <c r="H88">
        <v>214</v>
      </c>
      <c r="I88">
        <v>211</v>
      </c>
      <c r="J88">
        <v>3</v>
      </c>
      <c r="K88">
        <v>0</v>
      </c>
      <c r="L88">
        <v>1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34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25</v>
      </c>
      <c r="AB88">
        <v>1</v>
      </c>
      <c r="AC88" s="1">
        <v>1.5540983606557379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0.67714285714285716</v>
      </c>
      <c r="AI88" s="1">
        <v>1.4794848708487087</v>
      </c>
    </row>
    <row r="89" spans="1:35" hidden="1">
      <c r="A89">
        <v>68</v>
      </c>
      <c r="B89">
        <v>5</v>
      </c>
      <c r="C89">
        <v>408.5</v>
      </c>
      <c r="D89">
        <v>3.64</v>
      </c>
      <c r="E89">
        <v>412.14</v>
      </c>
      <c r="F89">
        <v>7</v>
      </c>
      <c r="G89">
        <v>3.19</v>
      </c>
      <c r="H89">
        <v>216</v>
      </c>
      <c r="I89">
        <v>215</v>
      </c>
      <c r="J89">
        <v>1</v>
      </c>
      <c r="K89">
        <v>0</v>
      </c>
      <c r="L89">
        <v>1</v>
      </c>
      <c r="M89">
        <v>1</v>
      </c>
      <c r="N89">
        <v>0</v>
      </c>
      <c r="O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20</v>
      </c>
      <c r="AB89">
        <v>3</v>
      </c>
      <c r="AC89" s="1">
        <v>1.3021978021978022</v>
      </c>
      <c r="AD89" s="1">
        <v>161.80000000000001</v>
      </c>
      <c r="AE89" s="1">
        <v>0</v>
      </c>
      <c r="AF89" s="1">
        <v>161.80000000000001</v>
      </c>
      <c r="AG89" s="1">
        <v>0.66823400000000011</v>
      </c>
      <c r="AH89" s="1">
        <v>0.67714285714285716</v>
      </c>
      <c r="AI89" s="1">
        <v>1.2568664576802511</v>
      </c>
    </row>
    <row r="90" spans="1:35" hidden="1">
      <c r="A90">
        <v>68</v>
      </c>
      <c r="B90">
        <v>22</v>
      </c>
      <c r="C90">
        <v>410.2</v>
      </c>
      <c r="D90">
        <v>3.37</v>
      </c>
      <c r="E90">
        <v>413.57</v>
      </c>
      <c r="F90">
        <v>6</v>
      </c>
      <c r="G90">
        <v>2.93</v>
      </c>
      <c r="H90">
        <v>217</v>
      </c>
      <c r="I90">
        <v>215</v>
      </c>
      <c r="J90">
        <v>2</v>
      </c>
      <c r="K90">
        <v>0</v>
      </c>
      <c r="L90">
        <v>1</v>
      </c>
      <c r="M90">
        <v>0</v>
      </c>
      <c r="N90">
        <v>0</v>
      </c>
      <c r="O90">
        <v>1.6999999999999886</v>
      </c>
      <c r="P90" s="1">
        <v>0.10433038771317693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25</v>
      </c>
      <c r="AB90">
        <v>2</v>
      </c>
      <c r="AC90" s="1">
        <v>1.4065281899109792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0.79</v>
      </c>
      <c r="AI90" s="1">
        <v>1.3683972696245736</v>
      </c>
    </row>
    <row r="91" spans="1:35">
      <c r="A91">
        <v>68</v>
      </c>
      <c r="B91">
        <v>59</v>
      </c>
      <c r="C91">
        <v>413.9</v>
      </c>
      <c r="D91">
        <v>3.31</v>
      </c>
      <c r="E91">
        <v>417.21</v>
      </c>
      <c r="F91">
        <v>7</v>
      </c>
      <c r="G91">
        <v>2.87</v>
      </c>
      <c r="H91">
        <v>218</v>
      </c>
      <c r="I91">
        <v>217</v>
      </c>
      <c r="J91">
        <v>1</v>
      </c>
      <c r="K91">
        <v>0</v>
      </c>
      <c r="L91">
        <v>1</v>
      </c>
      <c r="M91">
        <v>0</v>
      </c>
      <c r="N91">
        <v>0</v>
      </c>
      <c r="O91">
        <v>5.3999999999999773</v>
      </c>
      <c r="P91" s="1">
        <v>0.12982636698648786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25</v>
      </c>
      <c r="AB91">
        <v>1</v>
      </c>
      <c r="AC91" s="1">
        <v>1.4320241691842901</v>
      </c>
      <c r="AD91" s="1">
        <v>175.6</v>
      </c>
      <c r="AE91" s="1">
        <v>0</v>
      </c>
      <c r="AF91" s="1">
        <v>175.6</v>
      </c>
      <c r="AG91" s="1">
        <v>0.72522799999999987</v>
      </c>
      <c r="AH91" s="1">
        <v>0.67714285714285716</v>
      </c>
      <c r="AI91" s="1">
        <v>1.5161560975609751</v>
      </c>
    </row>
    <row r="92" spans="1:35" hidden="1">
      <c r="A92">
        <v>69</v>
      </c>
      <c r="B92">
        <v>20</v>
      </c>
      <c r="C92">
        <v>416</v>
      </c>
      <c r="D92">
        <v>4</v>
      </c>
      <c r="E92">
        <v>420</v>
      </c>
      <c r="F92">
        <v>8</v>
      </c>
      <c r="G92">
        <v>2.89</v>
      </c>
      <c r="H92">
        <v>220</v>
      </c>
      <c r="I92">
        <v>217</v>
      </c>
      <c r="J92">
        <v>3</v>
      </c>
      <c r="K92">
        <v>0</v>
      </c>
      <c r="L92">
        <v>1</v>
      </c>
      <c r="M92">
        <v>0</v>
      </c>
      <c r="N92">
        <v>0</v>
      </c>
      <c r="O92">
        <v>0.89999999999997726</v>
      </c>
      <c r="P92" s="1">
        <v>-0.45513840830449825</v>
      </c>
      <c r="Q92">
        <v>0</v>
      </c>
      <c r="R92">
        <v>0</v>
      </c>
      <c r="S92">
        <v>0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23</v>
      </c>
      <c r="AB92">
        <v>2</v>
      </c>
      <c r="AC92" s="1">
        <v>1.1850000000000001</v>
      </c>
      <c r="AD92" s="1">
        <v>161.80000000000001</v>
      </c>
      <c r="AE92" s="1">
        <v>-10</v>
      </c>
      <c r="AF92" s="1">
        <v>151.80000000000001</v>
      </c>
      <c r="AG92" s="1">
        <v>0.6269340000000001</v>
      </c>
      <c r="AH92" s="1">
        <v>0.59250000000000003</v>
      </c>
      <c r="AI92" s="1">
        <v>1.3015930795847752</v>
      </c>
    </row>
    <row r="93" spans="1:35" hidden="1">
      <c r="A93">
        <v>70</v>
      </c>
      <c r="B93">
        <v>7</v>
      </c>
      <c r="C93">
        <v>420.7</v>
      </c>
      <c r="D93">
        <v>3.61</v>
      </c>
      <c r="E93">
        <v>424.31</v>
      </c>
      <c r="F93">
        <v>7</v>
      </c>
      <c r="G93">
        <v>3.07</v>
      </c>
      <c r="H93">
        <v>227</v>
      </c>
      <c r="I93">
        <v>222</v>
      </c>
      <c r="J93">
        <v>5</v>
      </c>
      <c r="K93">
        <v>0</v>
      </c>
      <c r="L93">
        <v>1</v>
      </c>
      <c r="M93">
        <v>0</v>
      </c>
      <c r="N93">
        <v>0</v>
      </c>
      <c r="O93">
        <v>3.3000000000000114</v>
      </c>
      <c r="P93" s="1">
        <v>0.20034333424368933</v>
      </c>
      <c r="Q93">
        <v>1</v>
      </c>
      <c r="R93">
        <v>0</v>
      </c>
      <c r="S93">
        <v>0</v>
      </c>
      <c r="T93">
        <v>35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40</v>
      </c>
      <c r="AB93">
        <v>2</v>
      </c>
      <c r="AC93" s="1">
        <v>1.3130193905817176</v>
      </c>
      <c r="AD93" s="1">
        <v>175.6</v>
      </c>
      <c r="AE93" s="1">
        <v>0</v>
      </c>
      <c r="AF93" s="1">
        <v>175.6</v>
      </c>
      <c r="AG93" s="1">
        <v>0.72522799999999987</v>
      </c>
      <c r="AH93" s="1">
        <v>0.67714285714285716</v>
      </c>
      <c r="AI93" s="1">
        <v>1.4173837133550486</v>
      </c>
    </row>
    <row r="94" spans="1:35" hidden="1">
      <c r="A94">
        <v>70</v>
      </c>
      <c r="B94">
        <v>22</v>
      </c>
      <c r="C94">
        <v>422.2</v>
      </c>
      <c r="D94">
        <v>3.22</v>
      </c>
      <c r="E94">
        <v>425.42</v>
      </c>
      <c r="F94">
        <v>6</v>
      </c>
      <c r="G94">
        <v>2.99</v>
      </c>
      <c r="H94">
        <v>228</v>
      </c>
      <c r="I94">
        <v>224</v>
      </c>
      <c r="J94">
        <v>4</v>
      </c>
      <c r="K94">
        <v>0</v>
      </c>
      <c r="L94">
        <v>1</v>
      </c>
      <c r="M94">
        <v>0</v>
      </c>
      <c r="N94">
        <v>0</v>
      </c>
      <c r="O94">
        <v>4.8000000000000114</v>
      </c>
      <c r="P94" s="1">
        <v>0.35937363310296555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25</v>
      </c>
      <c r="AB94">
        <v>2</v>
      </c>
      <c r="AC94" s="1">
        <v>1.4720496894409938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0.79</v>
      </c>
      <c r="AI94" s="1">
        <v>1.4553070234113707</v>
      </c>
    </row>
    <row r="95" spans="1:35" hidden="1">
      <c r="A95">
        <v>71</v>
      </c>
      <c r="B95">
        <v>3</v>
      </c>
      <c r="C95">
        <v>426.3</v>
      </c>
      <c r="D95">
        <v>4.13</v>
      </c>
      <c r="E95">
        <v>430.43</v>
      </c>
      <c r="F95">
        <v>9</v>
      </c>
      <c r="G95">
        <v>2.89</v>
      </c>
      <c r="H95">
        <v>235</v>
      </c>
      <c r="I95">
        <v>229</v>
      </c>
      <c r="J95">
        <v>6</v>
      </c>
      <c r="K95">
        <v>0</v>
      </c>
      <c r="L95">
        <v>1</v>
      </c>
      <c r="M95">
        <v>0</v>
      </c>
      <c r="N95">
        <v>0</v>
      </c>
      <c r="O95">
        <v>1.8000000000000114</v>
      </c>
      <c r="P95" s="1">
        <v>-3.140471974269099E-2</v>
      </c>
      <c r="Q95">
        <v>0</v>
      </c>
      <c r="R95">
        <v>0</v>
      </c>
      <c r="S95">
        <v>0</v>
      </c>
      <c r="T95">
        <v>37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25</v>
      </c>
      <c r="AB95">
        <v>2</v>
      </c>
      <c r="AC95" s="1">
        <v>1.1476997578692494</v>
      </c>
      <c r="AD95" s="1">
        <v>161.80000000000001</v>
      </c>
      <c r="AE95" s="1">
        <v>-10</v>
      </c>
      <c r="AF95" s="1">
        <v>151.80000000000001</v>
      </c>
      <c r="AG95" s="1">
        <v>0.6269340000000001</v>
      </c>
      <c r="AH95" s="1">
        <v>0.52666666666666673</v>
      </c>
      <c r="AI95" s="1">
        <v>1.3015930795847752</v>
      </c>
    </row>
    <row r="96" spans="1:35" hidden="1">
      <c r="A96">
        <v>71</v>
      </c>
      <c r="B96">
        <v>23</v>
      </c>
      <c r="C96">
        <v>428.3</v>
      </c>
      <c r="D96">
        <v>3.86</v>
      </c>
      <c r="E96">
        <v>432.16</v>
      </c>
      <c r="F96">
        <v>7</v>
      </c>
      <c r="G96">
        <v>3.19</v>
      </c>
      <c r="H96">
        <v>236</v>
      </c>
      <c r="I96">
        <v>231</v>
      </c>
      <c r="J96">
        <v>5</v>
      </c>
      <c r="K96">
        <v>0</v>
      </c>
      <c r="L96">
        <v>1</v>
      </c>
      <c r="M96">
        <v>0</v>
      </c>
      <c r="N96">
        <v>0</v>
      </c>
      <c r="O96">
        <v>3.8000000000000114</v>
      </c>
      <c r="P96" s="1">
        <v>4.8874796999458736E-2</v>
      </c>
      <c r="Q96">
        <v>1</v>
      </c>
      <c r="R96">
        <v>0</v>
      </c>
      <c r="S96">
        <v>0</v>
      </c>
      <c r="T96">
        <v>38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25</v>
      </c>
      <c r="AB96">
        <v>2</v>
      </c>
      <c r="AC96" s="1">
        <v>1.2279792746113991</v>
      </c>
      <c r="AD96" s="1">
        <v>175.6</v>
      </c>
      <c r="AE96" s="1">
        <v>0</v>
      </c>
      <c r="AF96" s="1">
        <v>175.6</v>
      </c>
      <c r="AG96" s="1">
        <v>0.72522799999999987</v>
      </c>
      <c r="AH96" s="1">
        <v>0.67714285714285716</v>
      </c>
      <c r="AI96" s="1">
        <v>1.3640652037617551</v>
      </c>
    </row>
    <row r="97" spans="1:35" hidden="1">
      <c r="A97">
        <v>71</v>
      </c>
      <c r="B97">
        <v>24</v>
      </c>
      <c r="C97">
        <v>428.4</v>
      </c>
      <c r="D97">
        <v>3.64</v>
      </c>
      <c r="E97">
        <v>432.03999999999996</v>
      </c>
      <c r="F97">
        <v>7</v>
      </c>
      <c r="G97">
        <v>3.2</v>
      </c>
      <c r="H97">
        <v>237</v>
      </c>
      <c r="I97">
        <v>231</v>
      </c>
      <c r="J97">
        <v>6</v>
      </c>
      <c r="K97">
        <v>0</v>
      </c>
      <c r="L97">
        <v>1</v>
      </c>
      <c r="M97">
        <v>0</v>
      </c>
      <c r="N97">
        <v>0</v>
      </c>
      <c r="O97">
        <v>3.8999999999999773</v>
      </c>
      <c r="P97" s="1">
        <v>0.12309332458586186</v>
      </c>
      <c r="Q97">
        <v>1</v>
      </c>
      <c r="R97">
        <v>0</v>
      </c>
      <c r="S97">
        <v>0</v>
      </c>
      <c r="T97">
        <v>38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25</v>
      </c>
      <c r="AB97">
        <v>2</v>
      </c>
      <c r="AC97" s="1">
        <v>1.3021978021978022</v>
      </c>
      <c r="AD97" s="1">
        <v>175.6</v>
      </c>
      <c r="AE97" s="1">
        <v>0</v>
      </c>
      <c r="AF97" s="1">
        <v>175.6</v>
      </c>
      <c r="AG97" s="1">
        <v>0.72522799999999987</v>
      </c>
      <c r="AH97" s="1">
        <v>0.67714285714285716</v>
      </c>
      <c r="AI97" s="1">
        <v>1.3598024999999996</v>
      </c>
    </row>
    <row r="98" spans="1:35">
      <c r="A98">
        <v>71</v>
      </c>
      <c r="B98">
        <v>31</v>
      </c>
      <c r="C98">
        <v>429.1</v>
      </c>
      <c r="D98">
        <v>5.4</v>
      </c>
      <c r="E98">
        <v>434.5</v>
      </c>
      <c r="F98">
        <v>8</v>
      </c>
      <c r="G98">
        <v>3.86</v>
      </c>
      <c r="H98">
        <v>238</v>
      </c>
      <c r="I98">
        <v>232</v>
      </c>
      <c r="J98">
        <v>6</v>
      </c>
      <c r="K98">
        <v>0</v>
      </c>
      <c r="L98">
        <v>0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40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60</v>
      </c>
      <c r="AB98">
        <v>1</v>
      </c>
      <c r="AC98" s="1">
        <v>0.87777777777777777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0.59250000000000003</v>
      </c>
      <c r="AI98" s="1">
        <v>1.1272974093264247</v>
      </c>
    </row>
    <row r="99" spans="1:35">
      <c r="A99">
        <v>71</v>
      </c>
      <c r="B99">
        <v>37</v>
      </c>
      <c r="C99">
        <v>429.7</v>
      </c>
      <c r="D99">
        <v>4.4400000000000004</v>
      </c>
      <c r="E99">
        <v>434.14</v>
      </c>
      <c r="F99">
        <v>7</v>
      </c>
      <c r="G99">
        <v>3.42</v>
      </c>
      <c r="H99">
        <v>240</v>
      </c>
      <c r="I99">
        <v>233</v>
      </c>
      <c r="J99">
        <v>7</v>
      </c>
      <c r="K99">
        <v>0</v>
      </c>
      <c r="L99">
        <v>1</v>
      </c>
      <c r="M99">
        <v>0</v>
      </c>
      <c r="N99">
        <v>0</v>
      </c>
      <c r="O99">
        <v>5.1999999999999886</v>
      </c>
      <c r="Q99">
        <v>1</v>
      </c>
      <c r="R99">
        <v>0</v>
      </c>
      <c r="S99">
        <v>0</v>
      </c>
      <c r="T99">
        <v>39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30</v>
      </c>
      <c r="AB99">
        <v>1</v>
      </c>
      <c r="AC99" s="1">
        <v>1.0675675675675675</v>
      </c>
      <c r="AD99" s="1">
        <v>175.6</v>
      </c>
      <c r="AE99" s="1">
        <v>10</v>
      </c>
      <c r="AF99" s="1">
        <v>185.6</v>
      </c>
      <c r="AG99" s="1">
        <v>0.76652799999999999</v>
      </c>
      <c r="AH99" s="1">
        <v>0.67714285714285716</v>
      </c>
      <c r="AI99" s="1">
        <v>1.3447859649122806</v>
      </c>
    </row>
    <row r="100" spans="1:35">
      <c r="A100">
        <v>71</v>
      </c>
      <c r="B100">
        <v>37</v>
      </c>
      <c r="C100">
        <v>429.7</v>
      </c>
      <c r="D100">
        <v>4.6100000000000003</v>
      </c>
      <c r="E100">
        <v>434.31</v>
      </c>
      <c r="F100">
        <v>7</v>
      </c>
      <c r="G100">
        <v>3.52</v>
      </c>
      <c r="H100">
        <v>241</v>
      </c>
      <c r="I100">
        <v>233</v>
      </c>
      <c r="J100">
        <v>8</v>
      </c>
      <c r="K100">
        <v>0</v>
      </c>
      <c r="L100">
        <v>1</v>
      </c>
      <c r="M100">
        <v>0</v>
      </c>
      <c r="N100">
        <v>0</v>
      </c>
      <c r="O100">
        <v>5.1999999999999886</v>
      </c>
      <c r="Q100">
        <v>1</v>
      </c>
      <c r="R100">
        <v>0</v>
      </c>
      <c r="S100">
        <v>1</v>
      </c>
      <c r="T100">
        <v>39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30</v>
      </c>
      <c r="AB100">
        <v>1</v>
      </c>
      <c r="AC100" s="1">
        <v>1.0281995661605206</v>
      </c>
      <c r="AD100" s="1">
        <v>175.6</v>
      </c>
      <c r="AE100" s="1">
        <v>0</v>
      </c>
      <c r="AF100" s="1">
        <v>175.6</v>
      </c>
      <c r="AG100" s="1">
        <v>0.72522799999999987</v>
      </c>
      <c r="AH100" s="1">
        <v>0.67714285714285716</v>
      </c>
      <c r="AI100" s="1">
        <v>1.2361840909090906</v>
      </c>
    </row>
    <row r="101" spans="1:35">
      <c r="A101">
        <v>71</v>
      </c>
      <c r="B101">
        <v>45</v>
      </c>
      <c r="C101">
        <v>430.5</v>
      </c>
      <c r="D101">
        <v>5.63</v>
      </c>
      <c r="E101">
        <v>436.13</v>
      </c>
      <c r="F101">
        <v>8</v>
      </c>
      <c r="G101">
        <v>3.24</v>
      </c>
      <c r="H101">
        <v>242</v>
      </c>
      <c r="I101">
        <v>235</v>
      </c>
      <c r="J101">
        <v>7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1</v>
      </c>
      <c r="T101">
        <v>40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60</v>
      </c>
      <c r="AB101">
        <v>1</v>
      </c>
      <c r="AC101" s="1">
        <v>0.84191829484902314</v>
      </c>
      <c r="AD101" s="1">
        <v>161.80000000000001</v>
      </c>
      <c r="AE101" s="1">
        <v>0</v>
      </c>
      <c r="AF101" s="1">
        <v>161.80000000000001</v>
      </c>
      <c r="AG101" s="1">
        <v>0.66823400000000011</v>
      </c>
      <c r="AH101" s="1">
        <v>0.59250000000000003</v>
      </c>
      <c r="AI101" s="1">
        <v>1.2374703703703704</v>
      </c>
    </row>
    <row r="102" spans="1:35">
      <c r="A102">
        <v>72</v>
      </c>
      <c r="B102">
        <v>29</v>
      </c>
      <c r="C102">
        <v>434.9</v>
      </c>
      <c r="D102">
        <v>3.43</v>
      </c>
      <c r="E102">
        <v>438.33</v>
      </c>
      <c r="F102">
        <v>7</v>
      </c>
      <c r="G102">
        <v>3.13</v>
      </c>
      <c r="H102">
        <v>246</v>
      </c>
      <c r="I102">
        <v>241</v>
      </c>
      <c r="J102">
        <v>5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30</v>
      </c>
      <c r="AB102">
        <v>1</v>
      </c>
      <c r="AC102" s="1">
        <v>1.3819241982507289</v>
      </c>
      <c r="AD102" s="1">
        <v>175.6</v>
      </c>
      <c r="AE102" s="1">
        <v>0</v>
      </c>
      <c r="AF102" s="1">
        <v>175.6</v>
      </c>
      <c r="AG102" s="1">
        <v>0.72522799999999987</v>
      </c>
      <c r="AH102" s="1">
        <v>0.67714285714285716</v>
      </c>
      <c r="AI102" s="1">
        <v>1.3902134185303512</v>
      </c>
    </row>
    <row r="103" spans="1:35">
      <c r="A103">
        <v>74</v>
      </c>
      <c r="B103">
        <v>37</v>
      </c>
      <c r="C103">
        <v>447.7</v>
      </c>
      <c r="D103">
        <v>3.25</v>
      </c>
      <c r="E103">
        <v>450.95</v>
      </c>
      <c r="F103">
        <v>6</v>
      </c>
      <c r="G103">
        <v>3.57</v>
      </c>
      <c r="H103">
        <v>251</v>
      </c>
      <c r="I103">
        <v>250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40</v>
      </c>
      <c r="AB103">
        <v>1</v>
      </c>
      <c r="AC103" s="1">
        <v>1.4584615384615385</v>
      </c>
      <c r="AD103" s="1">
        <v>175.6</v>
      </c>
      <c r="AE103" s="1">
        <v>0</v>
      </c>
      <c r="AF103" s="1">
        <v>175.6</v>
      </c>
      <c r="AG103" s="1">
        <v>0.72522799999999987</v>
      </c>
      <c r="AH103" s="1">
        <v>0.79</v>
      </c>
      <c r="AI103" s="1">
        <v>1.2188705882352939</v>
      </c>
    </row>
    <row r="104" spans="1:35">
      <c r="A104">
        <v>79</v>
      </c>
      <c r="B104">
        <v>39</v>
      </c>
      <c r="C104">
        <v>477.9</v>
      </c>
      <c r="D104">
        <v>3.72</v>
      </c>
      <c r="E104">
        <v>481.62</v>
      </c>
      <c r="F104">
        <v>7</v>
      </c>
      <c r="G104">
        <v>3.18</v>
      </c>
      <c r="H104">
        <v>253</v>
      </c>
      <c r="I104">
        <v>252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32</v>
      </c>
      <c r="AB104">
        <v>1</v>
      </c>
      <c r="AC104" s="1">
        <v>1.2741935483870968</v>
      </c>
      <c r="AD104" s="1">
        <v>161.80000000000001</v>
      </c>
      <c r="AE104" s="1">
        <v>0</v>
      </c>
      <c r="AF104" s="1">
        <v>161.80000000000001</v>
      </c>
      <c r="AG104" s="1">
        <v>0.66823400000000011</v>
      </c>
      <c r="AH104" s="1">
        <v>0.67714285714285716</v>
      </c>
      <c r="AI104" s="1">
        <v>1.2608188679245285</v>
      </c>
    </row>
    <row r="105" spans="1:35">
      <c r="A105">
        <v>87</v>
      </c>
      <c r="B105">
        <v>48</v>
      </c>
      <c r="C105">
        <v>526.79999999999995</v>
      </c>
      <c r="D105">
        <v>3.1</v>
      </c>
      <c r="E105">
        <v>529.9</v>
      </c>
      <c r="F105">
        <v>6</v>
      </c>
      <c r="G105">
        <v>3.24</v>
      </c>
      <c r="H105">
        <v>261</v>
      </c>
      <c r="I105">
        <v>260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9.3999999999999773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40</v>
      </c>
      <c r="AB105">
        <v>1</v>
      </c>
      <c r="AC105" s="1">
        <v>1.5290322580645161</v>
      </c>
      <c r="AD105" s="1">
        <v>175.6</v>
      </c>
      <c r="AE105" s="1">
        <v>0</v>
      </c>
      <c r="AF105" s="1">
        <v>175.6</v>
      </c>
      <c r="AG105" s="1">
        <v>0.72522799999999987</v>
      </c>
      <c r="AH105" s="1">
        <v>0.79</v>
      </c>
      <c r="AI105" s="1">
        <v>1.3430148148148144</v>
      </c>
    </row>
    <row r="106" spans="1:35">
      <c r="A106">
        <v>87</v>
      </c>
      <c r="B106">
        <v>48</v>
      </c>
      <c r="C106">
        <v>526.79999999999995</v>
      </c>
      <c r="D106">
        <v>3.35</v>
      </c>
      <c r="E106">
        <v>530.15</v>
      </c>
      <c r="F106">
        <v>7</v>
      </c>
      <c r="G106">
        <v>3.2</v>
      </c>
      <c r="H106">
        <v>262</v>
      </c>
      <c r="I106">
        <v>260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9.3999999999999773</v>
      </c>
      <c r="Q106">
        <v>0</v>
      </c>
      <c r="R106">
        <v>0</v>
      </c>
      <c r="S106">
        <v>0</v>
      </c>
      <c r="T106">
        <v>43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35</v>
      </c>
      <c r="AB106">
        <v>1</v>
      </c>
      <c r="AC106" s="1">
        <v>1.4149253731343283</v>
      </c>
      <c r="AD106" s="1">
        <v>161.80000000000001</v>
      </c>
      <c r="AE106" s="1">
        <v>0</v>
      </c>
      <c r="AF106" s="1">
        <v>161.80000000000001</v>
      </c>
      <c r="AG106" s="1">
        <v>0.66823400000000011</v>
      </c>
      <c r="AH106" s="1">
        <v>0.67714285714285716</v>
      </c>
      <c r="AI106" s="1">
        <v>1.2529387500000002</v>
      </c>
    </row>
    <row r="107" spans="1:35">
      <c r="A107">
        <v>88</v>
      </c>
      <c r="B107">
        <v>2</v>
      </c>
      <c r="C107">
        <v>528.20000000000005</v>
      </c>
      <c r="D107">
        <v>3.28</v>
      </c>
      <c r="E107">
        <v>531.48</v>
      </c>
      <c r="F107">
        <v>6</v>
      </c>
      <c r="G107">
        <v>3.29</v>
      </c>
      <c r="H107">
        <v>264</v>
      </c>
      <c r="I107">
        <v>260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1</v>
      </c>
      <c r="R107">
        <v>0</v>
      </c>
      <c r="S107">
        <v>0</v>
      </c>
      <c r="T107">
        <v>44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50</v>
      </c>
      <c r="AB107">
        <v>1</v>
      </c>
      <c r="AC107" s="1">
        <v>1.4451219512195124</v>
      </c>
      <c r="AD107" s="1">
        <v>175.6</v>
      </c>
      <c r="AE107" s="1">
        <v>0</v>
      </c>
      <c r="AF107" s="1">
        <v>175.6</v>
      </c>
      <c r="AG107" s="1">
        <v>0.72522799999999987</v>
      </c>
      <c r="AH107" s="1">
        <v>0.79</v>
      </c>
      <c r="AI107" s="1">
        <v>1.3226042553191486</v>
      </c>
    </row>
    <row r="108" spans="1:35">
      <c r="A108">
        <v>88</v>
      </c>
      <c r="B108">
        <v>7</v>
      </c>
      <c r="C108">
        <v>528.70000000000005</v>
      </c>
      <c r="D108">
        <v>3.4</v>
      </c>
      <c r="E108">
        <v>532.1</v>
      </c>
      <c r="F108">
        <v>7</v>
      </c>
      <c r="G108">
        <v>3.38</v>
      </c>
      <c r="H108">
        <v>265</v>
      </c>
      <c r="I108">
        <v>260</v>
      </c>
      <c r="J108">
        <v>5</v>
      </c>
      <c r="K108">
        <v>0</v>
      </c>
      <c r="L108">
        <v>0</v>
      </c>
      <c r="M108">
        <v>0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44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35</v>
      </c>
      <c r="AB108">
        <v>1</v>
      </c>
      <c r="AC108" s="1">
        <v>1.3941176470588237</v>
      </c>
      <c r="AD108" s="1">
        <v>175.6</v>
      </c>
      <c r="AE108" s="1">
        <v>0</v>
      </c>
      <c r="AF108" s="1">
        <v>175.6</v>
      </c>
      <c r="AG108" s="1">
        <v>0.72522799999999987</v>
      </c>
      <c r="AH108" s="1">
        <v>0.67714285714285716</v>
      </c>
      <c r="AI108" s="1">
        <v>1.2873869822485204</v>
      </c>
    </row>
    <row r="109" spans="1:35" hidden="1">
      <c r="A109">
        <v>90</v>
      </c>
      <c r="B109">
        <v>8</v>
      </c>
      <c r="C109">
        <v>540.79999999999995</v>
      </c>
      <c r="D109">
        <v>2.94</v>
      </c>
      <c r="E109">
        <v>543.74</v>
      </c>
      <c r="F109">
        <v>6</v>
      </c>
      <c r="G109">
        <v>2.83</v>
      </c>
      <c r="H109">
        <v>269</v>
      </c>
      <c r="I109">
        <v>268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4.3999999999999773</v>
      </c>
      <c r="P109" s="1">
        <v>0.40613802773017604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2</v>
      </c>
      <c r="AC109" s="1">
        <v>1.6122448979591837</v>
      </c>
      <c r="AD109" s="1">
        <v>161.80000000000001</v>
      </c>
      <c r="AE109" s="1">
        <v>0</v>
      </c>
      <c r="AF109" s="1">
        <v>161.80000000000001</v>
      </c>
      <c r="AG109" s="1">
        <v>0.66823400000000011</v>
      </c>
      <c r="AH109" s="1">
        <v>0.79</v>
      </c>
      <c r="AI109" s="1">
        <v>1.416750530035336</v>
      </c>
    </row>
    <row r="110" spans="1:35" hidden="1">
      <c r="A110">
        <v>90</v>
      </c>
      <c r="B110">
        <v>42</v>
      </c>
      <c r="C110">
        <v>544.20000000000005</v>
      </c>
      <c r="D110">
        <v>3.96</v>
      </c>
      <c r="E110">
        <v>548.16000000000008</v>
      </c>
      <c r="F110">
        <v>8</v>
      </c>
      <c r="G110">
        <v>3.04</v>
      </c>
      <c r="H110">
        <v>270</v>
      </c>
      <c r="I110">
        <v>269</v>
      </c>
      <c r="J110">
        <v>1</v>
      </c>
      <c r="K110">
        <v>0</v>
      </c>
      <c r="L110">
        <v>1</v>
      </c>
      <c r="M110">
        <v>1</v>
      </c>
      <c r="N110">
        <v>0</v>
      </c>
      <c r="O110">
        <v>7.8000000000000682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3</v>
      </c>
      <c r="AC110" s="1">
        <v>1.196969696969697</v>
      </c>
      <c r="AD110" s="1">
        <v>161.80000000000001</v>
      </c>
      <c r="AE110" s="1">
        <v>0</v>
      </c>
      <c r="AF110" s="1">
        <v>161.80000000000001</v>
      </c>
      <c r="AG110" s="1">
        <v>0.66823400000000011</v>
      </c>
      <c r="AH110" s="1">
        <v>0.59250000000000003</v>
      </c>
      <c r="AI110" s="1">
        <v>1.3188828947368423</v>
      </c>
    </row>
    <row r="111" spans="1:35">
      <c r="A111">
        <v>91</v>
      </c>
      <c r="B111">
        <v>58</v>
      </c>
      <c r="C111">
        <v>551.79999999999995</v>
      </c>
      <c r="D111">
        <v>2.94</v>
      </c>
      <c r="E111">
        <v>554.74</v>
      </c>
      <c r="F111">
        <v>7</v>
      </c>
      <c r="G111">
        <v>2.94</v>
      </c>
      <c r="H111">
        <v>272</v>
      </c>
      <c r="I111">
        <v>271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30</v>
      </c>
      <c r="AB111">
        <v>1</v>
      </c>
      <c r="AC111" s="1">
        <v>1.6122448979591837</v>
      </c>
      <c r="AD111" s="1">
        <v>175.6</v>
      </c>
      <c r="AE111" s="1">
        <v>0</v>
      </c>
      <c r="AF111" s="1">
        <v>175.6</v>
      </c>
      <c r="AG111" s="1">
        <v>0.72522799999999987</v>
      </c>
      <c r="AH111" s="1">
        <v>0.67714285714285716</v>
      </c>
      <c r="AI111" s="1">
        <v>1.4800571428571425</v>
      </c>
    </row>
    <row r="112" spans="1:35">
      <c r="A112">
        <v>94</v>
      </c>
      <c r="B112">
        <v>17</v>
      </c>
      <c r="C112">
        <v>565.70000000000005</v>
      </c>
      <c r="D112">
        <v>2.59</v>
      </c>
      <c r="E112">
        <v>568.29000000000008</v>
      </c>
      <c r="F112">
        <v>6</v>
      </c>
      <c r="G112">
        <v>2.56</v>
      </c>
      <c r="H112">
        <v>278</v>
      </c>
      <c r="I112">
        <v>275</v>
      </c>
      <c r="J112">
        <v>3</v>
      </c>
      <c r="K112">
        <v>0</v>
      </c>
      <c r="L112">
        <v>0</v>
      </c>
      <c r="M112">
        <v>0</v>
      </c>
      <c r="N112">
        <v>1</v>
      </c>
      <c r="O112">
        <v>0</v>
      </c>
      <c r="Q112">
        <v>1</v>
      </c>
      <c r="R112">
        <v>0</v>
      </c>
      <c r="S112">
        <v>1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28</v>
      </c>
      <c r="AB112">
        <v>1</v>
      </c>
      <c r="AC112" s="1">
        <v>1.8301158301158302</v>
      </c>
      <c r="AD112" s="1">
        <v>175.6</v>
      </c>
      <c r="AE112" s="1">
        <v>10</v>
      </c>
      <c r="AF112" s="1">
        <v>185.6</v>
      </c>
      <c r="AG112" s="1">
        <v>0.76652799999999999</v>
      </c>
      <c r="AH112" s="1">
        <v>0.79</v>
      </c>
      <c r="AI112" s="1">
        <v>1.7965499999999999</v>
      </c>
    </row>
    <row r="113" spans="1:36">
      <c r="A113">
        <v>94</v>
      </c>
      <c r="B113">
        <v>52</v>
      </c>
      <c r="C113">
        <v>569.20000000000005</v>
      </c>
      <c r="D113">
        <v>3.25</v>
      </c>
      <c r="E113">
        <v>572.45000000000005</v>
      </c>
      <c r="F113">
        <v>6</v>
      </c>
      <c r="G113">
        <v>3.18</v>
      </c>
      <c r="H113">
        <v>281</v>
      </c>
      <c r="I113">
        <v>279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1</v>
      </c>
      <c r="R113">
        <v>0</v>
      </c>
      <c r="S113">
        <v>0</v>
      </c>
      <c r="T113">
        <v>45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35</v>
      </c>
      <c r="AB113">
        <v>1</v>
      </c>
      <c r="AC113" s="1">
        <v>1.4584615384615385</v>
      </c>
      <c r="AD113" s="1">
        <v>175.6</v>
      </c>
      <c r="AE113" s="1">
        <v>0</v>
      </c>
      <c r="AF113" s="1">
        <v>175.6</v>
      </c>
      <c r="AG113" s="1">
        <v>0.72522799999999987</v>
      </c>
      <c r="AH113" s="1">
        <v>0.79</v>
      </c>
      <c r="AI113" s="1">
        <v>1.3683547169811316</v>
      </c>
    </row>
    <row r="114" spans="1:36">
      <c r="A114">
        <v>2</v>
      </c>
      <c r="B114">
        <v>35</v>
      </c>
      <c r="C114">
        <v>15.5</v>
      </c>
      <c r="D114">
        <v>3.76</v>
      </c>
      <c r="E114">
        <v>19.259999999999998</v>
      </c>
      <c r="F114">
        <v>7</v>
      </c>
      <c r="G114">
        <v>3.21</v>
      </c>
      <c r="H114">
        <v>3</v>
      </c>
      <c r="I114">
        <v>1</v>
      </c>
      <c r="J114">
        <v>2</v>
      </c>
      <c r="K114">
        <v>0</v>
      </c>
      <c r="L114">
        <v>1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50</v>
      </c>
      <c r="AB114">
        <v>1</v>
      </c>
      <c r="AC114" s="1">
        <v>1.2606382978723405</v>
      </c>
      <c r="AD114" s="1">
        <v>161.80000000000001</v>
      </c>
      <c r="AE114" s="1">
        <v>0</v>
      </c>
      <c r="AF114" s="1">
        <v>161.80000000000001</v>
      </c>
      <c r="AG114" s="1">
        <v>0.66823400000000011</v>
      </c>
      <c r="AH114" s="1">
        <v>0.67714285714285716</v>
      </c>
      <c r="AI114" s="1">
        <v>1.249035514018692</v>
      </c>
    </row>
    <row r="115" spans="1:36" hidden="1">
      <c r="A115">
        <v>5</v>
      </c>
      <c r="B115">
        <v>4</v>
      </c>
      <c r="C115">
        <v>30.4</v>
      </c>
      <c r="D115">
        <v>3.4</v>
      </c>
      <c r="E115">
        <v>33.799999999999997</v>
      </c>
      <c r="F115">
        <v>7</v>
      </c>
      <c r="G115">
        <v>3.33</v>
      </c>
      <c r="H115">
        <v>4</v>
      </c>
      <c r="I115">
        <v>2</v>
      </c>
      <c r="J115">
        <v>2</v>
      </c>
      <c r="K115">
        <v>0</v>
      </c>
      <c r="L115">
        <v>1</v>
      </c>
      <c r="M115">
        <v>1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25</v>
      </c>
      <c r="AB115">
        <v>3</v>
      </c>
      <c r="AC115" s="1">
        <v>1.3941176470588237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0.67714285714285716</v>
      </c>
      <c r="AI115" s="1">
        <v>1.2040252252252255</v>
      </c>
    </row>
    <row r="116" spans="1:36">
      <c r="A116">
        <v>12</v>
      </c>
      <c r="B116">
        <v>1</v>
      </c>
      <c r="C116">
        <v>72.099999999999994</v>
      </c>
      <c r="D116">
        <v>3.57</v>
      </c>
      <c r="E116">
        <v>75.669999999999987</v>
      </c>
      <c r="F116">
        <v>7</v>
      </c>
      <c r="G116">
        <v>3.22</v>
      </c>
      <c r="H116">
        <v>9</v>
      </c>
      <c r="I116">
        <v>6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35</v>
      </c>
      <c r="AB116">
        <v>1</v>
      </c>
      <c r="AC116" s="1">
        <v>1.327731092436975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0.67714285714285716</v>
      </c>
      <c r="AI116" s="1">
        <v>1.2451565217391307</v>
      </c>
    </row>
    <row r="117" spans="1:36" hidden="1">
      <c r="A117">
        <v>13</v>
      </c>
      <c r="B117">
        <v>20</v>
      </c>
      <c r="C117">
        <v>80</v>
      </c>
      <c r="D117">
        <v>2.64</v>
      </c>
      <c r="E117">
        <v>82.64</v>
      </c>
      <c r="F117">
        <v>5</v>
      </c>
      <c r="G117">
        <v>3.09</v>
      </c>
      <c r="H117">
        <v>10</v>
      </c>
      <c r="I117">
        <v>8</v>
      </c>
      <c r="J117">
        <v>2</v>
      </c>
      <c r="K117">
        <v>0</v>
      </c>
      <c r="L117">
        <v>0</v>
      </c>
      <c r="M117">
        <v>1</v>
      </c>
      <c r="N117">
        <v>0</v>
      </c>
      <c r="O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30</v>
      </c>
      <c r="AB117">
        <v>3</v>
      </c>
      <c r="AC117" s="1">
        <v>1.7954545454545454</v>
      </c>
      <c r="AD117" s="1">
        <v>175.6</v>
      </c>
      <c r="AE117" s="1">
        <v>10</v>
      </c>
      <c r="AF117" s="1">
        <v>185.6</v>
      </c>
      <c r="AG117" s="1">
        <v>0.76652799999999999</v>
      </c>
      <c r="AH117" s="1">
        <v>0.94800000000000006</v>
      </c>
      <c r="AI117" s="1">
        <v>1.4884038834951456</v>
      </c>
    </row>
    <row r="118" spans="1:36">
      <c r="A118">
        <v>23</v>
      </c>
      <c r="B118">
        <v>40</v>
      </c>
      <c r="C118">
        <v>142</v>
      </c>
      <c r="D118">
        <v>3.54</v>
      </c>
      <c r="E118">
        <v>145.54</v>
      </c>
      <c r="F118">
        <v>7</v>
      </c>
      <c r="G118">
        <v>3.37</v>
      </c>
      <c r="H118">
        <v>16</v>
      </c>
      <c r="I118">
        <v>13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50</v>
      </c>
      <c r="AB118">
        <v>1</v>
      </c>
      <c r="AC118" s="1">
        <v>1.3389830508474576</v>
      </c>
      <c r="AD118" s="1">
        <v>175.6</v>
      </c>
      <c r="AE118" s="1">
        <v>0</v>
      </c>
      <c r="AF118" s="1">
        <v>175.6</v>
      </c>
      <c r="AG118" s="1">
        <v>0.72522799999999987</v>
      </c>
      <c r="AH118" s="1">
        <v>0.67714285714285716</v>
      </c>
      <c r="AI118" s="1">
        <v>1.2912071216617207</v>
      </c>
    </row>
    <row r="119" spans="1:36">
      <c r="A119">
        <v>24</v>
      </c>
      <c r="B119">
        <v>55</v>
      </c>
      <c r="C119">
        <v>149.5</v>
      </c>
      <c r="D119">
        <v>3.22</v>
      </c>
      <c r="E119">
        <v>152.72</v>
      </c>
      <c r="F119">
        <v>6</v>
      </c>
      <c r="G119">
        <v>3.19</v>
      </c>
      <c r="H119">
        <v>18</v>
      </c>
      <c r="I119">
        <v>15</v>
      </c>
      <c r="J119">
        <v>3</v>
      </c>
      <c r="K119">
        <v>0</v>
      </c>
      <c r="L119">
        <v>0</v>
      </c>
      <c r="M119">
        <v>0</v>
      </c>
      <c r="N119">
        <v>0</v>
      </c>
      <c r="O119">
        <v>0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45</v>
      </c>
      <c r="AB119">
        <v>1</v>
      </c>
      <c r="AC119" s="1">
        <v>1.4720496894409938</v>
      </c>
      <c r="AD119" s="1">
        <v>175.6</v>
      </c>
      <c r="AE119" s="1">
        <v>0</v>
      </c>
      <c r="AF119" s="1">
        <v>175.6</v>
      </c>
      <c r="AG119" s="1">
        <v>0.72522799999999987</v>
      </c>
      <c r="AH119" s="1">
        <v>0.79</v>
      </c>
      <c r="AI119" s="1">
        <v>1.3640652037617551</v>
      </c>
    </row>
    <row r="120" spans="1:36">
      <c r="A120">
        <v>27</v>
      </c>
      <c r="B120">
        <v>55</v>
      </c>
      <c r="C120">
        <v>167.5</v>
      </c>
      <c r="D120">
        <v>2.94</v>
      </c>
      <c r="E120">
        <v>170.44</v>
      </c>
      <c r="F120">
        <v>6</v>
      </c>
      <c r="G120">
        <v>2.85</v>
      </c>
      <c r="H120">
        <v>21</v>
      </c>
      <c r="I120">
        <v>17</v>
      </c>
      <c r="J120">
        <v>4</v>
      </c>
      <c r="K120">
        <v>0</v>
      </c>
      <c r="L120">
        <v>1</v>
      </c>
      <c r="M120">
        <v>0</v>
      </c>
      <c r="N120">
        <v>0</v>
      </c>
      <c r="O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25</v>
      </c>
      <c r="AB120">
        <v>1</v>
      </c>
      <c r="AC120" s="1">
        <v>1.6122448979591837</v>
      </c>
      <c r="AD120" s="1">
        <v>175.6</v>
      </c>
      <c r="AE120" s="1">
        <v>0</v>
      </c>
      <c r="AF120" s="1">
        <v>175.6</v>
      </c>
      <c r="AG120" s="1">
        <v>0.72522799999999987</v>
      </c>
      <c r="AH120" s="1">
        <v>0.79</v>
      </c>
      <c r="AI120" s="1">
        <v>1.5267957894736839</v>
      </c>
    </row>
    <row r="121" spans="1:36" hidden="1">
      <c r="A121">
        <v>29</v>
      </c>
      <c r="B121">
        <v>7</v>
      </c>
      <c r="C121">
        <v>174.7</v>
      </c>
      <c r="D121">
        <v>3.79</v>
      </c>
      <c r="E121">
        <v>178.48999999999998</v>
      </c>
      <c r="F121">
        <v>8</v>
      </c>
      <c r="G121">
        <v>3.13</v>
      </c>
      <c r="H121">
        <v>24</v>
      </c>
      <c r="I121">
        <v>20</v>
      </c>
      <c r="J121">
        <v>4</v>
      </c>
      <c r="K121">
        <v>0</v>
      </c>
      <c r="L121">
        <v>1</v>
      </c>
      <c r="M121">
        <v>1</v>
      </c>
      <c r="N121">
        <v>0</v>
      </c>
      <c r="O121">
        <v>0</v>
      </c>
      <c r="Q121">
        <v>1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50</v>
      </c>
      <c r="AB121">
        <v>3</v>
      </c>
      <c r="AC121" s="1">
        <v>1.2506596306068603</v>
      </c>
      <c r="AD121" s="1">
        <v>175.6</v>
      </c>
      <c r="AE121" s="1">
        <v>0</v>
      </c>
      <c r="AF121" s="1">
        <v>175.6</v>
      </c>
      <c r="AG121" s="1">
        <v>0.72522799999999987</v>
      </c>
      <c r="AH121" s="1">
        <v>0.59250000000000003</v>
      </c>
      <c r="AI121" s="1">
        <v>1.3902134185303512</v>
      </c>
    </row>
    <row r="122" spans="1:36" hidden="1">
      <c r="A122">
        <v>30</v>
      </c>
      <c r="B122">
        <v>8</v>
      </c>
      <c r="C122">
        <v>180.8</v>
      </c>
      <c r="D122">
        <v>3.88</v>
      </c>
      <c r="E122">
        <v>184.68</v>
      </c>
      <c r="F122">
        <v>7</v>
      </c>
      <c r="G122">
        <v>2.83</v>
      </c>
      <c r="H122">
        <v>28</v>
      </c>
      <c r="I122">
        <v>24</v>
      </c>
      <c r="J122">
        <v>4</v>
      </c>
      <c r="K122">
        <v>0</v>
      </c>
      <c r="L122">
        <v>1</v>
      </c>
      <c r="M122">
        <v>0</v>
      </c>
      <c r="N122">
        <v>0</v>
      </c>
      <c r="O122">
        <v>0.40000000000000568</v>
      </c>
      <c r="P122" s="1">
        <v>0.2109885037258481</v>
      </c>
      <c r="Q122">
        <v>0</v>
      </c>
      <c r="R122">
        <v>0</v>
      </c>
      <c r="S122">
        <v>0</v>
      </c>
      <c r="T122">
        <v>47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25</v>
      </c>
      <c r="AB122">
        <v>2</v>
      </c>
      <c r="AC122" s="1">
        <v>1.2216494845360826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0.67714285714285716</v>
      </c>
      <c r="AI122" s="1">
        <v>1.416750530035336</v>
      </c>
    </row>
    <row r="123" spans="1:36">
      <c r="A123">
        <v>31</v>
      </c>
      <c r="B123">
        <v>36</v>
      </c>
      <c r="C123">
        <v>189.6</v>
      </c>
      <c r="D123">
        <v>4.92</v>
      </c>
      <c r="E123">
        <v>194.51999999999998</v>
      </c>
      <c r="F123">
        <v>9</v>
      </c>
      <c r="G123">
        <v>3.52</v>
      </c>
      <c r="H123">
        <v>31</v>
      </c>
      <c r="I123">
        <v>27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60</v>
      </c>
      <c r="AB123">
        <v>1</v>
      </c>
      <c r="AC123" s="1">
        <v>0.96341463414634154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0.52666666666666673</v>
      </c>
      <c r="AI123" s="1">
        <v>1.1390352272727275</v>
      </c>
    </row>
    <row r="124" spans="1:36">
      <c r="A124">
        <v>35</v>
      </c>
      <c r="B124">
        <v>4</v>
      </c>
      <c r="C124">
        <v>210.4</v>
      </c>
      <c r="D124">
        <v>3.72</v>
      </c>
      <c r="E124">
        <v>214.12</v>
      </c>
      <c r="F124">
        <v>7</v>
      </c>
      <c r="G124">
        <v>3.19</v>
      </c>
      <c r="H124">
        <v>33</v>
      </c>
      <c r="I124">
        <v>31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35</v>
      </c>
      <c r="AB124">
        <v>1</v>
      </c>
      <c r="AC124" s="1">
        <v>1.2741935483870968</v>
      </c>
      <c r="AD124" s="1">
        <v>161.80000000000001</v>
      </c>
      <c r="AE124" s="1">
        <v>0</v>
      </c>
      <c r="AF124" s="1">
        <v>161.80000000000001</v>
      </c>
      <c r="AG124" s="1">
        <v>0.66823400000000011</v>
      </c>
      <c r="AH124" s="1">
        <v>0.67714285714285716</v>
      </c>
      <c r="AI124" s="1">
        <v>1.2568664576802511</v>
      </c>
      <c r="AJ124" t="s">
        <v>57</v>
      </c>
    </row>
    <row r="125" spans="1:36" hidden="1">
      <c r="A125">
        <v>37</v>
      </c>
      <c r="B125">
        <v>7</v>
      </c>
      <c r="C125">
        <v>222.7</v>
      </c>
      <c r="D125">
        <v>4.17</v>
      </c>
      <c r="E125">
        <v>226.86999999999998</v>
      </c>
      <c r="F125">
        <v>7</v>
      </c>
      <c r="G125">
        <v>4.05</v>
      </c>
      <c r="H125">
        <v>34</v>
      </c>
      <c r="I125">
        <v>32</v>
      </c>
      <c r="J125">
        <v>2</v>
      </c>
      <c r="K125">
        <v>0</v>
      </c>
      <c r="L125">
        <v>0</v>
      </c>
      <c r="M125">
        <v>1</v>
      </c>
      <c r="N125">
        <v>0</v>
      </c>
      <c r="O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35</v>
      </c>
      <c r="AB125">
        <v>3</v>
      </c>
      <c r="AC125" s="1">
        <v>1.1366906474820144</v>
      </c>
      <c r="AD125" s="1">
        <v>175.6</v>
      </c>
      <c r="AE125" s="1">
        <v>0</v>
      </c>
      <c r="AF125" s="1">
        <v>175.6</v>
      </c>
      <c r="AG125" s="1">
        <v>0.72522799999999987</v>
      </c>
      <c r="AH125" s="1">
        <v>0.67714285714285716</v>
      </c>
      <c r="AI125" s="1">
        <v>1.0744118518518517</v>
      </c>
    </row>
    <row r="126" spans="1:36">
      <c r="A126">
        <v>45</v>
      </c>
      <c r="B126">
        <v>38</v>
      </c>
      <c r="C126">
        <v>273.8</v>
      </c>
      <c r="D126">
        <v>4.08</v>
      </c>
      <c r="E126">
        <v>277.88</v>
      </c>
      <c r="F126">
        <v>7</v>
      </c>
      <c r="G126">
        <v>3.61</v>
      </c>
      <c r="H126">
        <v>38</v>
      </c>
      <c r="I126">
        <v>36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25</v>
      </c>
      <c r="AB126">
        <v>1</v>
      </c>
      <c r="AC126" s="1">
        <v>1.161764705882353</v>
      </c>
      <c r="AD126" s="1">
        <v>175.6</v>
      </c>
      <c r="AE126" s="1">
        <v>0</v>
      </c>
      <c r="AF126" s="1">
        <v>175.6</v>
      </c>
      <c r="AG126" s="1">
        <v>0.72522799999999987</v>
      </c>
      <c r="AH126" s="1">
        <v>0.67714285714285716</v>
      </c>
      <c r="AI126" s="1">
        <v>1.2053650969529084</v>
      </c>
    </row>
    <row r="127" spans="1:36">
      <c r="A127">
        <v>47</v>
      </c>
      <c r="B127">
        <v>19</v>
      </c>
      <c r="C127">
        <v>283.89999999999998</v>
      </c>
      <c r="D127">
        <v>3.28</v>
      </c>
      <c r="E127">
        <v>287.17999999999995</v>
      </c>
      <c r="F127">
        <v>7</v>
      </c>
      <c r="G127">
        <v>2.82</v>
      </c>
      <c r="H127">
        <v>40</v>
      </c>
      <c r="I127">
        <v>37</v>
      </c>
      <c r="J127">
        <v>3</v>
      </c>
      <c r="K127">
        <v>0</v>
      </c>
      <c r="L127">
        <v>1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48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25</v>
      </c>
      <c r="AB127">
        <v>1</v>
      </c>
      <c r="AC127" s="1">
        <v>1.4451219512195124</v>
      </c>
      <c r="AD127" s="1">
        <v>175.6</v>
      </c>
      <c r="AE127" s="1">
        <v>-10</v>
      </c>
      <c r="AF127" s="1">
        <v>165.6</v>
      </c>
      <c r="AG127" s="1">
        <v>0.68392799999999998</v>
      </c>
      <c r="AH127" s="1">
        <v>0.67714285714285716</v>
      </c>
      <c r="AI127" s="1">
        <v>1.4551659574468085</v>
      </c>
    </row>
    <row r="128" spans="1:36">
      <c r="A128">
        <v>47</v>
      </c>
      <c r="B128">
        <v>21</v>
      </c>
      <c r="C128">
        <v>284.10000000000002</v>
      </c>
      <c r="D128">
        <v>3.13</v>
      </c>
      <c r="E128">
        <v>287.23</v>
      </c>
      <c r="F128">
        <v>6</v>
      </c>
      <c r="G128">
        <v>3.03</v>
      </c>
      <c r="H128">
        <v>41</v>
      </c>
      <c r="I128">
        <v>37</v>
      </c>
      <c r="J128">
        <v>4</v>
      </c>
      <c r="K128">
        <v>0</v>
      </c>
      <c r="L128">
        <v>1</v>
      </c>
      <c r="M128">
        <v>0</v>
      </c>
      <c r="N128">
        <v>0</v>
      </c>
      <c r="O128">
        <v>0</v>
      </c>
      <c r="Q128">
        <v>1</v>
      </c>
      <c r="R128">
        <v>0</v>
      </c>
      <c r="S128">
        <v>0</v>
      </c>
      <c r="T128">
        <v>48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1</v>
      </c>
      <c r="AC128" s="1">
        <v>1.514376996805112</v>
      </c>
      <c r="AD128" s="1">
        <v>175.6</v>
      </c>
      <c r="AE128" s="1">
        <v>0</v>
      </c>
      <c r="AF128" s="1">
        <v>175.6</v>
      </c>
      <c r="AG128" s="1">
        <v>0.72522799999999987</v>
      </c>
      <c r="AH128" s="1">
        <v>0.79</v>
      </c>
      <c r="AI128" s="1">
        <v>1.4360950495049503</v>
      </c>
    </row>
    <row r="129" spans="1:36">
      <c r="A129">
        <v>47</v>
      </c>
      <c r="B129">
        <v>28</v>
      </c>
      <c r="C129">
        <v>284.8</v>
      </c>
      <c r="D129">
        <v>3.18</v>
      </c>
      <c r="E129">
        <v>287.98</v>
      </c>
      <c r="F129">
        <v>6</v>
      </c>
      <c r="G129">
        <v>3.21</v>
      </c>
      <c r="H129">
        <v>42</v>
      </c>
      <c r="I129">
        <v>37</v>
      </c>
      <c r="J129">
        <v>5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40</v>
      </c>
      <c r="AB129">
        <v>1</v>
      </c>
      <c r="AC129" s="1">
        <v>1.4905660377358489</v>
      </c>
      <c r="AD129" s="1">
        <v>175.6</v>
      </c>
      <c r="AE129" s="1">
        <v>0</v>
      </c>
      <c r="AF129" s="1">
        <v>175.6</v>
      </c>
      <c r="AG129" s="1">
        <v>0.72522799999999987</v>
      </c>
      <c r="AH129" s="1">
        <v>0.79</v>
      </c>
      <c r="AI129" s="1">
        <v>1.3555663551401866</v>
      </c>
    </row>
    <row r="130" spans="1:36">
      <c r="A130">
        <v>47</v>
      </c>
      <c r="B130">
        <v>40</v>
      </c>
      <c r="C130">
        <v>286</v>
      </c>
      <c r="D130">
        <v>2.95</v>
      </c>
      <c r="E130">
        <v>288.95</v>
      </c>
      <c r="F130">
        <v>6</v>
      </c>
      <c r="G130">
        <v>3.06</v>
      </c>
      <c r="H130">
        <v>44</v>
      </c>
      <c r="I130">
        <v>38</v>
      </c>
      <c r="J130">
        <v>6</v>
      </c>
      <c r="K130">
        <v>0</v>
      </c>
      <c r="L130">
        <v>1</v>
      </c>
      <c r="M130">
        <v>0</v>
      </c>
      <c r="N130">
        <v>0</v>
      </c>
      <c r="O130">
        <v>0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50</v>
      </c>
      <c r="AB130">
        <v>1</v>
      </c>
      <c r="AC130" s="1">
        <v>1.6067796610169491</v>
      </c>
      <c r="AD130" s="1">
        <v>175.6</v>
      </c>
      <c r="AE130" s="1">
        <v>0</v>
      </c>
      <c r="AF130" s="1">
        <v>175.6</v>
      </c>
      <c r="AG130" s="1">
        <v>0.72522799999999987</v>
      </c>
      <c r="AH130" s="1">
        <v>0.79</v>
      </c>
      <c r="AI130" s="1">
        <v>1.4220156862745095</v>
      </c>
    </row>
    <row r="131" spans="1:36">
      <c r="A131">
        <v>48</v>
      </c>
      <c r="B131">
        <v>54</v>
      </c>
      <c r="C131">
        <v>293.39999999999998</v>
      </c>
      <c r="D131">
        <v>4.95</v>
      </c>
      <c r="E131">
        <v>298.34999999999997</v>
      </c>
      <c r="F131">
        <v>9</v>
      </c>
      <c r="G131">
        <v>3.48</v>
      </c>
      <c r="H131">
        <v>49</v>
      </c>
      <c r="I131">
        <v>44</v>
      </c>
      <c r="J131">
        <v>5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49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25</v>
      </c>
      <c r="AB131">
        <v>1</v>
      </c>
      <c r="AC131" s="1">
        <v>0.95757575757575764</v>
      </c>
      <c r="AD131" s="1">
        <v>175.6</v>
      </c>
      <c r="AE131" s="1">
        <v>0</v>
      </c>
      <c r="AF131" s="1">
        <v>175.6</v>
      </c>
      <c r="AG131" s="1">
        <v>0.72522799999999987</v>
      </c>
      <c r="AH131" s="1">
        <v>0.52666666666666673</v>
      </c>
      <c r="AI131" s="1">
        <v>1.2503931034482756</v>
      </c>
    </row>
    <row r="132" spans="1:36">
      <c r="A132">
        <v>49</v>
      </c>
      <c r="B132">
        <v>10</v>
      </c>
      <c r="C132">
        <v>295</v>
      </c>
      <c r="D132">
        <v>4.1500000000000004</v>
      </c>
      <c r="E132">
        <v>299.14999999999998</v>
      </c>
      <c r="F132">
        <v>8</v>
      </c>
      <c r="G132">
        <v>3.28</v>
      </c>
      <c r="H132">
        <v>50</v>
      </c>
      <c r="I132">
        <v>45</v>
      </c>
      <c r="J132">
        <v>5</v>
      </c>
      <c r="K132">
        <v>0</v>
      </c>
      <c r="L132">
        <v>1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30</v>
      </c>
      <c r="AB132">
        <v>1</v>
      </c>
      <c r="AC132" s="1">
        <v>1.1421686746987951</v>
      </c>
      <c r="AD132" s="1">
        <v>161.80000000000001</v>
      </c>
      <c r="AE132" s="1">
        <v>0</v>
      </c>
      <c r="AF132" s="1">
        <v>161.80000000000001</v>
      </c>
      <c r="AG132" s="1">
        <v>0.66823400000000011</v>
      </c>
      <c r="AH132" s="1">
        <v>0.59250000000000003</v>
      </c>
      <c r="AI132" s="1">
        <v>1.2223792682926833</v>
      </c>
    </row>
    <row r="133" spans="1:36">
      <c r="A133">
        <v>49</v>
      </c>
      <c r="B133">
        <v>33</v>
      </c>
      <c r="C133">
        <v>297.3</v>
      </c>
      <c r="D133">
        <v>3.81</v>
      </c>
      <c r="E133">
        <v>301.11</v>
      </c>
      <c r="F133">
        <v>8</v>
      </c>
      <c r="G133">
        <v>2.92</v>
      </c>
      <c r="H133">
        <v>52</v>
      </c>
      <c r="I133">
        <v>46</v>
      </c>
      <c r="J133">
        <v>6</v>
      </c>
      <c r="K133">
        <v>0</v>
      </c>
      <c r="L133">
        <v>1</v>
      </c>
      <c r="M133">
        <v>0</v>
      </c>
      <c r="N133">
        <v>0</v>
      </c>
      <c r="O133">
        <v>0</v>
      </c>
      <c r="Q133">
        <v>0</v>
      </c>
      <c r="R133">
        <v>0</v>
      </c>
      <c r="S133">
        <v>0</v>
      </c>
      <c r="T133">
        <v>50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35</v>
      </c>
      <c r="AB133">
        <v>1</v>
      </c>
      <c r="AC133" s="1">
        <v>1.2440944881889764</v>
      </c>
      <c r="AD133" s="1">
        <v>161.80000000000001</v>
      </c>
      <c r="AE133" s="1">
        <v>0</v>
      </c>
      <c r="AF133" s="1">
        <v>161.80000000000001</v>
      </c>
      <c r="AG133" s="1">
        <v>0.66823400000000011</v>
      </c>
      <c r="AH133" s="1">
        <v>0.59250000000000003</v>
      </c>
      <c r="AI133" s="1">
        <v>1.3730835616438359</v>
      </c>
    </row>
    <row r="134" spans="1:36">
      <c r="A134">
        <v>50</v>
      </c>
      <c r="B134">
        <v>44</v>
      </c>
      <c r="C134">
        <v>304.39999999999998</v>
      </c>
      <c r="D134">
        <v>3.01</v>
      </c>
      <c r="E134">
        <v>307.40999999999997</v>
      </c>
      <c r="F134">
        <v>6</v>
      </c>
      <c r="G134">
        <v>3.09</v>
      </c>
      <c r="H134">
        <v>55</v>
      </c>
      <c r="I134">
        <v>53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1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30</v>
      </c>
      <c r="AB134">
        <v>1</v>
      </c>
      <c r="AC134" s="1">
        <v>1.5747508305647842</v>
      </c>
      <c r="AD134" s="1">
        <v>175.6</v>
      </c>
      <c r="AE134" s="1">
        <v>10</v>
      </c>
      <c r="AF134" s="1">
        <v>185.6</v>
      </c>
      <c r="AG134" s="1">
        <v>0.76652799999999999</v>
      </c>
      <c r="AH134" s="1">
        <v>0.79</v>
      </c>
      <c r="AI134" s="1">
        <v>1.4884038834951456</v>
      </c>
    </row>
    <row r="135" spans="1:36">
      <c r="A135">
        <v>51</v>
      </c>
      <c r="B135">
        <v>24</v>
      </c>
      <c r="C135">
        <v>308.39999999999998</v>
      </c>
      <c r="D135">
        <v>3.11</v>
      </c>
      <c r="E135">
        <v>311.51</v>
      </c>
      <c r="F135">
        <v>5</v>
      </c>
      <c r="G135">
        <v>3.15</v>
      </c>
      <c r="H135">
        <v>56</v>
      </c>
      <c r="I135">
        <v>54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30</v>
      </c>
      <c r="AB135">
        <v>1</v>
      </c>
      <c r="AC135" s="1">
        <v>1.5241157556270097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0.94800000000000006</v>
      </c>
      <c r="AI135" s="1">
        <v>1.3813866666666663</v>
      </c>
    </row>
    <row r="136" spans="1:36">
      <c r="A136">
        <v>52</v>
      </c>
      <c r="B136">
        <v>25</v>
      </c>
      <c r="C136">
        <v>314.5</v>
      </c>
      <c r="D136">
        <v>2.71</v>
      </c>
      <c r="E136">
        <v>317.20999999999998</v>
      </c>
      <c r="F136">
        <v>6</v>
      </c>
      <c r="G136">
        <v>3.15</v>
      </c>
      <c r="H136">
        <v>57</v>
      </c>
      <c r="I136">
        <v>55</v>
      </c>
      <c r="J136">
        <v>2</v>
      </c>
      <c r="K136">
        <v>0</v>
      </c>
      <c r="L136">
        <v>1</v>
      </c>
      <c r="M136">
        <v>0</v>
      </c>
      <c r="N136">
        <v>0</v>
      </c>
      <c r="O136">
        <v>0</v>
      </c>
      <c r="Q136">
        <v>1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30</v>
      </c>
      <c r="AB136">
        <v>1</v>
      </c>
      <c r="AC136" s="1">
        <v>1.7490774907749078</v>
      </c>
      <c r="AD136" s="1">
        <v>175.6</v>
      </c>
      <c r="AE136" s="1">
        <v>0</v>
      </c>
      <c r="AF136" s="1">
        <v>175.6</v>
      </c>
      <c r="AG136" s="1">
        <v>0.72522799999999987</v>
      </c>
      <c r="AH136" s="1">
        <v>0.79</v>
      </c>
      <c r="AI136" s="1">
        <v>1.3813866666666663</v>
      </c>
    </row>
    <row r="137" spans="1:36">
      <c r="A137">
        <v>54</v>
      </c>
      <c r="B137">
        <v>45</v>
      </c>
      <c r="C137">
        <v>328.5</v>
      </c>
      <c r="D137">
        <v>3.2</v>
      </c>
      <c r="E137">
        <v>331.7</v>
      </c>
      <c r="F137">
        <v>6</v>
      </c>
      <c r="G137">
        <v>3.27</v>
      </c>
      <c r="H137">
        <v>59</v>
      </c>
      <c r="I137">
        <v>57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30</v>
      </c>
      <c r="AB137">
        <v>1</v>
      </c>
      <c r="AC137" s="1">
        <v>1.48125</v>
      </c>
      <c r="AD137" s="1">
        <v>175.6</v>
      </c>
      <c r="AE137" s="1">
        <v>0</v>
      </c>
      <c r="AF137" s="1">
        <v>175.6</v>
      </c>
      <c r="AG137" s="1">
        <v>0.72522799999999987</v>
      </c>
      <c r="AH137" s="1">
        <v>0.79</v>
      </c>
      <c r="AI137" s="1">
        <v>1.3306935779816511</v>
      </c>
    </row>
    <row r="138" spans="1:36">
      <c r="A138">
        <v>56</v>
      </c>
      <c r="B138">
        <v>36</v>
      </c>
      <c r="C138">
        <v>339.6</v>
      </c>
      <c r="D138">
        <v>4.05</v>
      </c>
      <c r="E138">
        <v>343.65000000000003</v>
      </c>
      <c r="F138">
        <v>8</v>
      </c>
      <c r="G138">
        <v>3.45</v>
      </c>
      <c r="H138">
        <v>60</v>
      </c>
      <c r="I138">
        <v>58</v>
      </c>
      <c r="J138">
        <v>2</v>
      </c>
      <c r="K138">
        <v>0</v>
      </c>
      <c r="L138">
        <v>1</v>
      </c>
      <c r="M138">
        <v>0</v>
      </c>
      <c r="N138">
        <v>0</v>
      </c>
      <c r="O138">
        <v>0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30</v>
      </c>
      <c r="AB138">
        <v>1</v>
      </c>
      <c r="AC138" s="1">
        <v>1.1703703703703705</v>
      </c>
      <c r="AD138" s="1">
        <v>175.6</v>
      </c>
      <c r="AE138" s="1">
        <v>0</v>
      </c>
      <c r="AF138" s="1">
        <v>175.6</v>
      </c>
      <c r="AG138" s="1">
        <v>0.72522799999999987</v>
      </c>
      <c r="AH138" s="1">
        <v>0.59250000000000003</v>
      </c>
      <c r="AI138" s="1">
        <v>1.2612660869565213</v>
      </c>
    </row>
    <row r="139" spans="1:36">
      <c r="A139">
        <v>57</v>
      </c>
      <c r="B139">
        <v>35</v>
      </c>
      <c r="C139">
        <v>345.5</v>
      </c>
      <c r="D139">
        <v>3.6</v>
      </c>
      <c r="E139">
        <v>349.1</v>
      </c>
      <c r="F139">
        <v>7</v>
      </c>
      <c r="G139">
        <v>2.92</v>
      </c>
      <c r="H139">
        <v>63</v>
      </c>
      <c r="I139">
        <v>60</v>
      </c>
      <c r="J139">
        <v>3</v>
      </c>
      <c r="K139">
        <v>0</v>
      </c>
      <c r="L139">
        <v>0</v>
      </c>
      <c r="M139">
        <v>0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52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10</v>
      </c>
      <c r="AB139">
        <v>1</v>
      </c>
      <c r="AC139" s="1">
        <v>1.3166666666666667</v>
      </c>
      <c r="AD139" s="1">
        <v>175.6</v>
      </c>
      <c r="AE139" s="1">
        <v>0</v>
      </c>
      <c r="AF139" s="1">
        <v>175.6</v>
      </c>
      <c r="AG139" s="1">
        <v>0.72522799999999987</v>
      </c>
      <c r="AH139" s="1">
        <v>0.67714285714285716</v>
      </c>
      <c r="AI139" s="1">
        <v>1.490194520547945</v>
      </c>
    </row>
    <row r="140" spans="1:36">
      <c r="A140">
        <v>58</v>
      </c>
      <c r="B140">
        <v>30</v>
      </c>
      <c r="C140">
        <v>351</v>
      </c>
      <c r="D140">
        <v>1.88</v>
      </c>
      <c r="E140">
        <v>352.88</v>
      </c>
      <c r="F140">
        <v>6</v>
      </c>
      <c r="G140">
        <v>2.94</v>
      </c>
      <c r="H140">
        <v>64</v>
      </c>
      <c r="I140">
        <v>62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1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30</v>
      </c>
      <c r="AB140">
        <v>1</v>
      </c>
      <c r="AC140" s="1">
        <v>2.521276595744681</v>
      </c>
      <c r="AD140" s="1">
        <v>175.6</v>
      </c>
      <c r="AE140" s="1">
        <v>0</v>
      </c>
      <c r="AF140" s="1">
        <v>175.6</v>
      </c>
      <c r="AG140" s="1">
        <v>0.72522799999999987</v>
      </c>
      <c r="AH140" s="1">
        <v>0.79</v>
      </c>
      <c r="AI140" s="1">
        <v>1.4800571428571425</v>
      </c>
      <c r="AJ140" t="s">
        <v>60</v>
      </c>
    </row>
    <row r="141" spans="1:36">
      <c r="A141">
        <v>60</v>
      </c>
      <c r="B141">
        <v>0</v>
      </c>
      <c r="C141">
        <v>360</v>
      </c>
      <c r="D141">
        <v>3.04</v>
      </c>
      <c r="E141">
        <v>363.04</v>
      </c>
      <c r="F141">
        <v>6</v>
      </c>
      <c r="G141">
        <v>2.95</v>
      </c>
      <c r="H141">
        <v>65</v>
      </c>
      <c r="I141">
        <v>63</v>
      </c>
      <c r="J141">
        <v>2</v>
      </c>
      <c r="K141">
        <v>0</v>
      </c>
      <c r="L141">
        <v>1</v>
      </c>
      <c r="M141">
        <v>0</v>
      </c>
      <c r="N141">
        <v>0</v>
      </c>
      <c r="O141">
        <v>0</v>
      </c>
      <c r="Q141">
        <v>1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40</v>
      </c>
      <c r="AB141">
        <v>1</v>
      </c>
      <c r="AC141" s="1">
        <v>1.5592105263157896</v>
      </c>
      <c r="AD141" s="1">
        <v>175.6</v>
      </c>
      <c r="AE141" s="1">
        <v>0</v>
      </c>
      <c r="AF141" s="1">
        <v>175.6</v>
      </c>
      <c r="AG141" s="1">
        <v>0.72522799999999987</v>
      </c>
      <c r="AH141" s="1">
        <v>0.79</v>
      </c>
      <c r="AI141" s="1">
        <v>1.4750399999999997</v>
      </c>
    </row>
    <row r="142" spans="1:36">
      <c r="A142">
        <v>60</v>
      </c>
      <c r="B142">
        <v>49</v>
      </c>
      <c r="C142">
        <v>364.9</v>
      </c>
      <c r="D142">
        <v>3.22</v>
      </c>
      <c r="E142">
        <v>368.12</v>
      </c>
      <c r="F142">
        <v>7</v>
      </c>
      <c r="G142">
        <v>2.88</v>
      </c>
      <c r="H142">
        <v>66</v>
      </c>
      <c r="I142">
        <v>64</v>
      </c>
      <c r="J142">
        <v>2</v>
      </c>
      <c r="K142">
        <v>0</v>
      </c>
      <c r="L142">
        <v>1</v>
      </c>
      <c r="M142">
        <v>0</v>
      </c>
      <c r="N142">
        <v>0</v>
      </c>
      <c r="O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40</v>
      </c>
      <c r="AB142">
        <v>1</v>
      </c>
      <c r="AC142" s="1">
        <v>1.4720496894409938</v>
      </c>
      <c r="AD142" s="1">
        <v>175.6</v>
      </c>
      <c r="AE142" s="1">
        <v>0</v>
      </c>
      <c r="AF142" s="1">
        <v>175.6</v>
      </c>
      <c r="AG142" s="1">
        <v>0.72522799999999987</v>
      </c>
      <c r="AH142" s="1">
        <v>0.67714285714285716</v>
      </c>
      <c r="AI142" s="1">
        <v>1.5108916666666663</v>
      </c>
    </row>
    <row r="143" spans="1:36">
      <c r="A143">
        <v>62</v>
      </c>
      <c r="B143">
        <v>19</v>
      </c>
      <c r="C143">
        <v>373.9</v>
      </c>
      <c r="D143">
        <v>4.1500000000000004</v>
      </c>
      <c r="E143">
        <v>378.04999999999995</v>
      </c>
      <c r="F143">
        <v>10</v>
      </c>
      <c r="G143">
        <v>2.58</v>
      </c>
      <c r="H143">
        <v>69</v>
      </c>
      <c r="I143">
        <v>65</v>
      </c>
      <c r="J143">
        <v>4</v>
      </c>
      <c r="K143">
        <v>0</v>
      </c>
      <c r="L143">
        <v>0</v>
      </c>
      <c r="M143">
        <v>0</v>
      </c>
      <c r="N143">
        <v>0</v>
      </c>
      <c r="O143">
        <v>0</v>
      </c>
      <c r="Q143">
        <v>1</v>
      </c>
      <c r="R143">
        <v>0</v>
      </c>
      <c r="S143">
        <v>0</v>
      </c>
      <c r="T143">
        <v>53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7</v>
      </c>
      <c r="AB143">
        <v>1</v>
      </c>
      <c r="AC143" s="1">
        <v>1.1421686746987951</v>
      </c>
      <c r="AD143" s="1">
        <v>175.6</v>
      </c>
      <c r="AE143" s="1">
        <v>0</v>
      </c>
      <c r="AF143" s="1">
        <v>175.6</v>
      </c>
      <c r="AG143" s="1">
        <v>0.72522799999999987</v>
      </c>
      <c r="AH143" s="1">
        <v>0.47400000000000003</v>
      </c>
      <c r="AI143" s="1">
        <v>1.686576744186046</v>
      </c>
    </row>
    <row r="144" spans="1:36">
      <c r="A144">
        <v>62</v>
      </c>
      <c r="B144">
        <v>25</v>
      </c>
      <c r="C144">
        <v>374.5</v>
      </c>
      <c r="D144">
        <v>3.8</v>
      </c>
      <c r="E144">
        <v>378.3</v>
      </c>
      <c r="F144">
        <v>7</v>
      </c>
      <c r="G144">
        <v>3.3</v>
      </c>
      <c r="H144">
        <v>70</v>
      </c>
      <c r="I144">
        <v>65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53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30</v>
      </c>
      <c r="AB144">
        <v>1</v>
      </c>
      <c r="AC144" s="1">
        <v>1.2473684210526317</v>
      </c>
      <c r="AD144" s="1">
        <v>161.80000000000001</v>
      </c>
      <c r="AE144" s="1">
        <v>0</v>
      </c>
      <c r="AF144" s="1">
        <v>161.80000000000001</v>
      </c>
      <c r="AG144" s="1">
        <v>0.66823400000000011</v>
      </c>
      <c r="AH144" s="1">
        <v>0.67714285714285716</v>
      </c>
      <c r="AI144" s="1">
        <v>1.2149709090909093</v>
      </c>
    </row>
    <row r="145" spans="1:36">
      <c r="A145">
        <v>62</v>
      </c>
      <c r="B145">
        <v>28</v>
      </c>
      <c r="C145">
        <v>374.8</v>
      </c>
      <c r="D145">
        <v>3.78</v>
      </c>
      <c r="E145">
        <v>378.58</v>
      </c>
      <c r="F145">
        <v>8</v>
      </c>
      <c r="G145">
        <v>3.11</v>
      </c>
      <c r="H145">
        <v>71</v>
      </c>
      <c r="I145">
        <v>65</v>
      </c>
      <c r="J145">
        <v>6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53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30</v>
      </c>
      <c r="AB145">
        <v>1</v>
      </c>
      <c r="AC145" s="1">
        <v>1.2539682539682542</v>
      </c>
      <c r="AD145" s="1">
        <v>161.80000000000001</v>
      </c>
      <c r="AE145" s="1">
        <v>0</v>
      </c>
      <c r="AF145" s="1">
        <v>161.80000000000001</v>
      </c>
      <c r="AG145" s="1">
        <v>0.66823400000000011</v>
      </c>
      <c r="AH145" s="1">
        <v>0.59250000000000003</v>
      </c>
      <c r="AI145" s="1">
        <v>1.2891974276527334</v>
      </c>
    </row>
    <row r="146" spans="1:36">
      <c r="A146">
        <v>64</v>
      </c>
      <c r="B146">
        <v>33</v>
      </c>
      <c r="C146">
        <v>387.3</v>
      </c>
      <c r="D146">
        <v>2.71</v>
      </c>
      <c r="E146">
        <v>390.01</v>
      </c>
      <c r="F146">
        <v>6</v>
      </c>
      <c r="G146">
        <v>3.09</v>
      </c>
      <c r="H146">
        <v>72</v>
      </c>
      <c r="I146">
        <v>70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50</v>
      </c>
      <c r="AB146">
        <v>1</v>
      </c>
      <c r="AC146" s="1">
        <v>1.7490774907749078</v>
      </c>
      <c r="AD146" s="1">
        <v>175.6</v>
      </c>
      <c r="AE146" s="1">
        <v>0</v>
      </c>
      <c r="AF146" s="1">
        <v>175.6</v>
      </c>
      <c r="AG146" s="1">
        <v>0.72522799999999987</v>
      </c>
      <c r="AH146" s="1">
        <v>0.79</v>
      </c>
      <c r="AI146" s="1">
        <v>1.4082097087378638</v>
      </c>
    </row>
    <row r="147" spans="1:36">
      <c r="A147">
        <v>64</v>
      </c>
      <c r="B147">
        <v>45</v>
      </c>
      <c r="C147">
        <v>388.5</v>
      </c>
      <c r="D147">
        <v>3.6</v>
      </c>
      <c r="E147">
        <v>392.1</v>
      </c>
      <c r="F147">
        <v>6</v>
      </c>
      <c r="G147">
        <v>3.31</v>
      </c>
      <c r="H147">
        <v>73</v>
      </c>
      <c r="I147">
        <v>70</v>
      </c>
      <c r="J147">
        <v>3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25</v>
      </c>
      <c r="AB147">
        <v>1</v>
      </c>
      <c r="AC147" s="1">
        <v>1.3166666666666667</v>
      </c>
      <c r="AD147" s="1">
        <v>175.6</v>
      </c>
      <c r="AE147" s="1">
        <v>10</v>
      </c>
      <c r="AF147" s="1">
        <v>185.6</v>
      </c>
      <c r="AG147" s="1">
        <v>0.76652799999999999</v>
      </c>
      <c r="AH147" s="1">
        <v>0.79</v>
      </c>
      <c r="AI147" s="1">
        <v>1.3894767371601207</v>
      </c>
    </row>
    <row r="148" spans="1:36" hidden="1">
      <c r="A148">
        <v>65</v>
      </c>
      <c r="B148">
        <v>37</v>
      </c>
      <c r="C148">
        <v>393.7</v>
      </c>
      <c r="D148">
        <v>4.33</v>
      </c>
      <c r="E148">
        <v>398.03</v>
      </c>
      <c r="F148">
        <v>8</v>
      </c>
      <c r="G148">
        <v>3.39</v>
      </c>
      <c r="H148">
        <v>75</v>
      </c>
      <c r="I148">
        <v>72</v>
      </c>
      <c r="J148">
        <v>3</v>
      </c>
      <c r="K148">
        <v>0</v>
      </c>
      <c r="L148">
        <v>0</v>
      </c>
      <c r="M148">
        <v>1</v>
      </c>
      <c r="N148">
        <v>0</v>
      </c>
      <c r="O148">
        <v>0</v>
      </c>
      <c r="Q148">
        <v>0</v>
      </c>
      <c r="R148">
        <v>0</v>
      </c>
      <c r="S148">
        <v>0</v>
      </c>
      <c r="T148">
        <v>54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25</v>
      </c>
      <c r="AB148">
        <v>3</v>
      </c>
      <c r="AC148" s="1">
        <v>1.094688221709007</v>
      </c>
      <c r="AD148" s="1">
        <v>161.80000000000001</v>
      </c>
      <c r="AE148" s="1">
        <v>0</v>
      </c>
      <c r="AF148" s="1">
        <v>161.80000000000001</v>
      </c>
      <c r="AG148" s="1">
        <v>0.66823400000000011</v>
      </c>
      <c r="AH148" s="1">
        <v>0.59250000000000003</v>
      </c>
      <c r="AI148" s="1">
        <v>1.1827150442477878</v>
      </c>
    </row>
    <row r="149" spans="1:36">
      <c r="A149">
        <v>68</v>
      </c>
      <c r="B149">
        <v>2</v>
      </c>
      <c r="C149">
        <v>408.2</v>
      </c>
      <c r="D149">
        <v>2.91</v>
      </c>
      <c r="E149">
        <v>411.11</v>
      </c>
      <c r="F149">
        <v>6</v>
      </c>
      <c r="G149">
        <v>3.34</v>
      </c>
      <c r="H149">
        <v>76</v>
      </c>
      <c r="I149">
        <v>74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30</v>
      </c>
      <c r="AB149">
        <v>1</v>
      </c>
      <c r="AC149" s="1">
        <v>1.6288659793814433</v>
      </c>
      <c r="AD149" s="1">
        <v>175.6</v>
      </c>
      <c r="AE149" s="1">
        <v>0</v>
      </c>
      <c r="AF149" s="1">
        <v>175.6</v>
      </c>
      <c r="AG149" s="1">
        <v>0.72522799999999987</v>
      </c>
      <c r="AH149" s="1">
        <v>0.79</v>
      </c>
      <c r="AI149" s="1">
        <v>1.3028047904191615</v>
      </c>
    </row>
    <row r="150" spans="1:36">
      <c r="A150">
        <v>68</v>
      </c>
      <c r="B150">
        <v>6</v>
      </c>
      <c r="C150">
        <v>408.6</v>
      </c>
      <c r="D150">
        <v>3.46</v>
      </c>
      <c r="E150">
        <v>412.06</v>
      </c>
      <c r="F150">
        <v>8</v>
      </c>
      <c r="G150">
        <v>2.97</v>
      </c>
      <c r="H150">
        <v>77</v>
      </c>
      <c r="I150">
        <v>74</v>
      </c>
      <c r="J150">
        <v>3</v>
      </c>
      <c r="K150">
        <v>0</v>
      </c>
      <c r="L150">
        <v>1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55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25</v>
      </c>
      <c r="AB150">
        <v>1</v>
      </c>
      <c r="AC150" s="1">
        <v>1.3699421965317919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0.59250000000000003</v>
      </c>
      <c r="AI150" s="1">
        <v>1.3499676767676769</v>
      </c>
    </row>
    <row r="151" spans="1:36">
      <c r="A151">
        <v>68</v>
      </c>
      <c r="B151">
        <v>6</v>
      </c>
      <c r="C151">
        <v>408.6</v>
      </c>
      <c r="D151">
        <v>3.21</v>
      </c>
      <c r="E151">
        <v>411.81</v>
      </c>
      <c r="F151">
        <v>6</v>
      </c>
      <c r="G151">
        <v>3.25</v>
      </c>
      <c r="H151">
        <v>78</v>
      </c>
      <c r="I151">
        <v>74</v>
      </c>
      <c r="J151">
        <v>4</v>
      </c>
      <c r="K151">
        <v>0</v>
      </c>
      <c r="L151">
        <v>1</v>
      </c>
      <c r="M151">
        <v>0</v>
      </c>
      <c r="N151">
        <v>0</v>
      </c>
      <c r="O151">
        <v>0</v>
      </c>
      <c r="Q151">
        <v>1</v>
      </c>
      <c r="R151">
        <v>0</v>
      </c>
      <c r="S151">
        <v>0</v>
      </c>
      <c r="T151">
        <v>55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25</v>
      </c>
      <c r="AB151">
        <v>1</v>
      </c>
      <c r="AC151" s="1">
        <v>1.4766355140186918</v>
      </c>
      <c r="AD151" s="1">
        <v>175.6</v>
      </c>
      <c r="AE151" s="1">
        <v>10</v>
      </c>
      <c r="AF151" s="1">
        <v>185.6</v>
      </c>
      <c r="AG151" s="1">
        <v>0.76652799999999999</v>
      </c>
      <c r="AH151" s="1">
        <v>0.79</v>
      </c>
      <c r="AI151" s="1">
        <v>1.4151286153846152</v>
      </c>
    </row>
    <row r="152" spans="1:36">
      <c r="A152">
        <v>72</v>
      </c>
      <c r="B152">
        <v>10</v>
      </c>
      <c r="C152">
        <v>433</v>
      </c>
      <c r="D152">
        <v>3.99</v>
      </c>
      <c r="E152">
        <v>436.99</v>
      </c>
      <c r="F152">
        <v>8</v>
      </c>
      <c r="G152">
        <v>3.19</v>
      </c>
      <c r="H152">
        <v>85</v>
      </c>
      <c r="I152">
        <v>82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1</v>
      </c>
      <c r="T152">
        <v>56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35</v>
      </c>
      <c r="AB152">
        <v>1</v>
      </c>
      <c r="AC152" s="1">
        <v>1.1879699248120301</v>
      </c>
      <c r="AD152" s="1">
        <v>161.80000000000001</v>
      </c>
      <c r="AE152" s="1">
        <v>0</v>
      </c>
      <c r="AF152" s="1">
        <v>161.80000000000001</v>
      </c>
      <c r="AG152" s="1">
        <v>0.66823400000000011</v>
      </c>
      <c r="AH152" s="1">
        <v>0.59250000000000003</v>
      </c>
      <c r="AI152" s="1">
        <v>1.2568664576802511</v>
      </c>
    </row>
    <row r="153" spans="1:36">
      <c r="A153">
        <v>72</v>
      </c>
      <c r="B153">
        <v>10</v>
      </c>
      <c r="C153">
        <v>433</v>
      </c>
      <c r="D153">
        <v>4.2</v>
      </c>
      <c r="E153">
        <v>437.2</v>
      </c>
      <c r="F153">
        <v>7</v>
      </c>
      <c r="G153">
        <v>3.51</v>
      </c>
      <c r="H153">
        <v>87</v>
      </c>
      <c r="I153">
        <v>82</v>
      </c>
      <c r="J153">
        <v>5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1</v>
      </c>
      <c r="R153">
        <v>0</v>
      </c>
      <c r="S153">
        <v>1</v>
      </c>
      <c r="T153">
        <v>56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35</v>
      </c>
      <c r="AB153">
        <v>1</v>
      </c>
      <c r="AC153" s="1">
        <v>1.1285714285714286</v>
      </c>
      <c r="AD153" s="1">
        <v>175.6</v>
      </c>
      <c r="AE153" s="1">
        <v>0</v>
      </c>
      <c r="AF153" s="1">
        <v>175.6</v>
      </c>
      <c r="AG153" s="1">
        <v>0.72522799999999987</v>
      </c>
      <c r="AH153" s="1">
        <v>0.67714285714285716</v>
      </c>
      <c r="AI153" s="1">
        <v>1.2397059829059827</v>
      </c>
    </row>
    <row r="154" spans="1:36" hidden="1">
      <c r="A154">
        <v>74</v>
      </c>
      <c r="B154">
        <v>2</v>
      </c>
      <c r="C154">
        <v>444.2</v>
      </c>
      <c r="D154">
        <v>5.8</v>
      </c>
      <c r="E154">
        <v>450</v>
      </c>
      <c r="F154">
        <v>9</v>
      </c>
      <c r="G154">
        <v>3.37</v>
      </c>
      <c r="H154">
        <v>89</v>
      </c>
      <c r="I154">
        <v>86</v>
      </c>
      <c r="J154">
        <v>3</v>
      </c>
      <c r="K154">
        <v>0</v>
      </c>
      <c r="L154">
        <v>0</v>
      </c>
      <c r="M154">
        <v>1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25</v>
      </c>
      <c r="AB154">
        <v>3</v>
      </c>
      <c r="AC154" s="1">
        <v>0.81724137931034491</v>
      </c>
      <c r="AD154" s="1">
        <v>161.80000000000001</v>
      </c>
      <c r="AE154" s="1">
        <v>0</v>
      </c>
      <c r="AF154" s="1">
        <v>161.80000000000001</v>
      </c>
      <c r="AG154" s="1">
        <v>0.66823400000000011</v>
      </c>
      <c r="AH154" s="1">
        <v>0.52666666666666673</v>
      </c>
      <c r="AI154" s="1">
        <v>1.1897341246290802</v>
      </c>
    </row>
    <row r="155" spans="1:36">
      <c r="A155">
        <v>76</v>
      </c>
      <c r="B155">
        <v>35</v>
      </c>
      <c r="C155">
        <v>459.5</v>
      </c>
      <c r="D155">
        <v>3.51</v>
      </c>
      <c r="E155">
        <v>463.01</v>
      </c>
      <c r="F155">
        <v>8</v>
      </c>
      <c r="G155">
        <v>2.76</v>
      </c>
      <c r="H155">
        <v>90</v>
      </c>
      <c r="I155">
        <v>88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25</v>
      </c>
      <c r="AB155">
        <v>1</v>
      </c>
      <c r="AC155" s="1">
        <v>1.3504273504273505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0.59250000000000003</v>
      </c>
      <c r="AI155" s="1">
        <v>1.4526826086956526</v>
      </c>
    </row>
    <row r="156" spans="1:36">
      <c r="A156">
        <v>77</v>
      </c>
      <c r="B156">
        <v>50</v>
      </c>
      <c r="C156">
        <v>467</v>
      </c>
      <c r="D156">
        <v>1.66</v>
      </c>
      <c r="E156">
        <v>468.66</v>
      </c>
      <c r="F156">
        <v>5</v>
      </c>
      <c r="G156">
        <v>2.17</v>
      </c>
      <c r="H156">
        <v>91</v>
      </c>
      <c r="I156">
        <v>89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57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25</v>
      </c>
      <c r="AB156">
        <v>1</v>
      </c>
      <c r="AC156" s="1">
        <v>2.8554216867469884</v>
      </c>
      <c r="AD156" s="1">
        <v>175.6</v>
      </c>
      <c r="AE156" s="1">
        <v>0</v>
      </c>
      <c r="AF156" s="1">
        <v>175.6</v>
      </c>
      <c r="AG156" s="1">
        <v>0.72522799999999987</v>
      </c>
      <c r="AH156" s="1">
        <v>0.94800000000000006</v>
      </c>
      <c r="AI156" s="1">
        <v>2.0052387096774189</v>
      </c>
      <c r="AJ156" t="s">
        <v>61</v>
      </c>
    </row>
    <row r="157" spans="1:36">
      <c r="A157">
        <v>77</v>
      </c>
      <c r="B157">
        <v>50</v>
      </c>
      <c r="C157">
        <v>467</v>
      </c>
      <c r="D157">
        <v>1.8</v>
      </c>
      <c r="E157">
        <v>468.8</v>
      </c>
      <c r="F157">
        <v>5</v>
      </c>
      <c r="G157">
        <v>2.29</v>
      </c>
      <c r="H157">
        <v>92</v>
      </c>
      <c r="I157">
        <v>89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57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25</v>
      </c>
      <c r="AB157">
        <v>1</v>
      </c>
      <c r="AC157" s="1">
        <v>2.6333333333333333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0.94800000000000006</v>
      </c>
      <c r="AI157" s="1">
        <v>1.7508314410480352</v>
      </c>
      <c r="AJ157" t="s">
        <v>61</v>
      </c>
    </row>
    <row r="158" spans="1:36" hidden="1">
      <c r="A158">
        <v>78</v>
      </c>
      <c r="B158">
        <v>33</v>
      </c>
      <c r="C158">
        <v>471.3</v>
      </c>
      <c r="D158">
        <v>3.09</v>
      </c>
      <c r="E158">
        <v>474.39</v>
      </c>
      <c r="F158">
        <v>6</v>
      </c>
      <c r="G158">
        <v>3.57</v>
      </c>
      <c r="H158">
        <v>93</v>
      </c>
      <c r="I158">
        <v>91</v>
      </c>
      <c r="J158">
        <v>2</v>
      </c>
      <c r="K158">
        <v>0</v>
      </c>
      <c r="L158">
        <v>0</v>
      </c>
      <c r="M158">
        <v>1</v>
      </c>
      <c r="N158">
        <v>1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40</v>
      </c>
      <c r="AB158">
        <v>3</v>
      </c>
      <c r="AC158" s="1">
        <v>1.5339805825242721</v>
      </c>
      <c r="AD158" s="1">
        <v>175.6</v>
      </c>
      <c r="AE158" s="1">
        <v>10</v>
      </c>
      <c r="AF158" s="1">
        <v>185.6</v>
      </c>
      <c r="AG158" s="1">
        <v>0.76652799999999999</v>
      </c>
      <c r="AH158" s="1">
        <v>0.79</v>
      </c>
      <c r="AI158" s="1">
        <v>1.2882823529411764</v>
      </c>
    </row>
    <row r="159" spans="1:36" hidden="1">
      <c r="A159">
        <v>82</v>
      </c>
      <c r="B159">
        <v>28</v>
      </c>
      <c r="C159">
        <v>494.8</v>
      </c>
      <c r="D159">
        <v>3.37</v>
      </c>
      <c r="E159">
        <v>498.17</v>
      </c>
      <c r="F159">
        <v>6</v>
      </c>
      <c r="G159">
        <v>2.94</v>
      </c>
      <c r="H159">
        <v>94</v>
      </c>
      <c r="I159">
        <v>92</v>
      </c>
      <c r="J159">
        <v>2</v>
      </c>
      <c r="K159">
        <v>0</v>
      </c>
      <c r="L159">
        <v>0</v>
      </c>
      <c r="M159">
        <v>1</v>
      </c>
      <c r="N159">
        <v>0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40</v>
      </c>
      <c r="AB159">
        <v>3</v>
      </c>
      <c r="AC159" s="1">
        <v>1.4065281899109792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0.79</v>
      </c>
      <c r="AI159" s="1">
        <v>1.4800571428571425</v>
      </c>
    </row>
    <row r="160" spans="1:36">
      <c r="A160">
        <v>87</v>
      </c>
      <c r="B160">
        <v>31</v>
      </c>
      <c r="C160">
        <v>525.1</v>
      </c>
      <c r="D160">
        <v>3</v>
      </c>
      <c r="E160">
        <v>528.1</v>
      </c>
      <c r="F160">
        <v>7</v>
      </c>
      <c r="G160">
        <v>2.7</v>
      </c>
      <c r="H160">
        <v>98</v>
      </c>
      <c r="I160">
        <v>96</v>
      </c>
      <c r="J160">
        <v>2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30</v>
      </c>
      <c r="AB160">
        <v>1</v>
      </c>
      <c r="AC160" s="1">
        <v>1.58</v>
      </c>
      <c r="AD160" s="1">
        <v>161.80000000000001</v>
      </c>
      <c r="AE160" s="1">
        <v>0</v>
      </c>
      <c r="AF160" s="1">
        <v>161.80000000000001</v>
      </c>
      <c r="AG160" s="1">
        <v>0.66823400000000011</v>
      </c>
      <c r="AH160" s="1">
        <v>0.67714285714285716</v>
      </c>
      <c r="AI160" s="1">
        <v>1.4849644444444448</v>
      </c>
    </row>
    <row r="161" spans="1:35">
      <c r="A161">
        <v>89</v>
      </c>
      <c r="B161">
        <v>28</v>
      </c>
      <c r="C161">
        <v>536.79999999999995</v>
      </c>
      <c r="D161">
        <v>3.16</v>
      </c>
      <c r="E161">
        <v>539.95999999999992</v>
      </c>
      <c r="F161">
        <v>6</v>
      </c>
      <c r="G161">
        <v>3.12</v>
      </c>
      <c r="H161">
        <v>101</v>
      </c>
      <c r="I161">
        <v>98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30</v>
      </c>
      <c r="AB161">
        <v>1</v>
      </c>
      <c r="AC161" s="1">
        <v>1.5</v>
      </c>
      <c r="AD161" s="1">
        <v>161.80000000000001</v>
      </c>
      <c r="AE161" s="1">
        <v>0</v>
      </c>
      <c r="AF161" s="1">
        <v>161.80000000000001</v>
      </c>
      <c r="AG161" s="1">
        <v>0.66823400000000011</v>
      </c>
      <c r="AH161" s="1">
        <v>0.79</v>
      </c>
      <c r="AI161" s="1">
        <v>1.2850653846153848</v>
      </c>
    </row>
    <row r="162" spans="1:35">
      <c r="A162">
        <v>91</v>
      </c>
      <c r="B162">
        <v>12</v>
      </c>
      <c r="C162">
        <v>547.20000000000005</v>
      </c>
      <c r="D162">
        <v>3.58</v>
      </c>
      <c r="E162">
        <v>550.78000000000009</v>
      </c>
      <c r="F162">
        <v>7</v>
      </c>
      <c r="G162">
        <v>3.27</v>
      </c>
      <c r="H162">
        <v>104</v>
      </c>
      <c r="I162">
        <v>101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50</v>
      </c>
      <c r="AB162">
        <v>1</v>
      </c>
      <c r="AC162" s="1">
        <v>1.3240223463687151</v>
      </c>
      <c r="AD162" s="1">
        <v>161.80000000000001</v>
      </c>
      <c r="AE162" s="1">
        <v>0</v>
      </c>
      <c r="AF162" s="1">
        <v>161.80000000000001</v>
      </c>
      <c r="AG162" s="1">
        <v>0.66823400000000011</v>
      </c>
      <c r="AH162" s="1">
        <v>0.67714285714285716</v>
      </c>
      <c r="AI162" s="1">
        <v>1.2261174311926608</v>
      </c>
    </row>
    <row r="163" spans="1:35">
      <c r="A163">
        <v>91</v>
      </c>
      <c r="B163">
        <v>24</v>
      </c>
      <c r="C163">
        <v>548.4</v>
      </c>
      <c r="D163">
        <v>3.72</v>
      </c>
      <c r="E163">
        <v>552.12</v>
      </c>
      <c r="F163">
        <v>6</v>
      </c>
      <c r="G163">
        <v>3.75</v>
      </c>
      <c r="H163">
        <v>105</v>
      </c>
      <c r="I163">
        <v>101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1</v>
      </c>
      <c r="R163">
        <v>0</v>
      </c>
      <c r="S163">
        <v>0</v>
      </c>
      <c r="T163">
        <v>58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60</v>
      </c>
      <c r="AB163">
        <v>1</v>
      </c>
      <c r="AC163" s="1">
        <v>1.2741935483870968</v>
      </c>
      <c r="AD163" s="1">
        <v>175.6</v>
      </c>
      <c r="AE163" s="1">
        <v>0</v>
      </c>
      <c r="AF163" s="1">
        <v>175.6</v>
      </c>
      <c r="AG163" s="1">
        <v>0.72522799999999987</v>
      </c>
      <c r="AH163" s="1">
        <v>0.79</v>
      </c>
      <c r="AI163" s="1">
        <v>1.1603647999999998</v>
      </c>
    </row>
    <row r="164" spans="1:35">
      <c r="A164">
        <v>91</v>
      </c>
      <c r="B164">
        <v>27</v>
      </c>
      <c r="C164">
        <v>548.70000000000005</v>
      </c>
      <c r="D164">
        <v>3.75</v>
      </c>
      <c r="E164">
        <v>552.45000000000005</v>
      </c>
      <c r="F164">
        <v>7</v>
      </c>
      <c r="G164">
        <v>3.28</v>
      </c>
      <c r="H164">
        <v>106</v>
      </c>
      <c r="I164">
        <v>101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58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60</v>
      </c>
      <c r="AB164">
        <v>1</v>
      </c>
      <c r="AC164" s="1">
        <v>1.264</v>
      </c>
      <c r="AD164" s="1">
        <v>161.80000000000001</v>
      </c>
      <c r="AE164" s="1">
        <v>0</v>
      </c>
      <c r="AF164" s="1">
        <v>161.80000000000001</v>
      </c>
      <c r="AG164" s="1">
        <v>0.66823400000000011</v>
      </c>
      <c r="AH164" s="1">
        <v>0.67714285714285716</v>
      </c>
      <c r="AI164" s="1">
        <v>1.2223792682926833</v>
      </c>
    </row>
    <row r="165" spans="1:35">
      <c r="A165">
        <v>95</v>
      </c>
      <c r="B165">
        <v>41</v>
      </c>
      <c r="C165">
        <v>574.1</v>
      </c>
      <c r="D165">
        <v>3.76</v>
      </c>
      <c r="E165">
        <v>577.86</v>
      </c>
      <c r="F165">
        <v>7</v>
      </c>
      <c r="G165">
        <v>3.01</v>
      </c>
      <c r="H165">
        <v>109</v>
      </c>
      <c r="I165">
        <v>107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30</v>
      </c>
      <c r="AB165">
        <v>1</v>
      </c>
      <c r="AC165" s="1">
        <v>1.2606382978723405</v>
      </c>
      <c r="AD165" s="1">
        <v>161.80000000000001</v>
      </c>
      <c r="AE165" s="1">
        <v>0</v>
      </c>
      <c r="AF165" s="1">
        <v>161.80000000000001</v>
      </c>
      <c r="AG165" s="1">
        <v>0.66823400000000011</v>
      </c>
      <c r="AH165" s="1">
        <v>0.67714285714285716</v>
      </c>
      <c r="AI165" s="1">
        <v>1.3320279069767447</v>
      </c>
    </row>
    <row r="166" spans="1:35">
      <c r="A166">
        <v>98</v>
      </c>
      <c r="B166">
        <v>0</v>
      </c>
      <c r="C166">
        <v>588</v>
      </c>
      <c r="D166">
        <v>3.25</v>
      </c>
      <c r="E166">
        <v>591.25</v>
      </c>
      <c r="F166">
        <v>7</v>
      </c>
      <c r="G166">
        <v>2.82</v>
      </c>
      <c r="H166">
        <v>111</v>
      </c>
      <c r="I166">
        <v>109</v>
      </c>
      <c r="J166">
        <v>2</v>
      </c>
      <c r="K166">
        <v>0</v>
      </c>
      <c r="L166">
        <v>1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30</v>
      </c>
      <c r="AB166">
        <v>1</v>
      </c>
      <c r="AC166" s="1">
        <v>1.4584615384615385</v>
      </c>
      <c r="AD166" s="1">
        <v>161.80000000000001</v>
      </c>
      <c r="AE166" s="1">
        <v>0</v>
      </c>
      <c r="AF166" s="1">
        <v>161.80000000000001</v>
      </c>
      <c r="AG166" s="1">
        <v>0.66823400000000011</v>
      </c>
      <c r="AH166" s="1">
        <v>0.67714285714285716</v>
      </c>
      <c r="AI166" s="1">
        <v>1.4217744680851068</v>
      </c>
    </row>
    <row r="167" spans="1:35">
      <c r="A167">
        <v>101</v>
      </c>
      <c r="B167">
        <v>9</v>
      </c>
      <c r="C167">
        <v>606.9</v>
      </c>
      <c r="D167">
        <v>3.57</v>
      </c>
      <c r="E167">
        <v>610.47</v>
      </c>
      <c r="F167">
        <v>7</v>
      </c>
      <c r="G167">
        <v>3.06</v>
      </c>
      <c r="H167">
        <v>115</v>
      </c>
      <c r="I167">
        <v>112</v>
      </c>
      <c r="J167">
        <v>3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50</v>
      </c>
      <c r="AB167">
        <v>1</v>
      </c>
      <c r="AC167" s="1">
        <v>1.327731092436975</v>
      </c>
      <c r="AD167" s="1">
        <v>175.6</v>
      </c>
      <c r="AE167" s="1">
        <v>0</v>
      </c>
      <c r="AF167" s="1">
        <v>175.6</v>
      </c>
      <c r="AG167" s="1">
        <v>0.72522799999999987</v>
      </c>
      <c r="AH167" s="1">
        <v>0.67714285714285716</v>
      </c>
      <c r="AI167" s="1">
        <v>1.4220156862745095</v>
      </c>
    </row>
    <row r="168" spans="1:35">
      <c r="A168">
        <v>101</v>
      </c>
      <c r="B168">
        <v>56</v>
      </c>
      <c r="C168">
        <v>611.6</v>
      </c>
      <c r="D168">
        <v>4.33</v>
      </c>
      <c r="E168">
        <v>615.93000000000006</v>
      </c>
      <c r="F168">
        <v>8</v>
      </c>
      <c r="G168">
        <v>3.48</v>
      </c>
      <c r="H168">
        <v>117</v>
      </c>
      <c r="I168">
        <v>114</v>
      </c>
      <c r="J168">
        <v>3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59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60</v>
      </c>
      <c r="AB168">
        <v>1</v>
      </c>
      <c r="AC168" s="1">
        <v>1.094688221709007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0.59250000000000003</v>
      </c>
      <c r="AI168" s="1">
        <v>1.1521275862068967</v>
      </c>
    </row>
    <row r="169" spans="1:35">
      <c r="A169">
        <v>103</v>
      </c>
      <c r="B169">
        <v>8</v>
      </c>
      <c r="C169">
        <v>618.79999999999995</v>
      </c>
      <c r="D169">
        <v>2.95</v>
      </c>
      <c r="E169">
        <v>621.75</v>
      </c>
      <c r="F169">
        <v>7</v>
      </c>
      <c r="G169">
        <v>2.59</v>
      </c>
      <c r="H169">
        <v>119</v>
      </c>
      <c r="I169">
        <v>116</v>
      </c>
      <c r="J169">
        <v>3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1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35</v>
      </c>
      <c r="AB169">
        <v>1</v>
      </c>
      <c r="AC169" s="1">
        <v>1.6067796610169491</v>
      </c>
      <c r="AD169" s="1">
        <v>161.80000000000001</v>
      </c>
      <c r="AE169" s="1">
        <v>0</v>
      </c>
      <c r="AF169" s="1">
        <v>161.80000000000001</v>
      </c>
      <c r="AG169" s="1">
        <v>0.66823400000000011</v>
      </c>
      <c r="AH169" s="1">
        <v>0.67714285714285716</v>
      </c>
      <c r="AI169" s="1">
        <v>1.5480324324324328</v>
      </c>
    </row>
    <row r="170" spans="1:35">
      <c r="A170">
        <v>0</v>
      </c>
      <c r="B170">
        <v>20</v>
      </c>
      <c r="C170">
        <v>2</v>
      </c>
      <c r="D170">
        <v>4.71</v>
      </c>
      <c r="E170">
        <v>6.71</v>
      </c>
      <c r="F170">
        <v>11</v>
      </c>
      <c r="G170">
        <v>2.62</v>
      </c>
      <c r="H170">
        <v>4</v>
      </c>
      <c r="I170">
        <v>0</v>
      </c>
      <c r="J170">
        <v>4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1</v>
      </c>
      <c r="R170">
        <v>0</v>
      </c>
      <c r="S170">
        <v>0</v>
      </c>
      <c r="T170">
        <v>60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10</v>
      </c>
      <c r="AB170">
        <v>1</v>
      </c>
      <c r="AC170" s="1">
        <v>1.0063694267515924</v>
      </c>
      <c r="AD170" s="1">
        <v>175.6</v>
      </c>
      <c r="AE170" s="1">
        <v>0</v>
      </c>
      <c r="AF170" s="1">
        <v>175.6</v>
      </c>
      <c r="AG170" s="1">
        <v>0.72522799999999987</v>
      </c>
      <c r="AH170" s="1">
        <v>0.43090909090909091</v>
      </c>
      <c r="AI170" s="1">
        <v>1.6608274809160302</v>
      </c>
    </row>
    <row r="171" spans="1:35">
      <c r="A171">
        <v>0</v>
      </c>
      <c r="B171">
        <v>52</v>
      </c>
      <c r="C171">
        <v>5.2</v>
      </c>
      <c r="D171">
        <v>4.3899999999999997</v>
      </c>
      <c r="E171">
        <v>9.59</v>
      </c>
      <c r="F171">
        <v>8</v>
      </c>
      <c r="G171">
        <v>3.41</v>
      </c>
      <c r="H171">
        <v>5</v>
      </c>
      <c r="I171">
        <v>1</v>
      </c>
      <c r="J171">
        <v>4</v>
      </c>
      <c r="K171">
        <v>0</v>
      </c>
      <c r="L171">
        <v>1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61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40</v>
      </c>
      <c r="AB171">
        <v>1</v>
      </c>
      <c r="AC171" s="1">
        <v>1.0797266514806378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0.59250000000000003</v>
      </c>
      <c r="AI171" s="1">
        <v>1.1757782991202348</v>
      </c>
    </row>
    <row r="172" spans="1:35">
      <c r="A172">
        <v>0</v>
      </c>
      <c r="B172">
        <v>52</v>
      </c>
      <c r="C172">
        <v>5.2</v>
      </c>
      <c r="D172">
        <v>4.1500000000000004</v>
      </c>
      <c r="E172">
        <v>9.3500000000000014</v>
      </c>
      <c r="F172">
        <v>8</v>
      </c>
      <c r="G172">
        <v>3.31</v>
      </c>
      <c r="H172">
        <v>6</v>
      </c>
      <c r="I172">
        <v>1</v>
      </c>
      <c r="J172">
        <v>5</v>
      </c>
      <c r="K172">
        <v>0</v>
      </c>
      <c r="L172">
        <v>1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61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40</v>
      </c>
      <c r="AB172">
        <v>1</v>
      </c>
      <c r="AC172" s="1">
        <v>1.1421686746987951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0.59250000000000003</v>
      </c>
      <c r="AI172" s="1">
        <v>1.314612688821752</v>
      </c>
    </row>
    <row r="173" spans="1:35">
      <c r="A173">
        <v>1</v>
      </c>
      <c r="B173">
        <v>41</v>
      </c>
      <c r="C173">
        <v>10.1</v>
      </c>
      <c r="D173">
        <v>3.82</v>
      </c>
      <c r="E173">
        <v>13.92</v>
      </c>
      <c r="F173">
        <v>7</v>
      </c>
      <c r="G173">
        <v>3.19</v>
      </c>
      <c r="H173">
        <v>8</v>
      </c>
      <c r="I173">
        <v>7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30</v>
      </c>
      <c r="AB173">
        <v>1</v>
      </c>
      <c r="AC173" s="1">
        <v>1.2408376963350787</v>
      </c>
      <c r="AD173" s="1">
        <v>161.80000000000001</v>
      </c>
      <c r="AE173" s="1">
        <v>0</v>
      </c>
      <c r="AF173" s="1">
        <v>161.80000000000001</v>
      </c>
      <c r="AG173" s="1">
        <v>0.66823400000000011</v>
      </c>
      <c r="AH173" s="1">
        <v>0.67714285714285716</v>
      </c>
      <c r="AI173" s="1">
        <v>1.2568664576802511</v>
      </c>
    </row>
    <row r="174" spans="1:35" hidden="1">
      <c r="A174">
        <v>9</v>
      </c>
      <c r="B174">
        <v>58</v>
      </c>
      <c r="C174">
        <v>59.8</v>
      </c>
      <c r="D174">
        <v>4.32</v>
      </c>
      <c r="E174">
        <v>64.12</v>
      </c>
      <c r="F174">
        <v>7</v>
      </c>
      <c r="G174">
        <v>3.66</v>
      </c>
      <c r="H174">
        <v>20</v>
      </c>
      <c r="I174">
        <v>18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2.0999999999999943</v>
      </c>
      <c r="P174" s="1">
        <v>-0.19433091129276425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35</v>
      </c>
      <c r="AB174">
        <v>2</v>
      </c>
      <c r="AC174" s="1">
        <v>1.0972222222222221</v>
      </c>
      <c r="AD174" s="1">
        <v>175.6</v>
      </c>
      <c r="AE174" s="1">
        <v>0</v>
      </c>
      <c r="AF174" s="1">
        <v>175.6</v>
      </c>
      <c r="AG174" s="1">
        <v>0.72522799999999987</v>
      </c>
      <c r="AH174" s="1">
        <v>0.67714285714285716</v>
      </c>
      <c r="AI174" s="1">
        <v>1.1888983606557373</v>
      </c>
    </row>
    <row r="175" spans="1:35">
      <c r="A175">
        <v>10</v>
      </c>
      <c r="B175">
        <v>34</v>
      </c>
      <c r="C175">
        <v>63.4</v>
      </c>
      <c r="D175">
        <v>2.5</v>
      </c>
      <c r="E175">
        <v>65.900000000000006</v>
      </c>
      <c r="F175">
        <v>6</v>
      </c>
      <c r="G175">
        <v>2.89</v>
      </c>
      <c r="H175">
        <v>21</v>
      </c>
      <c r="I175">
        <v>19</v>
      </c>
      <c r="J175">
        <v>2</v>
      </c>
      <c r="K175">
        <v>0</v>
      </c>
      <c r="L175">
        <v>1</v>
      </c>
      <c r="M175">
        <v>0</v>
      </c>
      <c r="N175">
        <v>0</v>
      </c>
      <c r="O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30</v>
      </c>
      <c r="AB175">
        <v>1</v>
      </c>
      <c r="AC175" s="1">
        <v>1.8960000000000001</v>
      </c>
      <c r="AD175" s="1">
        <v>175.6</v>
      </c>
      <c r="AE175" s="1">
        <v>0</v>
      </c>
      <c r="AF175" s="1">
        <v>175.6</v>
      </c>
      <c r="AG175" s="1">
        <v>0.72522799999999987</v>
      </c>
      <c r="AH175" s="1">
        <v>0.79</v>
      </c>
      <c r="AI175" s="1">
        <v>1.5056636678200688</v>
      </c>
    </row>
    <row r="176" spans="1:35">
      <c r="A176">
        <v>12</v>
      </c>
      <c r="B176">
        <v>22</v>
      </c>
      <c r="C176">
        <v>74.2</v>
      </c>
      <c r="D176">
        <v>2.82</v>
      </c>
      <c r="E176">
        <v>77.02</v>
      </c>
      <c r="F176">
        <v>6</v>
      </c>
      <c r="G176">
        <v>2.93</v>
      </c>
      <c r="H176">
        <v>22</v>
      </c>
      <c r="I176">
        <v>21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30</v>
      </c>
      <c r="AB176">
        <v>1</v>
      </c>
      <c r="AC176" s="1">
        <v>1.6808510638297873</v>
      </c>
      <c r="AD176" s="1">
        <v>175.6</v>
      </c>
      <c r="AE176" s="1">
        <v>0</v>
      </c>
      <c r="AF176" s="1">
        <v>175.6</v>
      </c>
      <c r="AG176" s="1">
        <v>0.72522799999999987</v>
      </c>
      <c r="AH176" s="1">
        <v>0.79</v>
      </c>
      <c r="AI176" s="1">
        <v>1.4851085324232078</v>
      </c>
    </row>
    <row r="177" spans="1:35">
      <c r="A177">
        <v>13</v>
      </c>
      <c r="B177">
        <v>36</v>
      </c>
      <c r="C177">
        <v>81.599999999999994</v>
      </c>
      <c r="D177">
        <v>3.85</v>
      </c>
      <c r="E177">
        <v>85.449999999999989</v>
      </c>
      <c r="F177">
        <v>7</v>
      </c>
      <c r="G177">
        <v>3.12</v>
      </c>
      <c r="H177">
        <v>25</v>
      </c>
      <c r="I177">
        <v>24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40</v>
      </c>
      <c r="AB177">
        <v>1</v>
      </c>
      <c r="AC177" s="1">
        <v>1.2311688311688311</v>
      </c>
      <c r="AD177" s="1">
        <v>175.6</v>
      </c>
      <c r="AE177" s="1">
        <v>0</v>
      </c>
      <c r="AF177" s="1">
        <v>175.6</v>
      </c>
      <c r="AG177" s="1">
        <v>0.72522799999999987</v>
      </c>
      <c r="AH177" s="1">
        <v>0.67714285714285716</v>
      </c>
      <c r="AI177" s="1">
        <v>1.3946692307692303</v>
      </c>
    </row>
    <row r="178" spans="1:35" hidden="1">
      <c r="A178">
        <v>14</v>
      </c>
      <c r="B178">
        <v>6</v>
      </c>
      <c r="C178">
        <v>84.6</v>
      </c>
      <c r="D178">
        <v>3.5</v>
      </c>
      <c r="E178">
        <v>88.1</v>
      </c>
      <c r="F178">
        <v>6</v>
      </c>
      <c r="G178">
        <v>3.18</v>
      </c>
      <c r="H178">
        <v>26</v>
      </c>
      <c r="I178">
        <v>24</v>
      </c>
      <c r="J178">
        <v>2</v>
      </c>
      <c r="K178">
        <v>0</v>
      </c>
      <c r="L178">
        <v>1</v>
      </c>
      <c r="M178">
        <v>1</v>
      </c>
      <c r="N178">
        <v>0</v>
      </c>
      <c r="O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30</v>
      </c>
      <c r="AB178">
        <v>3</v>
      </c>
      <c r="AC178" s="1">
        <v>1.3542857142857143</v>
      </c>
      <c r="AD178" s="1">
        <v>175.6</v>
      </c>
      <c r="AE178" s="1">
        <v>0</v>
      </c>
      <c r="AF178" s="1">
        <v>175.6</v>
      </c>
      <c r="AG178" s="1">
        <v>0.72522799999999987</v>
      </c>
      <c r="AH178" s="1">
        <v>0.79</v>
      </c>
      <c r="AI178" s="1">
        <v>1.3683547169811316</v>
      </c>
    </row>
    <row r="179" spans="1:35">
      <c r="A179">
        <v>17</v>
      </c>
      <c r="B179">
        <v>51</v>
      </c>
      <c r="C179">
        <v>107.1</v>
      </c>
      <c r="D179">
        <v>3.64</v>
      </c>
      <c r="E179">
        <v>110.74</v>
      </c>
      <c r="F179">
        <v>6</v>
      </c>
      <c r="G179">
        <v>3.45</v>
      </c>
      <c r="H179">
        <v>33</v>
      </c>
      <c r="I179">
        <v>31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45</v>
      </c>
      <c r="AB179">
        <v>1</v>
      </c>
      <c r="AC179" s="1">
        <v>1.3021978021978022</v>
      </c>
      <c r="AD179" s="1">
        <v>175.6</v>
      </c>
      <c r="AE179" s="1">
        <v>0</v>
      </c>
      <c r="AF179" s="1">
        <v>175.6</v>
      </c>
      <c r="AG179" s="1">
        <v>0.72522799999999987</v>
      </c>
      <c r="AH179" s="1">
        <v>0.79</v>
      </c>
      <c r="AI179" s="1">
        <v>1.2612660869565213</v>
      </c>
    </row>
    <row r="180" spans="1:35">
      <c r="A180">
        <v>18</v>
      </c>
      <c r="B180">
        <v>40</v>
      </c>
      <c r="C180">
        <v>112</v>
      </c>
      <c r="D180">
        <v>4.0199999999999996</v>
      </c>
      <c r="E180">
        <v>116.02</v>
      </c>
      <c r="F180">
        <v>9</v>
      </c>
      <c r="G180">
        <v>2.71</v>
      </c>
      <c r="H180">
        <v>35</v>
      </c>
      <c r="I180">
        <v>33</v>
      </c>
      <c r="J180">
        <v>2</v>
      </c>
      <c r="K180">
        <v>0</v>
      </c>
      <c r="L180">
        <v>1</v>
      </c>
      <c r="M180">
        <v>0</v>
      </c>
      <c r="N180">
        <v>0</v>
      </c>
      <c r="O180">
        <v>6</v>
      </c>
      <c r="Q180">
        <v>1</v>
      </c>
      <c r="R180">
        <v>0</v>
      </c>
      <c r="S180">
        <v>0</v>
      </c>
      <c r="T180">
        <v>65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10</v>
      </c>
      <c r="AB180">
        <v>1</v>
      </c>
      <c r="AC180" s="1">
        <v>1.1791044776119404</v>
      </c>
      <c r="AD180" s="1">
        <v>175.6</v>
      </c>
      <c r="AE180" s="1">
        <v>0</v>
      </c>
      <c r="AF180" s="1">
        <v>175.6</v>
      </c>
      <c r="AG180" s="1">
        <v>0.72522799999999987</v>
      </c>
      <c r="AH180" s="1">
        <v>0.52666666666666673</v>
      </c>
      <c r="AI180" s="1">
        <v>1.6056708487084868</v>
      </c>
    </row>
    <row r="181" spans="1:35">
      <c r="A181">
        <v>18</v>
      </c>
      <c r="B181">
        <v>40</v>
      </c>
      <c r="C181">
        <v>112</v>
      </c>
      <c r="D181">
        <v>4.0199999999999996</v>
      </c>
      <c r="E181">
        <v>116.02</v>
      </c>
      <c r="F181">
        <v>9</v>
      </c>
      <c r="G181">
        <v>2.71</v>
      </c>
      <c r="H181">
        <v>36</v>
      </c>
      <c r="I181">
        <v>33</v>
      </c>
      <c r="J181">
        <v>3</v>
      </c>
      <c r="K181">
        <v>0</v>
      </c>
      <c r="L181">
        <v>1</v>
      </c>
      <c r="M181">
        <v>0</v>
      </c>
      <c r="N181">
        <v>0</v>
      </c>
      <c r="O181">
        <v>6</v>
      </c>
      <c r="Q181">
        <v>1</v>
      </c>
      <c r="R181">
        <v>0</v>
      </c>
      <c r="S181">
        <v>0</v>
      </c>
      <c r="T181">
        <v>65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10</v>
      </c>
      <c r="AB181">
        <v>1</v>
      </c>
      <c r="AC181" s="1">
        <v>1.1791044776119404</v>
      </c>
      <c r="AD181" s="1">
        <v>175.6</v>
      </c>
      <c r="AE181" s="1">
        <v>0</v>
      </c>
      <c r="AF181" s="1">
        <v>175.6</v>
      </c>
      <c r="AG181" s="1">
        <v>0.72522799999999987</v>
      </c>
      <c r="AH181" s="1">
        <v>0.52666666666666673</v>
      </c>
      <c r="AI181" s="1">
        <v>1.6056708487084868</v>
      </c>
    </row>
    <row r="182" spans="1:35" hidden="1">
      <c r="A182">
        <v>27</v>
      </c>
      <c r="B182">
        <v>8</v>
      </c>
      <c r="C182">
        <v>162.80000000000001</v>
      </c>
      <c r="D182">
        <v>3.09</v>
      </c>
      <c r="E182">
        <v>165.89000000000001</v>
      </c>
      <c r="F182">
        <v>6</v>
      </c>
      <c r="G182">
        <v>3.12</v>
      </c>
      <c r="H182">
        <v>46</v>
      </c>
      <c r="I182">
        <v>44</v>
      </c>
      <c r="J182">
        <v>2</v>
      </c>
      <c r="K182">
        <v>0</v>
      </c>
      <c r="L182">
        <v>0</v>
      </c>
      <c r="M182">
        <v>1</v>
      </c>
      <c r="N182">
        <v>0</v>
      </c>
      <c r="O182">
        <v>0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25</v>
      </c>
      <c r="AB182">
        <v>3</v>
      </c>
      <c r="AC182" s="1">
        <v>1.5339805825242721</v>
      </c>
      <c r="AD182" s="1">
        <v>175.6</v>
      </c>
      <c r="AE182" s="1">
        <v>0</v>
      </c>
      <c r="AF182" s="1">
        <v>175.6</v>
      </c>
      <c r="AG182" s="1">
        <v>0.72522799999999987</v>
      </c>
      <c r="AH182" s="1">
        <v>0.79</v>
      </c>
      <c r="AI182" s="1">
        <v>1.3946692307692303</v>
      </c>
    </row>
    <row r="183" spans="1:35">
      <c r="A183">
        <v>27</v>
      </c>
      <c r="B183">
        <v>18</v>
      </c>
      <c r="C183">
        <v>163.80000000000001</v>
      </c>
      <c r="D183">
        <v>3.01</v>
      </c>
      <c r="E183">
        <v>166.81</v>
      </c>
      <c r="F183">
        <v>7</v>
      </c>
      <c r="G183">
        <v>2.63</v>
      </c>
      <c r="H183">
        <v>47</v>
      </c>
      <c r="I183">
        <v>44</v>
      </c>
      <c r="J183">
        <v>3</v>
      </c>
      <c r="K183">
        <v>0</v>
      </c>
      <c r="L183">
        <v>1</v>
      </c>
      <c r="M183">
        <v>0</v>
      </c>
      <c r="N183">
        <v>0</v>
      </c>
      <c r="O183">
        <v>0</v>
      </c>
      <c r="Q183">
        <v>0</v>
      </c>
      <c r="R183">
        <v>0</v>
      </c>
      <c r="S183">
        <v>0</v>
      </c>
      <c r="T183">
        <v>67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12</v>
      </c>
      <c r="AB183">
        <v>1</v>
      </c>
      <c r="AC183" s="1">
        <v>1.5747508305647842</v>
      </c>
      <c r="AD183" s="1">
        <v>161.80000000000001</v>
      </c>
      <c r="AE183" s="1">
        <v>0</v>
      </c>
      <c r="AF183" s="1">
        <v>161.80000000000001</v>
      </c>
      <c r="AG183" s="1">
        <v>0.66823400000000011</v>
      </c>
      <c r="AH183" s="1">
        <v>0.67714285714285716</v>
      </c>
      <c r="AI183" s="1">
        <v>1.524488212927757</v>
      </c>
    </row>
    <row r="184" spans="1:35">
      <c r="A184">
        <v>27</v>
      </c>
      <c r="B184">
        <v>19</v>
      </c>
      <c r="C184">
        <v>163.9</v>
      </c>
      <c r="D184">
        <v>3.09</v>
      </c>
      <c r="E184">
        <v>166.99</v>
      </c>
      <c r="F184">
        <v>7</v>
      </c>
      <c r="G184">
        <v>2.5</v>
      </c>
      <c r="H184">
        <v>48</v>
      </c>
      <c r="I184">
        <v>44</v>
      </c>
      <c r="J184">
        <v>4</v>
      </c>
      <c r="K184">
        <v>0</v>
      </c>
      <c r="L184">
        <v>1</v>
      </c>
      <c r="M184">
        <v>0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67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12</v>
      </c>
      <c r="AB184">
        <v>1</v>
      </c>
      <c r="AC184" s="1">
        <v>1.5339805825242721</v>
      </c>
      <c r="AD184" s="1">
        <v>161.80000000000001</v>
      </c>
      <c r="AE184" s="1">
        <v>0</v>
      </c>
      <c r="AF184" s="1">
        <v>161.80000000000001</v>
      </c>
      <c r="AG184" s="1">
        <v>0.66823400000000011</v>
      </c>
      <c r="AH184" s="1">
        <v>0.67714285714285716</v>
      </c>
      <c r="AI184" s="1">
        <v>1.6037616000000003</v>
      </c>
    </row>
    <row r="185" spans="1:35">
      <c r="A185">
        <v>27</v>
      </c>
      <c r="B185">
        <v>31</v>
      </c>
      <c r="C185">
        <v>165.1</v>
      </c>
      <c r="D185">
        <v>2.95</v>
      </c>
      <c r="E185">
        <v>168.04999999999998</v>
      </c>
      <c r="F185">
        <v>7</v>
      </c>
      <c r="G185">
        <v>2.41</v>
      </c>
      <c r="H185">
        <v>49</v>
      </c>
      <c r="I185">
        <v>44</v>
      </c>
      <c r="J185">
        <v>5</v>
      </c>
      <c r="K185">
        <v>0</v>
      </c>
      <c r="L185">
        <v>1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12</v>
      </c>
      <c r="AB185">
        <v>1</v>
      </c>
      <c r="AC185" s="1">
        <v>1.6067796610169491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0.67714285714285716</v>
      </c>
      <c r="AI185" s="1">
        <v>1.6636531120331952</v>
      </c>
    </row>
    <row r="186" spans="1:35">
      <c r="A186">
        <v>27</v>
      </c>
      <c r="B186">
        <v>31</v>
      </c>
      <c r="C186">
        <v>165.1</v>
      </c>
      <c r="D186">
        <v>3.08</v>
      </c>
      <c r="E186">
        <v>168.18</v>
      </c>
      <c r="F186">
        <v>7</v>
      </c>
      <c r="G186">
        <v>2.69</v>
      </c>
      <c r="H186">
        <v>50</v>
      </c>
      <c r="I186">
        <v>44</v>
      </c>
      <c r="J186">
        <v>6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67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12</v>
      </c>
      <c r="AB186">
        <v>1</v>
      </c>
      <c r="AC186" s="1">
        <v>1.5389610389610391</v>
      </c>
      <c r="AD186" s="1">
        <v>161.80000000000001</v>
      </c>
      <c r="AE186" s="1">
        <v>0</v>
      </c>
      <c r="AF186" s="1">
        <v>161.80000000000001</v>
      </c>
      <c r="AG186" s="1">
        <v>0.66823400000000011</v>
      </c>
      <c r="AH186" s="1">
        <v>0.67714285714285716</v>
      </c>
      <c r="AI186" s="1">
        <v>1.4904847583643126</v>
      </c>
    </row>
    <row r="187" spans="1:35">
      <c r="A187">
        <v>27</v>
      </c>
      <c r="B187">
        <v>38</v>
      </c>
      <c r="C187">
        <v>165.8</v>
      </c>
      <c r="D187">
        <v>3.46</v>
      </c>
      <c r="E187">
        <v>169.26000000000002</v>
      </c>
      <c r="F187">
        <v>8</v>
      </c>
      <c r="G187">
        <v>3.03</v>
      </c>
      <c r="H187">
        <v>51</v>
      </c>
      <c r="I187">
        <v>44</v>
      </c>
      <c r="J187">
        <v>7</v>
      </c>
      <c r="K187">
        <v>0</v>
      </c>
      <c r="L187">
        <v>1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67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12</v>
      </c>
      <c r="AB187">
        <v>1</v>
      </c>
      <c r="AC187" s="1">
        <v>1.3699421965317919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0.59250000000000003</v>
      </c>
      <c r="AI187" s="1">
        <v>1.3232356435643569</v>
      </c>
    </row>
    <row r="188" spans="1:35">
      <c r="A188">
        <v>27</v>
      </c>
      <c r="B188">
        <v>39</v>
      </c>
      <c r="C188">
        <v>165.9</v>
      </c>
      <c r="D188">
        <v>3.35</v>
      </c>
      <c r="E188">
        <v>169.25</v>
      </c>
      <c r="F188">
        <v>7</v>
      </c>
      <c r="G188">
        <v>2.74</v>
      </c>
      <c r="H188">
        <v>52</v>
      </c>
      <c r="I188">
        <v>45</v>
      </c>
      <c r="J188">
        <v>7</v>
      </c>
      <c r="K188">
        <v>0</v>
      </c>
      <c r="L188">
        <v>1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67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12</v>
      </c>
      <c r="AB188">
        <v>1</v>
      </c>
      <c r="AC188" s="1">
        <v>1.4149253731343283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0.67714285714285716</v>
      </c>
      <c r="AI188" s="1">
        <v>1.4632861313868615</v>
      </c>
    </row>
    <row r="189" spans="1:35">
      <c r="A189">
        <v>27</v>
      </c>
      <c r="B189">
        <v>47</v>
      </c>
      <c r="C189">
        <v>166.7</v>
      </c>
      <c r="D189">
        <v>3.64</v>
      </c>
      <c r="E189">
        <v>170.33999999999997</v>
      </c>
      <c r="F189">
        <v>8</v>
      </c>
      <c r="G189">
        <v>2.81</v>
      </c>
      <c r="H189">
        <v>53</v>
      </c>
      <c r="I189">
        <v>46</v>
      </c>
      <c r="J189">
        <v>7</v>
      </c>
      <c r="K189">
        <v>0</v>
      </c>
      <c r="L189">
        <v>1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67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12</v>
      </c>
      <c r="AB189">
        <v>1</v>
      </c>
      <c r="AC189" s="1">
        <v>1.3021978021978022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0.59250000000000003</v>
      </c>
      <c r="AI189" s="1">
        <v>1.426834163701068</v>
      </c>
    </row>
    <row r="190" spans="1:35">
      <c r="A190">
        <v>27</v>
      </c>
      <c r="B190">
        <v>47</v>
      </c>
      <c r="C190">
        <v>166.7</v>
      </c>
      <c r="D190">
        <v>3.4</v>
      </c>
      <c r="E190">
        <v>170.1</v>
      </c>
      <c r="F190">
        <v>8</v>
      </c>
      <c r="G190">
        <v>2.48</v>
      </c>
      <c r="H190">
        <v>54</v>
      </c>
      <c r="I190">
        <v>46</v>
      </c>
      <c r="J190">
        <v>8</v>
      </c>
      <c r="K190">
        <v>0</v>
      </c>
      <c r="L190">
        <v>1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67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12</v>
      </c>
      <c r="AB190">
        <v>1</v>
      </c>
      <c r="AC190" s="1">
        <v>1.3941176470588237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0.59250000000000003</v>
      </c>
      <c r="AI190" s="1">
        <v>1.6166951612903229</v>
      </c>
    </row>
    <row r="191" spans="1:35">
      <c r="A191">
        <v>28</v>
      </c>
      <c r="B191">
        <v>2</v>
      </c>
      <c r="C191">
        <v>168.2</v>
      </c>
      <c r="D191">
        <v>3.33</v>
      </c>
      <c r="E191">
        <v>171.53</v>
      </c>
      <c r="F191">
        <v>10</v>
      </c>
      <c r="G191">
        <v>2.38</v>
      </c>
      <c r="H191">
        <v>55</v>
      </c>
      <c r="I191">
        <v>50</v>
      </c>
      <c r="J191">
        <v>5</v>
      </c>
      <c r="K191">
        <v>0</v>
      </c>
      <c r="L191">
        <v>1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67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12</v>
      </c>
      <c r="AB191">
        <v>1</v>
      </c>
      <c r="AC191" s="1">
        <v>1.4234234234234235</v>
      </c>
      <c r="AD191" s="1">
        <v>161.80000000000001</v>
      </c>
      <c r="AE191" s="1">
        <v>0</v>
      </c>
      <c r="AF191" s="1">
        <v>161.80000000000001</v>
      </c>
      <c r="AG191" s="1">
        <v>0.66823400000000011</v>
      </c>
      <c r="AH191" s="1">
        <v>0.47400000000000003</v>
      </c>
      <c r="AI191" s="1">
        <v>1.6846235294117651</v>
      </c>
    </row>
    <row r="192" spans="1:35">
      <c r="A192">
        <v>28</v>
      </c>
      <c r="B192">
        <v>2</v>
      </c>
      <c r="C192">
        <v>168.2</v>
      </c>
      <c r="D192">
        <v>3.26</v>
      </c>
      <c r="E192">
        <v>171.45999999999998</v>
      </c>
      <c r="F192">
        <v>8</v>
      </c>
      <c r="G192">
        <v>2.59</v>
      </c>
      <c r="H192">
        <v>56</v>
      </c>
      <c r="I192">
        <v>50</v>
      </c>
      <c r="J192">
        <v>6</v>
      </c>
      <c r="K192">
        <v>0</v>
      </c>
      <c r="L192">
        <v>1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67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12</v>
      </c>
      <c r="AB192">
        <v>1</v>
      </c>
      <c r="AC192" s="1">
        <v>1.45398773006135</v>
      </c>
      <c r="AD192" s="1">
        <v>161.80000000000001</v>
      </c>
      <c r="AE192" s="1">
        <v>0</v>
      </c>
      <c r="AF192" s="1">
        <v>161.80000000000001</v>
      </c>
      <c r="AG192" s="1">
        <v>0.66823400000000011</v>
      </c>
      <c r="AH192" s="1">
        <v>0.59250000000000003</v>
      </c>
      <c r="AI192" s="1">
        <v>1.5480324324324328</v>
      </c>
    </row>
    <row r="193" spans="1:35">
      <c r="A193">
        <v>31</v>
      </c>
      <c r="B193">
        <v>57</v>
      </c>
      <c r="C193">
        <v>191.7</v>
      </c>
      <c r="D193">
        <v>2.56</v>
      </c>
      <c r="E193">
        <v>194.26</v>
      </c>
      <c r="F193">
        <v>6</v>
      </c>
      <c r="G193">
        <v>3.25</v>
      </c>
      <c r="H193">
        <v>65</v>
      </c>
      <c r="I193">
        <v>63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35</v>
      </c>
      <c r="AB193">
        <v>1</v>
      </c>
      <c r="AC193" s="1">
        <v>1.8515625</v>
      </c>
      <c r="AD193" s="1">
        <v>161.80000000000001</v>
      </c>
      <c r="AE193" s="1">
        <v>0</v>
      </c>
      <c r="AF193" s="1">
        <v>161.80000000000001</v>
      </c>
      <c r="AG193" s="1">
        <v>0.66823400000000011</v>
      </c>
      <c r="AH193" s="1">
        <v>0.79</v>
      </c>
      <c r="AI193" s="1">
        <v>1.2336627692307696</v>
      </c>
    </row>
    <row r="194" spans="1:35">
      <c r="A194">
        <v>32</v>
      </c>
      <c r="B194">
        <v>20</v>
      </c>
      <c r="C194">
        <v>194</v>
      </c>
      <c r="D194">
        <v>3.45</v>
      </c>
      <c r="E194">
        <v>197.45</v>
      </c>
      <c r="F194">
        <v>6</v>
      </c>
      <c r="G194">
        <v>3.61</v>
      </c>
      <c r="H194">
        <v>66</v>
      </c>
      <c r="I194">
        <v>64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1</v>
      </c>
      <c r="R194">
        <v>0</v>
      </c>
      <c r="S194">
        <v>0</v>
      </c>
      <c r="T194">
        <v>70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30</v>
      </c>
      <c r="AB194">
        <v>1</v>
      </c>
      <c r="AC194" s="1">
        <v>1.3739130434782609</v>
      </c>
      <c r="AD194" s="1">
        <v>175.6</v>
      </c>
      <c r="AE194" s="1">
        <v>0</v>
      </c>
      <c r="AF194" s="1">
        <v>175.6</v>
      </c>
      <c r="AG194" s="1">
        <v>0.72522799999999987</v>
      </c>
      <c r="AH194" s="1">
        <v>0.79</v>
      </c>
      <c r="AI194" s="1">
        <v>1.2053650969529084</v>
      </c>
    </row>
    <row r="195" spans="1:35">
      <c r="A195">
        <v>32</v>
      </c>
      <c r="B195">
        <v>22</v>
      </c>
      <c r="C195">
        <v>194.2</v>
      </c>
      <c r="D195">
        <v>3.42</v>
      </c>
      <c r="E195">
        <v>197.61999999999998</v>
      </c>
      <c r="F195">
        <v>7</v>
      </c>
      <c r="G195">
        <v>3.19</v>
      </c>
      <c r="H195">
        <v>67</v>
      </c>
      <c r="I195">
        <v>64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70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25</v>
      </c>
      <c r="AB195">
        <v>1</v>
      </c>
      <c r="AC195" s="1">
        <v>1.3859649122807018</v>
      </c>
      <c r="AD195" s="1">
        <v>161.80000000000001</v>
      </c>
      <c r="AE195" s="1">
        <v>0</v>
      </c>
      <c r="AF195" s="1">
        <v>161.80000000000001</v>
      </c>
      <c r="AG195" s="1">
        <v>0.66823400000000011</v>
      </c>
      <c r="AH195" s="1">
        <v>0.67714285714285716</v>
      </c>
      <c r="AI195" s="1">
        <v>1.2568664576802511</v>
      </c>
    </row>
    <row r="196" spans="1:35">
      <c r="A196">
        <v>36</v>
      </c>
      <c r="B196">
        <v>34</v>
      </c>
      <c r="C196">
        <v>219.4</v>
      </c>
      <c r="D196">
        <v>4.0599999999999996</v>
      </c>
      <c r="E196">
        <v>223.46</v>
      </c>
      <c r="F196">
        <v>7</v>
      </c>
      <c r="G196">
        <v>3.57</v>
      </c>
      <c r="H196">
        <v>70</v>
      </c>
      <c r="I196">
        <v>67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30</v>
      </c>
      <c r="AB196">
        <v>1</v>
      </c>
      <c r="AC196" s="1">
        <v>1.1674876847290643</v>
      </c>
      <c r="AD196" s="1">
        <v>175.6</v>
      </c>
      <c r="AE196" s="1">
        <v>0</v>
      </c>
      <c r="AF196" s="1">
        <v>175.6</v>
      </c>
      <c r="AG196" s="1">
        <v>0.72522799999999987</v>
      </c>
      <c r="AH196" s="1">
        <v>0.67714285714285716</v>
      </c>
      <c r="AI196" s="1">
        <v>1.2188705882352939</v>
      </c>
    </row>
    <row r="197" spans="1:35">
      <c r="A197">
        <v>36</v>
      </c>
      <c r="B197">
        <v>49</v>
      </c>
      <c r="C197">
        <v>220.9</v>
      </c>
      <c r="D197">
        <v>3.31</v>
      </c>
      <c r="E197">
        <v>224.21</v>
      </c>
      <c r="F197">
        <v>7</v>
      </c>
      <c r="G197">
        <v>3</v>
      </c>
      <c r="H197">
        <v>72</v>
      </c>
      <c r="I197">
        <v>67</v>
      </c>
      <c r="J197">
        <v>5</v>
      </c>
      <c r="K197">
        <v>0</v>
      </c>
      <c r="L197">
        <v>1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25</v>
      </c>
      <c r="AB197">
        <v>1</v>
      </c>
      <c r="AC197" s="1">
        <v>1.4320241691842901</v>
      </c>
      <c r="AD197" s="1">
        <v>161.80000000000001</v>
      </c>
      <c r="AE197" s="1">
        <v>0</v>
      </c>
      <c r="AF197" s="1">
        <v>161.80000000000001</v>
      </c>
      <c r="AG197" s="1">
        <v>0.66823400000000011</v>
      </c>
      <c r="AH197" s="1">
        <v>0.67714285714285716</v>
      </c>
      <c r="AI197" s="1">
        <v>1.3364680000000002</v>
      </c>
    </row>
    <row r="198" spans="1:35" hidden="1">
      <c r="A198">
        <v>37</v>
      </c>
      <c r="B198">
        <v>9</v>
      </c>
      <c r="C198">
        <v>222.9</v>
      </c>
      <c r="D198">
        <v>4.45</v>
      </c>
      <c r="E198">
        <v>227.35</v>
      </c>
      <c r="F198">
        <v>8</v>
      </c>
      <c r="G198">
        <v>3.77</v>
      </c>
      <c r="H198">
        <v>75</v>
      </c>
      <c r="I198">
        <v>69</v>
      </c>
      <c r="J198">
        <v>6</v>
      </c>
      <c r="K198">
        <v>0</v>
      </c>
      <c r="L198">
        <v>0</v>
      </c>
      <c r="M198">
        <v>1</v>
      </c>
      <c r="N198">
        <v>0</v>
      </c>
      <c r="O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30</v>
      </c>
      <c r="AB198">
        <v>3</v>
      </c>
      <c r="AC198" s="1">
        <v>1.0651685393258428</v>
      </c>
      <c r="AD198" s="1">
        <v>175.6</v>
      </c>
      <c r="AE198" s="1">
        <v>0</v>
      </c>
      <c r="AF198" s="1">
        <v>175.6</v>
      </c>
      <c r="AG198" s="1">
        <v>0.72522799999999987</v>
      </c>
      <c r="AH198" s="1">
        <v>0.59250000000000003</v>
      </c>
      <c r="AI198" s="1">
        <v>1.154209018567639</v>
      </c>
    </row>
    <row r="199" spans="1:35">
      <c r="A199">
        <v>37</v>
      </c>
      <c r="B199">
        <v>20</v>
      </c>
      <c r="C199">
        <v>224</v>
      </c>
      <c r="D199">
        <v>3.52</v>
      </c>
      <c r="E199">
        <v>227.52</v>
      </c>
      <c r="F199">
        <v>7</v>
      </c>
      <c r="G199">
        <v>2.97</v>
      </c>
      <c r="H199">
        <v>77</v>
      </c>
      <c r="I199">
        <v>71</v>
      </c>
      <c r="J199">
        <v>6</v>
      </c>
      <c r="K199">
        <v>0</v>
      </c>
      <c r="L199">
        <v>1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25</v>
      </c>
      <c r="AB199">
        <v>1</v>
      </c>
      <c r="AC199" s="1">
        <v>1.3465909090909092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0.67714285714285716</v>
      </c>
      <c r="AI199" s="1">
        <v>1.3499676767676769</v>
      </c>
    </row>
    <row r="200" spans="1:35" hidden="1">
      <c r="A200">
        <v>38</v>
      </c>
      <c r="B200">
        <v>4</v>
      </c>
      <c r="C200">
        <v>228.4</v>
      </c>
      <c r="D200">
        <v>4.03</v>
      </c>
      <c r="E200">
        <v>232.43</v>
      </c>
      <c r="F200">
        <v>8</v>
      </c>
      <c r="G200">
        <v>3.34</v>
      </c>
      <c r="H200">
        <v>80</v>
      </c>
      <c r="I200">
        <v>78</v>
      </c>
      <c r="J200">
        <v>2</v>
      </c>
      <c r="K200">
        <v>0</v>
      </c>
      <c r="L200">
        <v>1</v>
      </c>
      <c r="M200">
        <v>0</v>
      </c>
      <c r="N200">
        <v>0</v>
      </c>
      <c r="O200">
        <v>4.3000000000000114</v>
      </c>
      <c r="P200" s="1">
        <v>-8.8213399503722645E-3</v>
      </c>
      <c r="Q200">
        <v>1</v>
      </c>
      <c r="R200">
        <v>0</v>
      </c>
      <c r="S200">
        <v>0</v>
      </c>
      <c r="T200">
        <v>71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25</v>
      </c>
      <c r="AB200">
        <v>2</v>
      </c>
      <c r="AC200" s="1">
        <v>1.1761786600496278</v>
      </c>
      <c r="AD200" s="1">
        <v>175.6</v>
      </c>
      <c r="AE200" s="1">
        <v>0</v>
      </c>
      <c r="AF200" s="1">
        <v>175.6</v>
      </c>
      <c r="AG200" s="1">
        <v>0.72522799999999987</v>
      </c>
      <c r="AH200" s="1">
        <v>0.59250000000000003</v>
      </c>
      <c r="AI200" s="1">
        <v>1.3028047904191615</v>
      </c>
    </row>
    <row r="201" spans="1:35">
      <c r="A201">
        <v>38</v>
      </c>
      <c r="B201">
        <v>29</v>
      </c>
      <c r="C201">
        <v>230.9</v>
      </c>
      <c r="D201">
        <v>3.8</v>
      </c>
      <c r="E201">
        <v>234.70000000000002</v>
      </c>
      <c r="F201">
        <v>7</v>
      </c>
      <c r="G201">
        <v>3.23</v>
      </c>
      <c r="H201">
        <v>85</v>
      </c>
      <c r="I201">
        <v>79</v>
      </c>
      <c r="J201">
        <v>6</v>
      </c>
      <c r="K201">
        <v>0</v>
      </c>
      <c r="L201">
        <v>1</v>
      </c>
      <c r="M201">
        <v>0</v>
      </c>
      <c r="N201">
        <v>0</v>
      </c>
      <c r="O201">
        <v>6.8000000000000114</v>
      </c>
      <c r="Q201">
        <v>1</v>
      </c>
      <c r="R201">
        <v>0</v>
      </c>
      <c r="S201">
        <v>0</v>
      </c>
      <c r="T201">
        <v>72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25</v>
      </c>
      <c r="AB201">
        <v>1</v>
      </c>
      <c r="AC201" s="1">
        <v>1.2473684210526317</v>
      </c>
      <c r="AD201" s="1">
        <v>175.6</v>
      </c>
      <c r="AE201" s="1">
        <v>0</v>
      </c>
      <c r="AF201" s="1">
        <v>175.6</v>
      </c>
      <c r="AG201" s="1">
        <v>0.72522799999999987</v>
      </c>
      <c r="AH201" s="1">
        <v>0.67714285714285716</v>
      </c>
      <c r="AI201" s="1">
        <v>1.3471727554179564</v>
      </c>
    </row>
    <row r="202" spans="1:35">
      <c r="A202">
        <v>39</v>
      </c>
      <c r="B202">
        <v>6</v>
      </c>
      <c r="C202">
        <v>234.6</v>
      </c>
      <c r="D202">
        <v>4.12</v>
      </c>
      <c r="E202">
        <v>238.72</v>
      </c>
      <c r="F202">
        <v>8</v>
      </c>
      <c r="G202">
        <v>3.17</v>
      </c>
      <c r="H202">
        <v>87</v>
      </c>
      <c r="I202">
        <v>84</v>
      </c>
      <c r="J202">
        <v>3</v>
      </c>
      <c r="K202">
        <v>0</v>
      </c>
      <c r="L202">
        <v>1</v>
      </c>
      <c r="M202">
        <v>0</v>
      </c>
      <c r="N202">
        <v>0</v>
      </c>
      <c r="O202">
        <v>0</v>
      </c>
      <c r="Q202">
        <v>0</v>
      </c>
      <c r="R202">
        <v>0</v>
      </c>
      <c r="S202">
        <v>0</v>
      </c>
      <c r="T202">
        <v>73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25</v>
      </c>
      <c r="AB202">
        <v>1</v>
      </c>
      <c r="AC202" s="1">
        <v>1.1504854368932038</v>
      </c>
      <c r="AD202" s="1">
        <v>161.80000000000001</v>
      </c>
      <c r="AE202" s="1">
        <v>0</v>
      </c>
      <c r="AF202" s="1">
        <v>161.80000000000001</v>
      </c>
      <c r="AG202" s="1">
        <v>0.66823400000000011</v>
      </c>
      <c r="AH202" s="1">
        <v>0.59250000000000003</v>
      </c>
      <c r="AI202" s="1">
        <v>1.2647962145110414</v>
      </c>
    </row>
    <row r="203" spans="1:35">
      <c r="A203">
        <v>39</v>
      </c>
      <c r="B203">
        <v>8</v>
      </c>
      <c r="C203">
        <v>234.8</v>
      </c>
      <c r="D203">
        <v>3.88</v>
      </c>
      <c r="E203">
        <v>238.68</v>
      </c>
      <c r="F203">
        <v>8</v>
      </c>
      <c r="G203">
        <v>3.22</v>
      </c>
      <c r="H203">
        <v>88</v>
      </c>
      <c r="I203">
        <v>85</v>
      </c>
      <c r="J203">
        <v>3</v>
      </c>
      <c r="K203">
        <v>0</v>
      </c>
      <c r="L203">
        <v>1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73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25</v>
      </c>
      <c r="AB203">
        <v>1</v>
      </c>
      <c r="AC203" s="1">
        <v>1.2216494845360826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0.59250000000000003</v>
      </c>
      <c r="AI203" s="1">
        <v>1.2451565217391307</v>
      </c>
    </row>
    <row r="204" spans="1:35">
      <c r="A204">
        <v>43</v>
      </c>
      <c r="B204">
        <v>36</v>
      </c>
      <c r="C204">
        <v>261.60000000000002</v>
      </c>
      <c r="D204">
        <v>4.45</v>
      </c>
      <c r="E204">
        <v>266.05</v>
      </c>
      <c r="F204">
        <v>8</v>
      </c>
      <c r="G204">
        <v>3.76</v>
      </c>
      <c r="H204">
        <v>93</v>
      </c>
      <c r="I204">
        <v>92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1</v>
      </c>
      <c r="R204">
        <v>0</v>
      </c>
      <c r="S204">
        <v>0</v>
      </c>
      <c r="T204">
        <v>74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30</v>
      </c>
      <c r="AB204">
        <v>1</v>
      </c>
      <c r="AC204" s="1">
        <v>1.0651685393258428</v>
      </c>
      <c r="AD204" s="1">
        <v>175.6</v>
      </c>
      <c r="AE204" s="1">
        <v>0</v>
      </c>
      <c r="AF204" s="1">
        <v>175.6</v>
      </c>
      <c r="AG204" s="1">
        <v>0.72522799999999987</v>
      </c>
      <c r="AH204" s="1">
        <v>0.59250000000000003</v>
      </c>
      <c r="AI204" s="1">
        <v>1.1572787234042552</v>
      </c>
    </row>
    <row r="207" spans="1:35">
      <c r="AB207" t="s">
        <v>64</v>
      </c>
      <c r="AC207" s="7">
        <f>AVERAGE(AC2:AC204)</f>
        <v>1.3267305922361732</v>
      </c>
      <c r="AD207" s="7">
        <f t="shared" ref="AD207:AI207" si="0">AVERAGE(AD2:AD204)</f>
        <v>168.53004926108321</v>
      </c>
      <c r="AE207" s="7">
        <f t="shared" si="0"/>
        <v>-0.68965517241379315</v>
      </c>
      <c r="AF207" s="7">
        <f t="shared" si="0"/>
        <v>167.8403940886694</v>
      </c>
      <c r="AG207" s="7">
        <f t="shared" si="0"/>
        <v>0.69318082758620703</v>
      </c>
      <c r="AH207" s="7">
        <f t="shared" si="0"/>
        <v>0.68095361781076069</v>
      </c>
      <c r="AI207" s="7">
        <f t="shared" si="0"/>
        <v>1.3341633646811486</v>
      </c>
    </row>
    <row r="208" spans="1:35">
      <c r="AB208" t="s">
        <v>65</v>
      </c>
      <c r="AC208" s="7">
        <f>VAR(AC2:AC204)</f>
        <v>7.2110819114338837E-2</v>
      </c>
      <c r="AD208" s="7">
        <f t="shared" ref="AD208:AI208" si="1">VAR(AD2:AD204)</f>
        <v>47.816666829244305</v>
      </c>
      <c r="AE208" s="7">
        <f t="shared" si="1"/>
        <v>26.254694434960737</v>
      </c>
      <c r="AF208" s="7">
        <f t="shared" si="1"/>
        <v>86.132815685509357</v>
      </c>
      <c r="AG208" s="7">
        <f t="shared" si="1"/>
        <v>1.469158823866164E-3</v>
      </c>
      <c r="AH208" s="7">
        <f t="shared" si="1"/>
        <v>8.9251432242878903E-3</v>
      </c>
      <c r="AI208" s="7">
        <f t="shared" si="1"/>
        <v>2.2788279245729948E-2</v>
      </c>
    </row>
  </sheetData>
  <autoFilter ref="A1:AJ204" xr:uid="{BE508B7F-816E-744B-8F04-DCBC2E349A8C}">
    <filterColumn colId="27">
      <filters>
        <filter val="1"/>
      </filters>
    </filterColumn>
  </autoFilter>
  <conditionalFormatting sqref="AB1:AB204">
    <cfRule type="cellIs" dxfId="234" priority="15" operator="equal">
      <formula>3</formula>
    </cfRule>
    <cfRule type="cellIs" dxfId="233" priority="16" operator="equal">
      <formula>2</formula>
    </cfRule>
    <cfRule type="cellIs" dxfId="232" priority="17" operator="equal">
      <formula>1</formula>
    </cfRule>
  </conditionalFormatting>
  <conditionalFormatting sqref="P201:P204 P175:P199 P123:P173 P110:P121 P98:P108 P84:P89 P1:P82">
    <cfRule type="cellIs" dxfId="231" priority="14" operator="equal">
      <formula>" "</formula>
    </cfRule>
  </conditionalFormatting>
  <conditionalFormatting sqref="P201:P204 P175:P199 P123:P173 P110:P121 P98:P108 P84:P89 P1:P82">
    <cfRule type="containsBlanks" dxfId="230" priority="13">
      <formula>LEN(TRIM(P1))=0</formula>
    </cfRule>
  </conditionalFormatting>
  <conditionalFormatting sqref="O123:O151 Q114:AA204 O111:O121 O107:O108 O101:O104 O98 K83:N204 O84:O89 K2:O82 Q22:Z113 Z2 Q2:X21">
    <cfRule type="cellIs" dxfId="229" priority="11" operator="equal">
      <formula>1</formula>
    </cfRule>
    <cfRule type="cellIs" dxfId="228" priority="12" operator="equal">
      <formula>0</formula>
    </cfRule>
  </conditionalFormatting>
  <conditionalFormatting sqref="O123:O151 Q114:AA204 O111:O121 O107:O108 O101:O104 O98 K83:N204 O84:O89 K2:O82 Q22:Z113 AA18:AA38 Q3:Y21 Q2:Z2">
    <cfRule type="cellIs" dxfId="227" priority="9" operator="equal">
      <formula>0</formula>
    </cfRule>
    <cfRule type="cellIs" dxfId="226" priority="10" operator="equal">
      <formula>1</formula>
    </cfRule>
  </conditionalFormatting>
  <conditionalFormatting sqref="H170:N204 C170:C204 E170:E204 A152:N169 A123:O151 A122:N122 A111:O121 A109:N110 A107:O108 A83:N106 O101:O104 O98 O84:O89 A2:O82 AC2:AI204 Q2:AA204">
    <cfRule type="cellIs" dxfId="225" priority="7" operator="equal">
      <formula>"CM"</formula>
    </cfRule>
    <cfRule type="containsText" dxfId="224" priority="8" operator="containsText" text="DK">
      <formula>NOT(ISERROR(SEARCH("DK",A2)))</formula>
    </cfRule>
  </conditionalFormatting>
  <conditionalFormatting sqref="P200 P174 P122 P109 P95:P97 O2:O204">
    <cfRule type="cellIs" dxfId="223" priority="6" operator="greaterThan">
      <formula>5</formula>
    </cfRule>
  </conditionalFormatting>
  <conditionalFormatting sqref="O123:O151 Q114:AA204 O111:O121 O107:O108 O101:O104 O98 K83:N204 O84:O89 K3:O82 AA18:AA38 Q3:Z113">
    <cfRule type="cellIs" dxfId="222" priority="4" operator="equal">
      <formula>1</formula>
    </cfRule>
    <cfRule type="cellIs" dxfId="221" priority="5" operator="equal">
      <formula>0</formula>
    </cfRule>
  </conditionalFormatting>
  <conditionalFormatting sqref="G39:J39">
    <cfRule type="containsText" dxfId="220" priority="2" operator="containsText" text="CM">
      <formula>NOT(ISERROR(SEARCH("CM",G39)))</formula>
    </cfRule>
    <cfRule type="containsText" dxfId="219" priority="3" operator="containsText" text="DK">
      <formula>NOT(ISERROR(SEARCH("DK",G39)))</formula>
    </cfRule>
  </conditionalFormatting>
  <conditionalFormatting sqref="P200 P174 O152:O204">
    <cfRule type="cellIs" dxfId="218" priority="1" operator="equal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EBF1-34A7-6944-BEFE-1B0E77051CAF}">
  <dimension ref="A1:BJ292"/>
  <sheetViews>
    <sheetView topLeftCell="AN62" zoomScale="72" workbookViewId="0">
      <selection activeCell="BE52" sqref="AV52:BE52"/>
    </sheetView>
  </sheetViews>
  <sheetFormatPr baseColWidth="10" defaultRowHeight="16"/>
  <sheetData>
    <row r="1" spans="1:61">
      <c r="B1" t="s">
        <v>90</v>
      </c>
      <c r="G1" t="s">
        <v>139</v>
      </c>
      <c r="S1" t="s">
        <v>91</v>
      </c>
      <c r="X1" t="s">
        <v>139</v>
      </c>
    </row>
    <row r="2" spans="1:61">
      <c r="B2" t="s">
        <v>11</v>
      </c>
      <c r="C2" t="s">
        <v>12</v>
      </c>
      <c r="D2" t="s">
        <v>16</v>
      </c>
      <c r="E2" t="s">
        <v>17</v>
      </c>
      <c r="F2" t="s">
        <v>18</v>
      </c>
      <c r="G2">
        <f>COUNT(G8:G501)</f>
        <v>273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63</v>
      </c>
      <c r="O2" t="s">
        <v>27</v>
      </c>
      <c r="S2" t="s">
        <v>11</v>
      </c>
      <c r="T2" t="s">
        <v>12</v>
      </c>
      <c r="U2" t="s">
        <v>16</v>
      </c>
      <c r="V2" t="s">
        <v>17</v>
      </c>
      <c r="W2" t="s">
        <v>18</v>
      </c>
      <c r="X2">
        <f>COUNT(X8:X501)</f>
        <v>202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63</v>
      </c>
      <c r="AF2" t="s">
        <v>27</v>
      </c>
    </row>
    <row r="3" spans="1:61">
      <c r="G3">
        <f>COUNTIF(G8:G501,1)</f>
        <v>196</v>
      </c>
      <c r="X3">
        <f>COUNTIF(X8:X501,1)</f>
        <v>121</v>
      </c>
    </row>
    <row r="4" spans="1:61">
      <c r="A4" t="s">
        <v>64</v>
      </c>
      <c r="B4" s="7">
        <f>AVERAGE(B7:B501)</f>
        <v>0.47445255474452552</v>
      </c>
      <c r="C4" s="7">
        <f t="shared" ref="C4:AF4" si="0">AVERAGE(C7:C501)</f>
        <v>0.13138686131386862</v>
      </c>
      <c r="D4" s="7">
        <f t="shared" si="0"/>
        <v>0.39416058394160586</v>
      </c>
      <c r="E4" s="7">
        <f t="shared" si="0"/>
        <v>5.1094890510948905E-2</v>
      </c>
      <c r="F4" s="7">
        <f t="shared" si="0"/>
        <v>2.5547445255474453E-2</v>
      </c>
      <c r="G4" s="7">
        <f>G3/G2</f>
        <v>0.71794871794871795</v>
      </c>
      <c r="H4" s="7">
        <f t="shared" si="0"/>
        <v>0.26642335766423358</v>
      </c>
      <c r="I4" s="7">
        <f t="shared" si="0"/>
        <v>4.0145985401459854E-2</v>
      </c>
      <c r="J4" s="7">
        <f t="shared" si="0"/>
        <v>4.0145985401459854E-2</v>
      </c>
      <c r="K4" s="7">
        <f t="shared" si="0"/>
        <v>0.12408759124087591</v>
      </c>
      <c r="L4" s="7">
        <f t="shared" si="0"/>
        <v>0.13868613138686131</v>
      </c>
      <c r="M4" s="7">
        <f t="shared" si="0"/>
        <v>29.248175182481752</v>
      </c>
      <c r="N4" s="7">
        <f t="shared" si="0"/>
        <v>1.3941605839416058</v>
      </c>
      <c r="O4" s="7">
        <f t="shared" si="0"/>
        <v>1.2990457197979823</v>
      </c>
      <c r="P4" s="7"/>
      <c r="Q4" s="7"/>
      <c r="R4" s="7"/>
      <c r="S4" s="7">
        <f t="shared" si="0"/>
        <v>0.48768472906403942</v>
      </c>
      <c r="T4" s="7">
        <f t="shared" si="0"/>
        <v>0.11330049261083744</v>
      </c>
      <c r="U4" s="7">
        <f t="shared" si="0"/>
        <v>0.48768472906403942</v>
      </c>
      <c r="V4" s="7">
        <f t="shared" si="0"/>
        <v>2.9556650246305417E-2</v>
      </c>
      <c r="W4" s="7">
        <f t="shared" si="0"/>
        <v>6.8965517241379309E-2</v>
      </c>
      <c r="X4" s="7">
        <f>X3/X2</f>
        <v>0.59900990099009899</v>
      </c>
      <c r="Y4" s="7">
        <f t="shared" si="0"/>
        <v>0.43842364532019706</v>
      </c>
      <c r="Z4" s="7">
        <f t="shared" si="0"/>
        <v>5.9113300492610835E-2</v>
      </c>
      <c r="AA4" s="7">
        <f t="shared" si="0"/>
        <v>2.9556650246305417E-2</v>
      </c>
      <c r="AB4" s="7">
        <f t="shared" si="0"/>
        <v>9.8522167487684734E-2</v>
      </c>
      <c r="AC4" s="7">
        <f t="shared" si="0"/>
        <v>0.16748768472906403</v>
      </c>
      <c r="AD4" s="7">
        <f t="shared" si="0"/>
        <v>32.418719211822662</v>
      </c>
      <c r="AE4" s="7">
        <f t="shared" si="0"/>
        <v>1.3300492610837438</v>
      </c>
      <c r="AF4" s="7">
        <f t="shared" si="0"/>
        <v>1.3267305922361732</v>
      </c>
      <c r="AK4" t="s">
        <v>11</v>
      </c>
      <c r="AL4" t="s">
        <v>12</v>
      </c>
      <c r="AM4" t="s">
        <v>16</v>
      </c>
      <c r="AN4" t="s">
        <v>17</v>
      </c>
      <c r="AO4" t="s">
        <v>18</v>
      </c>
      <c r="AP4" t="s">
        <v>139</v>
      </c>
      <c r="AQ4" t="s">
        <v>21</v>
      </c>
      <c r="AR4" t="s">
        <v>22</v>
      </c>
      <c r="AS4" t="s">
        <v>23</v>
      </c>
      <c r="AT4" t="s">
        <v>134</v>
      </c>
      <c r="AU4" t="s">
        <v>135</v>
      </c>
      <c r="AV4" t="s">
        <v>26</v>
      </c>
      <c r="AW4" t="s">
        <v>63</v>
      </c>
      <c r="AX4" t="s">
        <v>27</v>
      </c>
    </row>
    <row r="5" spans="1:61">
      <c r="A5" t="s">
        <v>65</v>
      </c>
      <c r="B5" s="7">
        <f>VAR(B7:B501)</f>
        <v>0.25026068821689257</v>
      </c>
      <c r="C5" s="7">
        <f t="shared" ref="C5:AF5" si="1">VAR(C7:C501)</f>
        <v>0.11454239191465469</v>
      </c>
      <c r="D5" s="7">
        <f t="shared" si="1"/>
        <v>0.23967273602310099</v>
      </c>
      <c r="E5" s="7">
        <f t="shared" si="1"/>
        <v>4.8661800486618008E-2</v>
      </c>
      <c r="F5" s="7">
        <f t="shared" si="1"/>
        <v>2.498596294216732E-2</v>
      </c>
      <c r="G5" s="7"/>
      <c r="H5" s="7">
        <f t="shared" si="1"/>
        <v>0.19615785674179836</v>
      </c>
      <c r="I5" s="7">
        <f t="shared" si="1"/>
        <v>3.8675436485655468E-2</v>
      </c>
      <c r="J5" s="7">
        <f t="shared" si="1"/>
        <v>3.8675436485655468E-2</v>
      </c>
      <c r="K5" s="7">
        <f t="shared" si="1"/>
        <v>0.10908799229967113</v>
      </c>
      <c r="L5" s="7">
        <f t="shared" si="1"/>
        <v>0.11988984251757973</v>
      </c>
      <c r="M5" s="7">
        <f t="shared" si="1"/>
        <v>74.971150503997251</v>
      </c>
      <c r="N5" s="7">
        <f t="shared" si="1"/>
        <v>0.50340899975936493</v>
      </c>
      <c r="O5" s="7">
        <f t="shared" si="1"/>
        <v>5.681044010386601E-2</v>
      </c>
      <c r="P5" s="7"/>
      <c r="Q5" s="7"/>
      <c r="R5" s="7"/>
      <c r="S5" s="7">
        <f t="shared" si="1"/>
        <v>0.25108520704287179</v>
      </c>
      <c r="T5" s="7">
        <f t="shared" si="1"/>
        <v>0.10096083499975614</v>
      </c>
      <c r="U5" s="7">
        <f t="shared" si="1"/>
        <v>0.25108520704287179</v>
      </c>
      <c r="V5" s="7">
        <f t="shared" si="1"/>
        <v>2.8825049992683996E-2</v>
      </c>
      <c r="W5" s="7">
        <f t="shared" si="1"/>
        <v>6.452714236940936E-2</v>
      </c>
      <c r="X5" s="7"/>
      <c r="Y5" s="7">
        <f t="shared" si="1"/>
        <v>0.24742720577476468</v>
      </c>
      <c r="Z5" s="7">
        <f t="shared" si="1"/>
        <v>5.5894259376676581E-2</v>
      </c>
      <c r="AA5" s="7">
        <f t="shared" si="1"/>
        <v>2.8825049992683996E-2</v>
      </c>
      <c r="AB5" s="7">
        <f t="shared" si="1"/>
        <v>8.9255230941813396E-2</v>
      </c>
      <c r="AC5" s="7">
        <f t="shared" si="1"/>
        <v>0.14012583524362288</v>
      </c>
      <c r="AD5" s="7">
        <f t="shared" si="1"/>
        <v>173.27430132175778</v>
      </c>
      <c r="AE5" s="7">
        <f t="shared" si="1"/>
        <v>0.44993415597717401</v>
      </c>
      <c r="AF5" s="7">
        <f t="shared" si="1"/>
        <v>7.2110819114338837E-2</v>
      </c>
    </row>
    <row r="6" spans="1:61">
      <c r="F6" s="7"/>
      <c r="AI6" t="s">
        <v>90</v>
      </c>
      <c r="AJ6" t="s">
        <v>64</v>
      </c>
      <c r="AK6" s="7">
        <v>0.47445255474452552</v>
      </c>
      <c r="AL6" s="7">
        <v>0.13138686131386862</v>
      </c>
      <c r="AM6" s="7">
        <v>0.39416058394160586</v>
      </c>
      <c r="AN6" s="7">
        <v>5.1094890510948905E-2</v>
      </c>
      <c r="AO6" s="7">
        <v>2.5547445255474453E-2</v>
      </c>
      <c r="AP6" s="7">
        <v>0.71794871794871795</v>
      </c>
      <c r="AQ6" s="7">
        <v>0.26642335766423358</v>
      </c>
      <c r="AR6" s="7">
        <v>4.0145985401459854E-2</v>
      </c>
      <c r="AS6" s="7">
        <v>4.0145985401459854E-2</v>
      </c>
      <c r="AT6" s="7">
        <v>0.12408759124087591</v>
      </c>
      <c r="AU6" s="7">
        <v>0.13868613138686131</v>
      </c>
      <c r="AV6" s="7">
        <v>29.248175182481752</v>
      </c>
      <c r="AW6" s="7">
        <v>1.3941605839416058</v>
      </c>
      <c r="AX6" s="7">
        <v>1.2990457197979823</v>
      </c>
    </row>
    <row r="7" spans="1:61"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35</v>
      </c>
      <c r="N7">
        <v>1</v>
      </c>
      <c r="O7" s="1">
        <v>1.3504273504273505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25</v>
      </c>
      <c r="AE7">
        <v>3</v>
      </c>
      <c r="AF7" s="1">
        <v>1.2506596306068603</v>
      </c>
      <c r="AI7" t="s">
        <v>91</v>
      </c>
      <c r="AK7" s="7">
        <v>0.48768472906403942</v>
      </c>
      <c r="AL7" s="7">
        <v>0.11330049261083744</v>
      </c>
      <c r="AM7" s="7">
        <v>0.48768472906403942</v>
      </c>
      <c r="AN7" s="7">
        <v>2.9556650246305417E-2</v>
      </c>
      <c r="AO7" s="7">
        <v>6.8965517241379309E-2</v>
      </c>
      <c r="AP7" s="7">
        <v>0.59900990099009899</v>
      </c>
      <c r="AQ7" s="7">
        <v>0.43842364532019706</v>
      </c>
      <c r="AR7" s="7">
        <v>5.9113300492610835E-2</v>
      </c>
      <c r="AS7" s="7">
        <v>2.9556650246305417E-2</v>
      </c>
      <c r="AT7" s="7">
        <v>9.8522167487684734E-2</v>
      </c>
      <c r="AU7" s="7">
        <v>0.16748768472906403</v>
      </c>
      <c r="AV7" s="7">
        <v>32.418719211822662</v>
      </c>
      <c r="AW7" s="7">
        <v>1.3300492610837438</v>
      </c>
      <c r="AX7" s="7">
        <v>1.3267305922361732</v>
      </c>
    </row>
    <row r="8" spans="1:61"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>
        <v>0</v>
      </c>
      <c r="M8">
        <v>35</v>
      </c>
      <c r="N8">
        <v>1</v>
      </c>
      <c r="O8" s="1">
        <v>1.5389610389610391</v>
      </c>
      <c r="S8">
        <v>1</v>
      </c>
      <c r="T8">
        <v>0</v>
      </c>
      <c r="U8">
        <v>0</v>
      </c>
      <c r="V8">
        <v>1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25</v>
      </c>
      <c r="AE8">
        <v>1</v>
      </c>
      <c r="AF8" s="1">
        <v>1.264</v>
      </c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61"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20</v>
      </c>
      <c r="N9">
        <v>1</v>
      </c>
      <c r="O9" s="1">
        <v>1.0772727272727272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1</v>
      </c>
      <c r="AC9">
        <v>0</v>
      </c>
      <c r="AD9">
        <v>25</v>
      </c>
      <c r="AE9">
        <v>1</v>
      </c>
      <c r="AF9" s="1">
        <v>1.5540983606557379</v>
      </c>
      <c r="AI9" t="s">
        <v>90</v>
      </c>
      <c r="AJ9" t="s">
        <v>65</v>
      </c>
      <c r="AK9" s="7">
        <v>0.25026068821689257</v>
      </c>
      <c r="AL9" s="7">
        <v>0.11454239191465469</v>
      </c>
      <c r="AM9" s="7">
        <v>0.23967273602310099</v>
      </c>
      <c r="AN9" s="7">
        <v>4.8661800486618008E-2</v>
      </c>
      <c r="AO9" s="7">
        <v>2.498596294216732E-2</v>
      </c>
      <c r="AP9" s="7"/>
      <c r="AQ9" s="7">
        <v>0.19615785674179836</v>
      </c>
      <c r="AR9" s="7">
        <v>3.8675436485655468E-2</v>
      </c>
      <c r="AS9" s="7">
        <v>3.8675436485655468E-2</v>
      </c>
      <c r="AT9" s="7">
        <v>0.10908799229967113</v>
      </c>
      <c r="AU9" s="7">
        <v>0.11988984251757973</v>
      </c>
      <c r="AV9" s="7">
        <v>74.971150503997251</v>
      </c>
      <c r="AW9" s="7">
        <v>0.50340899975936493</v>
      </c>
      <c r="AX9" s="7">
        <v>5.681044010386601E-2</v>
      </c>
    </row>
    <row r="10" spans="1:61"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3">
        <v>25</v>
      </c>
      <c r="N10">
        <v>1</v>
      </c>
      <c r="O10" s="1">
        <v>1.4363636363636365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1</v>
      </c>
      <c r="Z10">
        <v>0</v>
      </c>
      <c r="AA10">
        <v>0</v>
      </c>
      <c r="AB10">
        <v>1</v>
      </c>
      <c r="AC10">
        <v>0</v>
      </c>
      <c r="AD10">
        <v>30</v>
      </c>
      <c r="AE10">
        <v>1</v>
      </c>
      <c r="AF10" s="1">
        <v>1.3859649122807018</v>
      </c>
      <c r="AI10" t="s">
        <v>91</v>
      </c>
      <c r="AK10" s="7">
        <v>0.25108520704287179</v>
      </c>
      <c r="AL10" s="7">
        <v>0.10096083499975614</v>
      </c>
      <c r="AM10" s="7">
        <v>0.25108520704287179</v>
      </c>
      <c r="AN10" s="7">
        <v>2.8825049992683996E-2</v>
      </c>
      <c r="AO10" s="7">
        <v>6.452714236940936E-2</v>
      </c>
      <c r="AP10" s="7"/>
      <c r="AQ10" s="7">
        <v>0.24742720577476468</v>
      </c>
      <c r="AR10" s="7">
        <v>5.5894259376676581E-2</v>
      </c>
      <c r="AS10" s="7">
        <v>2.8825049992683996E-2</v>
      </c>
      <c r="AT10" s="7">
        <v>8.9255230941813396E-2</v>
      </c>
      <c r="AU10" s="7">
        <v>0.14012583524362288</v>
      </c>
      <c r="AV10" s="7">
        <v>173.27430132175778</v>
      </c>
      <c r="AW10" s="7">
        <v>0.44993415597717401</v>
      </c>
      <c r="AX10" s="7">
        <v>7.2110819114338837E-2</v>
      </c>
    </row>
    <row r="11" spans="1:61"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20</v>
      </c>
      <c r="N11">
        <v>1</v>
      </c>
      <c r="O11" s="1">
        <v>1.3739130434782609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1</v>
      </c>
      <c r="Z11">
        <v>0</v>
      </c>
      <c r="AA11">
        <v>0</v>
      </c>
      <c r="AB11">
        <v>0</v>
      </c>
      <c r="AC11">
        <v>1</v>
      </c>
      <c r="AD11">
        <v>80</v>
      </c>
      <c r="AE11">
        <v>1</v>
      </c>
      <c r="AF11" s="1">
        <v>0.83450704225352124</v>
      </c>
    </row>
    <row r="12" spans="1:61"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1</v>
      </c>
      <c r="K12">
        <v>0</v>
      </c>
      <c r="L12">
        <v>0</v>
      </c>
      <c r="M12">
        <v>45</v>
      </c>
      <c r="N12">
        <v>1</v>
      </c>
      <c r="O12" s="1">
        <v>1.3465909090909092</v>
      </c>
      <c r="S12">
        <v>0</v>
      </c>
      <c r="T12">
        <v>0</v>
      </c>
      <c r="U12">
        <v>1</v>
      </c>
      <c r="V12">
        <v>0</v>
      </c>
      <c r="W12">
        <v>0</v>
      </c>
      <c r="X12">
        <v>4</v>
      </c>
      <c r="Y12">
        <v>1</v>
      </c>
      <c r="Z12">
        <v>0</v>
      </c>
      <c r="AA12">
        <v>0</v>
      </c>
      <c r="AB12">
        <v>0</v>
      </c>
      <c r="AC12">
        <v>1</v>
      </c>
      <c r="AD12">
        <v>80</v>
      </c>
      <c r="AE12">
        <v>1</v>
      </c>
      <c r="AF12" s="1">
        <v>0.89603024574669188</v>
      </c>
    </row>
    <row r="13" spans="1:61"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35</v>
      </c>
      <c r="N13">
        <v>1</v>
      </c>
      <c r="O13" s="1">
        <v>1.2707774798927614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35</v>
      </c>
      <c r="AE13">
        <v>1</v>
      </c>
      <c r="AF13" s="1">
        <v>0.82149046793760838</v>
      </c>
    </row>
    <row r="14" spans="1:61">
      <c r="B14">
        <v>0</v>
      </c>
      <c r="C14">
        <v>0</v>
      </c>
      <c r="D14">
        <v>1</v>
      </c>
      <c r="E14">
        <v>0</v>
      </c>
      <c r="F14">
        <v>0</v>
      </c>
      <c r="G14">
        <v>2</v>
      </c>
      <c r="H14">
        <v>1</v>
      </c>
      <c r="I14">
        <v>1</v>
      </c>
      <c r="J14">
        <v>0</v>
      </c>
      <c r="K14">
        <v>1</v>
      </c>
      <c r="L14">
        <v>0</v>
      </c>
      <c r="M14">
        <v>25</v>
      </c>
      <c r="N14">
        <v>1</v>
      </c>
      <c r="O14" s="1">
        <v>1.3581661891117478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1</v>
      </c>
      <c r="AD14">
        <v>25</v>
      </c>
      <c r="AE14">
        <v>3</v>
      </c>
      <c r="AF14" s="1">
        <v>0.83450704225352124</v>
      </c>
      <c r="AJ14" t="s">
        <v>90</v>
      </c>
      <c r="AP14" t="s">
        <v>91</v>
      </c>
      <c r="AV14" t="s">
        <v>132</v>
      </c>
      <c r="AZ14" t="s">
        <v>132</v>
      </c>
      <c r="BD14" t="s">
        <v>132</v>
      </c>
      <c r="BH14" t="s">
        <v>132</v>
      </c>
    </row>
    <row r="15" spans="1:61"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0</v>
      </c>
      <c r="M15">
        <v>30</v>
      </c>
      <c r="N15">
        <v>1</v>
      </c>
      <c r="O15" s="1">
        <v>1.5490196078431373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30</v>
      </c>
      <c r="AE15">
        <v>1</v>
      </c>
      <c r="AF15" s="1">
        <v>1.3620689655172415</v>
      </c>
      <c r="AJ15" t="s">
        <v>138</v>
      </c>
      <c r="AK15" t="s">
        <v>130</v>
      </c>
      <c r="AL15" t="s">
        <v>131</v>
      </c>
      <c r="AM15" t="s">
        <v>82</v>
      </c>
      <c r="AP15" t="s">
        <v>138</v>
      </c>
      <c r="AQ15" t="s">
        <v>130</v>
      </c>
      <c r="AR15" t="s">
        <v>131</v>
      </c>
      <c r="AS15" t="s">
        <v>82</v>
      </c>
      <c r="AV15" t="s">
        <v>90</v>
      </c>
      <c r="AW15" t="s">
        <v>91</v>
      </c>
      <c r="AZ15" t="s">
        <v>90</v>
      </c>
      <c r="BA15" t="s">
        <v>91</v>
      </c>
      <c r="BD15" t="s">
        <v>90</v>
      </c>
      <c r="BE15" t="s">
        <v>91</v>
      </c>
      <c r="BH15" t="s">
        <v>90</v>
      </c>
      <c r="BI15" t="s">
        <v>91</v>
      </c>
    </row>
    <row r="16" spans="1:61"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25</v>
      </c>
      <c r="N16">
        <v>2</v>
      </c>
      <c r="O16" s="1">
        <v>1.2915531335149864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1</v>
      </c>
      <c r="AD16">
        <v>30</v>
      </c>
      <c r="AE16">
        <v>1</v>
      </c>
      <c r="AF16" s="1">
        <v>1.3542857142857143</v>
      </c>
      <c r="AI16" t="s">
        <v>64</v>
      </c>
      <c r="AJ16" s="7">
        <f>AVERAGE(AJ19:AJ500)</f>
        <v>1.2990457197979823</v>
      </c>
      <c r="AK16" s="7">
        <f t="shared" ref="AK16:AS16" si="2">AVERAGE(AK19:AK500)</f>
        <v>1.1747188434204474</v>
      </c>
      <c r="AL16" s="7">
        <f t="shared" si="2"/>
        <v>1.2818141667252292</v>
      </c>
      <c r="AM16" s="7">
        <f t="shared" si="2"/>
        <v>1.3242739547495199</v>
      </c>
      <c r="AN16" s="7"/>
      <c r="AO16" s="7"/>
      <c r="AP16" s="7">
        <f t="shared" si="2"/>
        <v>1.3267305922361732</v>
      </c>
      <c r="AQ16" s="7">
        <f t="shared" si="2"/>
        <v>1.2414100039238805</v>
      </c>
      <c r="AR16" s="7">
        <f t="shared" si="2"/>
        <v>1.2060729371195282</v>
      </c>
      <c r="AS16" s="7">
        <f t="shared" si="2"/>
        <v>1.3550084808439236</v>
      </c>
      <c r="AV16" t="s">
        <v>138</v>
      </c>
      <c r="AW16" t="s">
        <v>138</v>
      </c>
      <c r="AZ16" t="s">
        <v>130</v>
      </c>
      <c r="BA16" t="s">
        <v>130</v>
      </c>
      <c r="BD16" t="s">
        <v>131</v>
      </c>
      <c r="BE16" t="s">
        <v>131</v>
      </c>
      <c r="BH16" t="s">
        <v>82</v>
      </c>
      <c r="BI16" t="s">
        <v>82</v>
      </c>
    </row>
    <row r="17" spans="2:62"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20</v>
      </c>
      <c r="N17">
        <v>1</v>
      </c>
      <c r="O17" s="1">
        <v>1.5540983606557379</v>
      </c>
      <c r="S17">
        <v>1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30</v>
      </c>
      <c r="AE17">
        <v>1</v>
      </c>
      <c r="AF17" s="1">
        <v>1.3130193905817176</v>
      </c>
      <c r="AI17" t="s">
        <v>65</v>
      </c>
      <c r="AJ17" s="7">
        <f>VAR(AJ19:AJ500)</f>
        <v>5.681044010386601E-2</v>
      </c>
      <c r="AK17" s="7">
        <f t="shared" ref="AK17:AS17" si="3">VAR(AK19:AK500)</f>
        <v>3.1420655756576009E-2</v>
      </c>
      <c r="AL17" s="7">
        <f t="shared" si="3"/>
        <v>7.6253071343918011E-2</v>
      </c>
      <c r="AM17" s="7">
        <f t="shared" si="3"/>
        <v>5.4950032111476407E-2</v>
      </c>
      <c r="AN17" s="7"/>
      <c r="AO17" s="7"/>
      <c r="AP17" s="7">
        <f t="shared" si="3"/>
        <v>7.2110819114338837E-2</v>
      </c>
      <c r="AQ17" s="7">
        <f t="shared" si="3"/>
        <v>5.7398637984560838E-2</v>
      </c>
      <c r="AR17" s="7">
        <f t="shared" si="3"/>
        <v>3.0440114136765041E-2</v>
      </c>
      <c r="AS17" s="7">
        <f t="shared" si="3"/>
        <v>7.6547569718700567E-2</v>
      </c>
    </row>
    <row r="18" spans="2:62">
      <c r="B18">
        <v>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15</v>
      </c>
      <c r="N18">
        <v>1</v>
      </c>
      <c r="O18" s="1">
        <v>1.3900293255131966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40</v>
      </c>
      <c r="AE18">
        <v>1</v>
      </c>
      <c r="AF18" s="1">
        <v>1.3859649122807018</v>
      </c>
    </row>
    <row r="19" spans="2:62"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20</v>
      </c>
      <c r="N19">
        <v>1</v>
      </c>
      <c r="O19" s="1">
        <v>1.2880434782608696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30</v>
      </c>
      <c r="AE19">
        <v>1</v>
      </c>
      <c r="AF19" s="1">
        <v>1.2091836734693879</v>
      </c>
      <c r="AJ19" s="1">
        <v>1.3504273504273505</v>
      </c>
      <c r="AK19" s="1">
        <v>0.90114068441064643</v>
      </c>
      <c r="AL19" s="1">
        <v>1.2915531335149864</v>
      </c>
      <c r="AM19" s="1">
        <v>1.3504273504273505</v>
      </c>
      <c r="AP19" s="1">
        <v>1.2506596306068603</v>
      </c>
      <c r="AQ19" s="1">
        <v>1.2506596306068603</v>
      </c>
      <c r="AR19" s="1">
        <v>0.94800000000000006</v>
      </c>
      <c r="AS19" s="1">
        <v>1.264</v>
      </c>
      <c r="AV19" t="s">
        <v>68</v>
      </c>
      <c r="AZ19" t="s">
        <v>68</v>
      </c>
      <c r="BD19" t="s">
        <v>68</v>
      </c>
      <c r="BH19" t="s">
        <v>68</v>
      </c>
    </row>
    <row r="20" spans="2:62" ht="17" thickBot="1"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50</v>
      </c>
      <c r="N20">
        <v>1</v>
      </c>
      <c r="O20" s="1">
        <v>1.1761786600496278</v>
      </c>
      <c r="S20">
        <v>1</v>
      </c>
      <c r="T20">
        <v>0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30</v>
      </c>
      <c r="AE20">
        <v>1</v>
      </c>
      <c r="AF20" s="1">
        <v>1.1312649164677804</v>
      </c>
      <c r="AJ20" s="1">
        <v>1.5389610389610391</v>
      </c>
      <c r="AK20" s="1">
        <v>0.99371069182389948</v>
      </c>
      <c r="AL20" s="1">
        <v>1.1939546599496222</v>
      </c>
      <c r="AM20" s="1">
        <v>1.5389610389610391</v>
      </c>
      <c r="AP20" s="1">
        <v>1.264</v>
      </c>
      <c r="AQ20" s="1">
        <v>0.83450704225352124</v>
      </c>
      <c r="AR20" s="1">
        <v>1</v>
      </c>
      <c r="AS20" s="1">
        <v>1.5540983606557379</v>
      </c>
      <c r="AV20" t="s">
        <v>78</v>
      </c>
      <c r="AW20">
        <v>1E-3</v>
      </c>
      <c r="AZ20" t="s">
        <v>78</v>
      </c>
      <c r="BA20">
        <v>1E-3</v>
      </c>
      <c r="BD20" t="s">
        <v>78</v>
      </c>
      <c r="BE20">
        <v>1E-3</v>
      </c>
      <c r="BH20" t="s">
        <v>78</v>
      </c>
      <c r="BI20">
        <v>1E-3</v>
      </c>
    </row>
    <row r="21" spans="2:62">
      <c r="B21">
        <v>1</v>
      </c>
      <c r="C21">
        <v>0</v>
      </c>
      <c r="D21">
        <v>1</v>
      </c>
      <c r="E21">
        <v>0</v>
      </c>
      <c r="F21">
        <v>0</v>
      </c>
      <c r="G21">
        <v>5</v>
      </c>
      <c r="H21">
        <v>0</v>
      </c>
      <c r="I21">
        <v>0</v>
      </c>
      <c r="J21">
        <v>0</v>
      </c>
      <c r="K21">
        <v>0</v>
      </c>
      <c r="L21">
        <v>1</v>
      </c>
      <c r="M21">
        <v>25</v>
      </c>
      <c r="N21">
        <v>1</v>
      </c>
      <c r="O21" s="1">
        <v>1.335211267605634</v>
      </c>
      <c r="S21">
        <v>1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25</v>
      </c>
      <c r="AE21">
        <v>1</v>
      </c>
      <c r="AF21" s="1">
        <v>1.1476997578692494</v>
      </c>
      <c r="AJ21" s="1">
        <v>1.0772727272727272</v>
      </c>
      <c r="AK21" s="1">
        <v>1.0723981900452488</v>
      </c>
      <c r="AL21" s="1">
        <v>1.2122762148337596</v>
      </c>
      <c r="AM21" s="1">
        <v>1.0772727272727272</v>
      </c>
      <c r="AP21" s="1">
        <v>1.5540983606557379</v>
      </c>
      <c r="AQ21" s="1">
        <v>1.2311688311688311</v>
      </c>
      <c r="AR21" s="1">
        <v>0.95564516129032262</v>
      </c>
      <c r="AS21" s="1">
        <v>1.3859649122807018</v>
      </c>
      <c r="AV21" s="6"/>
      <c r="AW21" s="6">
        <v>1.3504273504273505</v>
      </c>
      <c r="AX21" s="6">
        <v>1.2506596306068603</v>
      </c>
      <c r="AZ21" s="6"/>
      <c r="BA21" s="6">
        <v>0.90114068441064643</v>
      </c>
      <c r="BB21" s="6">
        <v>1.2506596306068603</v>
      </c>
      <c r="BD21" s="6"/>
      <c r="BE21" s="6">
        <v>1.2915531335149864</v>
      </c>
      <c r="BF21" s="6">
        <v>0.94800000000000006</v>
      </c>
      <c r="BH21" s="6"/>
      <c r="BI21" s="6">
        <v>1.3504273504273505</v>
      </c>
      <c r="BJ21" s="6">
        <v>1.264</v>
      </c>
    </row>
    <row r="22" spans="2:62">
      <c r="B22">
        <v>1</v>
      </c>
      <c r="C22">
        <v>0</v>
      </c>
      <c r="D22">
        <v>0</v>
      </c>
      <c r="E22">
        <v>0</v>
      </c>
      <c r="F22">
        <v>0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25</v>
      </c>
      <c r="N22">
        <v>1</v>
      </c>
      <c r="O22" s="1">
        <v>1.3620689655172415</v>
      </c>
      <c r="S22">
        <v>1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30</v>
      </c>
      <c r="AE22">
        <v>3</v>
      </c>
      <c r="AF22" s="1">
        <v>1.2311688311688311</v>
      </c>
      <c r="AJ22" s="1">
        <v>1.4363636363636365</v>
      </c>
      <c r="AK22" s="1">
        <v>1.3504273504273505</v>
      </c>
      <c r="AL22" s="1">
        <v>1.1504854368932038</v>
      </c>
      <c r="AM22" s="1">
        <v>1.4363636363636365</v>
      </c>
      <c r="AP22" s="1">
        <v>1.3859649122807018</v>
      </c>
      <c r="AQ22" s="1">
        <v>1.6344827586206898</v>
      </c>
      <c r="AR22" s="1">
        <v>0.95564516129032262</v>
      </c>
      <c r="AS22" s="1">
        <v>0.83450704225352124</v>
      </c>
      <c r="AV22" s="4" t="s">
        <v>69</v>
      </c>
      <c r="AW22" s="4">
        <v>1.2988575086967757</v>
      </c>
      <c r="AX22" s="4">
        <v>1.32710718115513</v>
      </c>
      <c r="AZ22" s="4" t="s">
        <v>69</v>
      </c>
      <c r="BA22" s="4">
        <v>1.1825353622492987</v>
      </c>
      <c r="BB22" s="4">
        <v>1.2409895663473813</v>
      </c>
      <c r="BD22" s="4" t="s">
        <v>69</v>
      </c>
      <c r="BE22" s="4">
        <v>1.2815359105312361</v>
      </c>
      <c r="BF22" s="4">
        <v>1.2189765839755045</v>
      </c>
      <c r="BH22" s="4" t="s">
        <v>69</v>
      </c>
      <c r="BI22" s="4">
        <v>1.3241438383531128</v>
      </c>
      <c r="BJ22" s="4">
        <v>1.3555844838872397</v>
      </c>
    </row>
    <row r="23" spans="2:62"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30</v>
      </c>
      <c r="N23">
        <v>1</v>
      </c>
      <c r="O23" s="1">
        <v>1.196969696969697</v>
      </c>
      <c r="S23">
        <v>1</v>
      </c>
      <c r="T23">
        <v>0</v>
      </c>
      <c r="U23">
        <v>0</v>
      </c>
      <c r="V23">
        <v>0</v>
      </c>
      <c r="W23">
        <v>0</v>
      </c>
      <c r="X23">
        <v>6</v>
      </c>
      <c r="Y23">
        <v>1</v>
      </c>
      <c r="Z23">
        <v>0</v>
      </c>
      <c r="AA23">
        <v>0</v>
      </c>
      <c r="AB23">
        <v>0</v>
      </c>
      <c r="AC23">
        <v>0</v>
      </c>
      <c r="AD23">
        <v>60</v>
      </c>
      <c r="AE23">
        <v>2</v>
      </c>
      <c r="AF23" s="1">
        <v>0.94800000000000006</v>
      </c>
      <c r="AJ23" s="1">
        <v>1.3739130434782609</v>
      </c>
      <c r="AK23" s="1">
        <v>1.0972222222222221</v>
      </c>
      <c r="AL23" s="1">
        <v>0.98750000000000004</v>
      </c>
      <c r="AM23" s="1">
        <v>1.3739130434782609</v>
      </c>
      <c r="AP23" s="1">
        <v>0.83450704225352124</v>
      </c>
      <c r="AQ23" s="1">
        <v>1.3240223463687151</v>
      </c>
      <c r="AR23" s="1">
        <v>1.2810810810810811</v>
      </c>
      <c r="AS23" s="1">
        <v>0.89603024574669188</v>
      </c>
      <c r="AV23" s="4" t="s">
        <v>70</v>
      </c>
      <c r="AW23" s="4">
        <v>5.6800000000000003E-2</v>
      </c>
      <c r="AX23" s="4">
        <v>7.2099999999999997E-2</v>
      </c>
      <c r="AZ23" s="4" t="s">
        <v>70</v>
      </c>
      <c r="BA23" s="4">
        <v>3.1399999999999997E-2</v>
      </c>
      <c r="BB23" s="4">
        <v>5.74E-2</v>
      </c>
      <c r="BD23" s="4" t="s">
        <v>70</v>
      </c>
      <c r="BE23" s="4">
        <v>7.6300000000000007E-2</v>
      </c>
      <c r="BF23" s="4">
        <v>3.04E-2</v>
      </c>
      <c r="BH23" s="4" t="s">
        <v>70</v>
      </c>
      <c r="BI23" s="4">
        <v>5.5E-2</v>
      </c>
      <c r="BJ23" s="4">
        <v>7.6499999999999999E-2</v>
      </c>
    </row>
    <row r="24" spans="2:62"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30</v>
      </c>
      <c r="N24">
        <v>1</v>
      </c>
      <c r="O24" s="1">
        <v>1.3779069767441861</v>
      </c>
      <c r="S24">
        <v>1</v>
      </c>
      <c r="T24">
        <v>0</v>
      </c>
      <c r="U24">
        <v>1</v>
      </c>
      <c r="V24">
        <v>0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1</v>
      </c>
      <c r="AD24">
        <v>65</v>
      </c>
      <c r="AE24">
        <v>2</v>
      </c>
      <c r="AF24" s="1">
        <v>1</v>
      </c>
      <c r="AJ24" s="1">
        <v>1.3465909090909092</v>
      </c>
      <c r="AK24" s="1">
        <v>1.3542857142857143</v>
      </c>
      <c r="AL24" s="1">
        <v>1.0440528634361235</v>
      </c>
      <c r="AM24" s="1">
        <v>1.3465909090909092</v>
      </c>
      <c r="AP24" s="1">
        <v>0.89603024574669188</v>
      </c>
      <c r="AQ24" s="1">
        <v>1.1761786600496278</v>
      </c>
      <c r="AR24" s="1">
        <v>1.2408376963350787</v>
      </c>
      <c r="AS24" s="1">
        <v>0.82149046793760838</v>
      </c>
      <c r="AV24" s="4" t="s">
        <v>71</v>
      </c>
      <c r="AW24" s="4">
        <v>273</v>
      </c>
      <c r="AX24" s="4">
        <v>202</v>
      </c>
      <c r="AZ24" s="4" t="s">
        <v>71</v>
      </c>
      <c r="BA24" s="4">
        <v>35</v>
      </c>
      <c r="BB24" s="4">
        <v>22</v>
      </c>
      <c r="BD24" s="4" t="s">
        <v>71</v>
      </c>
      <c r="BE24" s="4">
        <v>35</v>
      </c>
      <c r="BF24" s="4">
        <v>20</v>
      </c>
      <c r="BH24" s="4" t="s">
        <v>71</v>
      </c>
      <c r="BI24" s="4">
        <v>201</v>
      </c>
      <c r="BJ24" s="4">
        <v>158</v>
      </c>
    </row>
    <row r="25" spans="2:62">
      <c r="B25">
        <v>1</v>
      </c>
      <c r="C25">
        <v>0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25</v>
      </c>
      <c r="N25">
        <v>2</v>
      </c>
      <c r="O25" s="1">
        <v>1.1939546599496222</v>
      </c>
      <c r="S25">
        <v>1</v>
      </c>
      <c r="T25">
        <v>0</v>
      </c>
      <c r="U25">
        <v>0</v>
      </c>
      <c r="V25">
        <v>0</v>
      </c>
      <c r="W25">
        <v>0</v>
      </c>
      <c r="X25">
        <v>7</v>
      </c>
      <c r="Y25">
        <v>1</v>
      </c>
      <c r="Z25">
        <v>0</v>
      </c>
      <c r="AA25">
        <v>0</v>
      </c>
      <c r="AB25">
        <v>0</v>
      </c>
      <c r="AC25">
        <v>1</v>
      </c>
      <c r="AD25">
        <v>25</v>
      </c>
      <c r="AE25">
        <v>2</v>
      </c>
      <c r="AF25" s="1">
        <v>0.95564516129032262</v>
      </c>
      <c r="AJ25" s="1">
        <v>1.2707774798927614</v>
      </c>
      <c r="AK25" s="1">
        <v>1.0394736842105265</v>
      </c>
      <c r="AL25" s="1">
        <v>1.3659942363112392</v>
      </c>
      <c r="AM25" s="1">
        <v>1.2707774798927614</v>
      </c>
      <c r="AP25" s="1">
        <v>0.82149046793760838</v>
      </c>
      <c r="AQ25" s="1">
        <v>1.0326797385620916</v>
      </c>
      <c r="AR25" s="1">
        <v>1.3819241982507289</v>
      </c>
      <c r="AS25" s="1">
        <v>1.3620689655172415</v>
      </c>
      <c r="AV25" s="4" t="s">
        <v>72</v>
      </c>
      <c r="AW25" s="4">
        <v>0</v>
      </c>
      <c r="AX25" s="4"/>
      <c r="AZ25" s="4" t="s">
        <v>72</v>
      </c>
      <c r="BA25" s="4">
        <v>0</v>
      </c>
      <c r="BB25" s="4"/>
      <c r="BD25" s="4" t="s">
        <v>72</v>
      </c>
      <c r="BE25" s="4">
        <v>0</v>
      </c>
      <c r="BF25" s="4"/>
      <c r="BH25" s="4" t="s">
        <v>72</v>
      </c>
      <c r="BI25" s="4">
        <v>0</v>
      </c>
      <c r="BJ25" s="4"/>
    </row>
    <row r="26" spans="2:62">
      <c r="B26">
        <v>1</v>
      </c>
      <c r="C26">
        <v>0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25</v>
      </c>
      <c r="N26">
        <v>2</v>
      </c>
      <c r="O26" s="1">
        <v>1.2122762148337596</v>
      </c>
      <c r="S26">
        <v>1</v>
      </c>
      <c r="T26">
        <v>0</v>
      </c>
      <c r="U26">
        <v>0</v>
      </c>
      <c r="V26">
        <v>0</v>
      </c>
      <c r="W26">
        <v>0</v>
      </c>
      <c r="X26">
        <v>7</v>
      </c>
      <c r="Y26">
        <v>1</v>
      </c>
      <c r="Z26">
        <v>0</v>
      </c>
      <c r="AA26">
        <v>0</v>
      </c>
      <c r="AB26">
        <v>0</v>
      </c>
      <c r="AC26">
        <v>1</v>
      </c>
      <c r="AD26">
        <v>25</v>
      </c>
      <c r="AE26">
        <v>2</v>
      </c>
      <c r="AF26" s="1">
        <v>0.95564516129032262</v>
      </c>
      <c r="AJ26" s="1">
        <v>1.3581661891117478</v>
      </c>
      <c r="AK26" s="1">
        <v>0.95757575757575764</v>
      </c>
      <c r="AL26" s="1">
        <v>1.3465909090909092</v>
      </c>
      <c r="AM26" s="1">
        <v>1.3581661891117478</v>
      </c>
      <c r="AP26" s="1">
        <v>0.83450704225352124</v>
      </c>
      <c r="AQ26" s="1">
        <v>1.0797266514806378</v>
      </c>
      <c r="AR26" s="1">
        <v>1.104895104895105</v>
      </c>
      <c r="AS26" s="1">
        <v>1.3542857142857143</v>
      </c>
      <c r="AV26" s="4" t="s">
        <v>73</v>
      </c>
      <c r="AW26" s="4">
        <v>-1.188483905272502</v>
      </c>
      <c r="AX26" s="4"/>
      <c r="AZ26" s="4" t="s">
        <v>73</v>
      </c>
      <c r="BA26" s="4">
        <v>-0.9871776578515935</v>
      </c>
      <c r="BB26" s="4"/>
      <c r="BD26" s="4" t="s">
        <v>73</v>
      </c>
      <c r="BE26" s="4">
        <v>1.0284689932267419</v>
      </c>
      <c r="BF26" s="4"/>
      <c r="BH26" s="4" t="s">
        <v>73</v>
      </c>
      <c r="BI26" s="4">
        <v>-1.1421195324676212</v>
      </c>
      <c r="BJ26" s="4"/>
    </row>
    <row r="27" spans="2:62">
      <c r="B27">
        <v>1</v>
      </c>
      <c r="C27">
        <v>0</v>
      </c>
      <c r="D27">
        <v>0</v>
      </c>
      <c r="E27">
        <v>0</v>
      </c>
      <c r="F27">
        <v>0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30</v>
      </c>
      <c r="N27">
        <v>1</v>
      </c>
      <c r="O27" s="1">
        <v>1.3542857142857143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60</v>
      </c>
      <c r="AE27">
        <v>1</v>
      </c>
      <c r="AF27" s="1">
        <v>0.95372233400402429</v>
      </c>
      <c r="AJ27" s="1">
        <v>1.5490196078431373</v>
      </c>
      <c r="AK27" s="1">
        <v>0.95757575757575764</v>
      </c>
      <c r="AL27" s="1">
        <v>1.2091836734693879</v>
      </c>
      <c r="AM27" s="1">
        <v>1.5490196078431373</v>
      </c>
      <c r="AP27" s="1">
        <v>1.3620689655172415</v>
      </c>
      <c r="AQ27" s="1">
        <v>1.0675675675675675</v>
      </c>
      <c r="AR27" s="1">
        <v>1.094688221709007</v>
      </c>
      <c r="AS27" s="1">
        <v>1.3130193905817176</v>
      </c>
      <c r="AV27" s="4" t="s">
        <v>74</v>
      </c>
      <c r="AW27" s="4">
        <v>0.11732140853065287</v>
      </c>
      <c r="AX27" s="4"/>
      <c r="AZ27" s="4" t="s">
        <v>74</v>
      </c>
      <c r="BA27" s="4">
        <v>0.16177777630549384</v>
      </c>
      <c r="BB27" s="4"/>
      <c r="BD27" s="4" t="s">
        <v>74</v>
      </c>
      <c r="BE27" s="4">
        <v>0.15186463449394894</v>
      </c>
      <c r="BF27" s="4"/>
      <c r="BH27" s="4" t="s">
        <v>74</v>
      </c>
      <c r="BI27" s="4">
        <v>0.12670216874836959</v>
      </c>
      <c r="BJ27" s="4"/>
    </row>
    <row r="28" spans="2:62">
      <c r="B28">
        <v>1</v>
      </c>
      <c r="C28">
        <v>0</v>
      </c>
      <c r="D28">
        <v>0</v>
      </c>
      <c r="E28">
        <v>0</v>
      </c>
      <c r="F28">
        <v>0</v>
      </c>
      <c r="G28">
        <v>8</v>
      </c>
      <c r="H28">
        <v>1</v>
      </c>
      <c r="I28">
        <v>0</v>
      </c>
      <c r="J28">
        <v>0</v>
      </c>
      <c r="K28">
        <v>0</v>
      </c>
      <c r="L28">
        <v>0</v>
      </c>
      <c r="M28">
        <v>30</v>
      </c>
      <c r="N28">
        <v>1</v>
      </c>
      <c r="O28" s="1">
        <v>1.3465909090909092</v>
      </c>
      <c r="S28">
        <v>0</v>
      </c>
      <c r="T28">
        <v>0</v>
      </c>
      <c r="U28">
        <v>1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50</v>
      </c>
      <c r="AE28">
        <v>1</v>
      </c>
      <c r="AF28" s="1">
        <v>1.234375</v>
      </c>
      <c r="AJ28" s="1">
        <v>1.2915531335149864</v>
      </c>
      <c r="AK28" s="1">
        <v>1.0748299319727892</v>
      </c>
      <c r="AL28" s="1">
        <v>1.2122762148337596</v>
      </c>
      <c r="AM28" s="1">
        <v>1.5540983606557379</v>
      </c>
      <c r="AP28" s="1">
        <v>1.3542857142857143</v>
      </c>
      <c r="AQ28" s="1">
        <v>1.0394736842105265</v>
      </c>
      <c r="AR28" s="1">
        <v>1.203045685279188</v>
      </c>
      <c r="AS28" s="1">
        <v>1.3859649122807018</v>
      </c>
      <c r="AV28" s="4" t="s">
        <v>75</v>
      </c>
      <c r="AW28" s="4">
        <v>3.7190164854557084</v>
      </c>
      <c r="AX28" s="4"/>
      <c r="AZ28" s="4" t="s">
        <v>75</v>
      </c>
      <c r="BA28" s="4">
        <v>3.7190164854557084</v>
      </c>
      <c r="BB28" s="4"/>
      <c r="BD28" s="4" t="s">
        <v>75</v>
      </c>
      <c r="BE28" s="4">
        <v>3.7190164854557084</v>
      </c>
      <c r="BF28" s="4"/>
      <c r="BH28" s="4" t="s">
        <v>75</v>
      </c>
      <c r="BI28" s="4">
        <v>3.7190164854557084</v>
      </c>
      <c r="BJ28" s="4"/>
    </row>
    <row r="29" spans="2:62"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30</v>
      </c>
      <c r="N29">
        <v>1</v>
      </c>
      <c r="O29" s="1">
        <v>0.98750000000000004</v>
      </c>
      <c r="S29">
        <v>0</v>
      </c>
      <c r="T29">
        <v>0</v>
      </c>
      <c r="U29">
        <v>1</v>
      </c>
      <c r="V29">
        <v>0</v>
      </c>
      <c r="W29">
        <v>0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60</v>
      </c>
      <c r="AE29">
        <v>2</v>
      </c>
      <c r="AF29" s="1">
        <v>1.2810810810810811</v>
      </c>
      <c r="AJ29" s="1">
        <v>1.5540983606557379</v>
      </c>
      <c r="AK29" s="1">
        <v>1.267379679144385</v>
      </c>
      <c r="AL29" s="1">
        <v>1.0533333333333335</v>
      </c>
      <c r="AM29" s="1">
        <v>1.3900293255131966</v>
      </c>
      <c r="AP29" s="1">
        <v>1.3130193905817176</v>
      </c>
      <c r="AQ29" s="1">
        <v>1.3021978021978022</v>
      </c>
      <c r="AR29" s="1">
        <v>1.4065281899109792</v>
      </c>
      <c r="AS29" s="1">
        <v>1.2091836734693879</v>
      </c>
      <c r="AV29" s="4" t="s">
        <v>76</v>
      </c>
      <c r="AW29" s="4">
        <v>0.23464281706130574</v>
      </c>
      <c r="AX29" s="4"/>
      <c r="AZ29" s="4" t="s">
        <v>76</v>
      </c>
      <c r="BA29" s="4">
        <v>0.32355555261098767</v>
      </c>
      <c r="BB29" s="4"/>
      <c r="BD29" s="4" t="s">
        <v>76</v>
      </c>
      <c r="BE29" s="4">
        <v>0.30372926898789787</v>
      </c>
      <c r="BF29" s="4"/>
      <c r="BH29" s="4" t="s">
        <v>76</v>
      </c>
      <c r="BI29" s="4">
        <v>0.25340433749673918</v>
      </c>
      <c r="BJ29" s="4"/>
    </row>
    <row r="30" spans="2:62" ht="17" thickBot="1"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25</v>
      </c>
      <c r="N30">
        <v>3</v>
      </c>
      <c r="O30" s="1">
        <v>0.90114068441064643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1</v>
      </c>
      <c r="AC30">
        <v>0</v>
      </c>
      <c r="AD30">
        <v>30</v>
      </c>
      <c r="AE30">
        <v>2</v>
      </c>
      <c r="AF30" s="1">
        <v>1.2408376963350787</v>
      </c>
      <c r="AJ30" s="1">
        <v>1.3900293255131966</v>
      </c>
      <c r="AK30" s="1">
        <v>1.1258907363420427</v>
      </c>
      <c r="AL30" s="1">
        <v>0.93861386138613867</v>
      </c>
      <c r="AM30" s="1">
        <v>1.2880434782608696</v>
      </c>
      <c r="AP30" s="1">
        <v>1.3859649122807018</v>
      </c>
      <c r="AQ30" s="1">
        <v>1.196969696969697</v>
      </c>
      <c r="AR30" s="1">
        <v>1.1850000000000001</v>
      </c>
      <c r="AS30" s="1">
        <v>1.1312649164677804</v>
      </c>
      <c r="AV30" s="5" t="s">
        <v>77</v>
      </c>
      <c r="AW30" s="5">
        <v>3.8905918864131199</v>
      </c>
      <c r="AX30" s="5"/>
      <c r="AZ30" s="5" t="s">
        <v>77</v>
      </c>
      <c r="BA30" s="5">
        <v>3.8905918864131199</v>
      </c>
      <c r="BB30" s="5"/>
      <c r="BD30" s="5" t="s">
        <v>77</v>
      </c>
      <c r="BE30" s="5">
        <v>3.8905918864131199</v>
      </c>
      <c r="BF30" s="5"/>
      <c r="BH30" s="5" t="s">
        <v>77</v>
      </c>
      <c r="BI30" s="5">
        <v>3.8905918864131199</v>
      </c>
      <c r="BJ30" s="5"/>
    </row>
    <row r="31" spans="2:62">
      <c r="B31">
        <v>0</v>
      </c>
      <c r="C31">
        <v>1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1</v>
      </c>
      <c r="M31">
        <v>20</v>
      </c>
      <c r="N31">
        <v>3</v>
      </c>
      <c r="O31" s="1">
        <v>0.99371069182389948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25</v>
      </c>
      <c r="AE31">
        <v>1</v>
      </c>
      <c r="AF31" s="1">
        <v>1.234375</v>
      </c>
      <c r="AJ31" s="1">
        <v>1.2880434782608696</v>
      </c>
      <c r="AK31" s="1">
        <v>1.3699421965317919</v>
      </c>
      <c r="AL31" s="1">
        <v>1.1761786600496278</v>
      </c>
      <c r="AM31" s="1">
        <v>1.1761786600496278</v>
      </c>
      <c r="AP31" s="1">
        <v>1.2091836734693879</v>
      </c>
      <c r="AQ31" s="1">
        <v>1.3941176470588237</v>
      </c>
      <c r="AR31" s="1">
        <v>1.3130193905817176</v>
      </c>
      <c r="AS31" s="1">
        <v>1.1476997578692494</v>
      </c>
    </row>
    <row r="32" spans="2:62">
      <c r="B32">
        <v>0</v>
      </c>
      <c r="C32">
        <v>0</v>
      </c>
      <c r="D32">
        <v>1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20</v>
      </c>
      <c r="N32">
        <v>2</v>
      </c>
      <c r="O32" s="1">
        <v>1.1504854368932038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30</v>
      </c>
      <c r="AE32">
        <v>1</v>
      </c>
      <c r="AF32" s="1">
        <v>1.6013513513513515</v>
      </c>
      <c r="AJ32" s="1">
        <v>1.1761786600496278</v>
      </c>
      <c r="AK32" s="1">
        <v>1.6401384083044983</v>
      </c>
      <c r="AL32" s="1">
        <v>1.1850000000000001</v>
      </c>
      <c r="AM32" s="1">
        <v>1.335211267605634</v>
      </c>
      <c r="AP32" s="1">
        <v>1.1312649164677804</v>
      </c>
      <c r="AQ32" s="1">
        <v>1.7954545454545454</v>
      </c>
      <c r="AR32" s="1">
        <v>1.4720496894409938</v>
      </c>
      <c r="AS32" s="1">
        <v>0.95372233400402429</v>
      </c>
    </row>
    <row r="33" spans="2:58">
      <c r="B33">
        <v>0</v>
      </c>
      <c r="C33">
        <v>0</v>
      </c>
      <c r="D33">
        <v>0</v>
      </c>
      <c r="E33">
        <v>0</v>
      </c>
      <c r="F33">
        <v>0</v>
      </c>
      <c r="G33">
        <v>9</v>
      </c>
      <c r="H33">
        <v>1</v>
      </c>
      <c r="I33">
        <v>0</v>
      </c>
      <c r="J33">
        <v>0</v>
      </c>
      <c r="K33">
        <v>0</v>
      </c>
      <c r="L33">
        <v>1</v>
      </c>
      <c r="M33">
        <v>55</v>
      </c>
      <c r="N33">
        <v>2</v>
      </c>
      <c r="O33" s="1">
        <v>0.98750000000000004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1</v>
      </c>
      <c r="AD33">
        <v>40</v>
      </c>
      <c r="AE33">
        <v>1</v>
      </c>
      <c r="AF33" s="1">
        <v>1.0997679814385153</v>
      </c>
      <c r="AJ33" s="1">
        <v>1.335211267605634</v>
      </c>
      <c r="AK33" s="1">
        <v>1.1126760563380282</v>
      </c>
      <c r="AL33" s="1">
        <v>1.3982300884955752</v>
      </c>
      <c r="AM33" s="1">
        <v>1.3620689655172415</v>
      </c>
      <c r="AP33" s="1">
        <v>1.1476997578692494</v>
      </c>
      <c r="AQ33" s="1">
        <v>1.2506596306068603</v>
      </c>
      <c r="AR33" s="1">
        <v>1.1476997578692494</v>
      </c>
      <c r="AS33" s="1">
        <v>1.234375</v>
      </c>
      <c r="AV33" t="s">
        <v>90</v>
      </c>
      <c r="AZ33" t="s">
        <v>90</v>
      </c>
      <c r="BD33" t="s">
        <v>90</v>
      </c>
    </row>
    <row r="34" spans="2:58">
      <c r="B34">
        <v>0</v>
      </c>
      <c r="C34">
        <v>0</v>
      </c>
      <c r="D34">
        <v>0</v>
      </c>
      <c r="E34">
        <v>0</v>
      </c>
      <c r="F34">
        <v>1</v>
      </c>
      <c r="G34">
        <v>9</v>
      </c>
      <c r="H34">
        <v>1</v>
      </c>
      <c r="I34">
        <v>0</v>
      </c>
      <c r="J34">
        <v>0</v>
      </c>
      <c r="K34">
        <v>0</v>
      </c>
      <c r="L34">
        <v>1</v>
      </c>
      <c r="M34">
        <v>55</v>
      </c>
      <c r="N34">
        <v>2</v>
      </c>
      <c r="O34" s="1">
        <v>1.0440528634361235</v>
      </c>
      <c r="S34">
        <v>1</v>
      </c>
      <c r="T34">
        <v>0</v>
      </c>
      <c r="U34">
        <v>1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60</v>
      </c>
      <c r="AE34">
        <v>1</v>
      </c>
      <c r="AF34" s="1">
        <v>1.1258907363420427</v>
      </c>
      <c r="AJ34" s="1">
        <v>1.3620689655172415</v>
      </c>
      <c r="AK34" s="1">
        <v>1.1791044776119404</v>
      </c>
      <c r="AL34" s="1">
        <v>1.595959595959596</v>
      </c>
      <c r="AM34" s="1">
        <v>1.196969696969697</v>
      </c>
      <c r="AP34" s="1">
        <v>1.2311688311688311</v>
      </c>
      <c r="AQ34" s="1">
        <v>1.1366906474820144</v>
      </c>
      <c r="AR34" s="1">
        <v>1.2279792746113991</v>
      </c>
      <c r="AS34" s="1">
        <v>1.234375</v>
      </c>
      <c r="AV34" t="s">
        <v>130</v>
      </c>
      <c r="AW34" t="s">
        <v>131</v>
      </c>
      <c r="AZ34" t="s">
        <v>130</v>
      </c>
      <c r="BA34" t="s">
        <v>82</v>
      </c>
      <c r="BD34" t="s">
        <v>131</v>
      </c>
      <c r="BE34" t="s">
        <v>82</v>
      </c>
    </row>
    <row r="35" spans="2:58"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1</v>
      </c>
      <c r="M35">
        <v>20</v>
      </c>
      <c r="N35">
        <v>3</v>
      </c>
      <c r="O35" s="1">
        <v>1.0723981900452488</v>
      </c>
      <c r="S35">
        <v>0</v>
      </c>
      <c r="T35">
        <v>1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1</v>
      </c>
      <c r="AC35">
        <v>0</v>
      </c>
      <c r="AD35">
        <v>25</v>
      </c>
      <c r="AE35">
        <v>3</v>
      </c>
      <c r="AF35" s="1">
        <v>1.6344827586206898</v>
      </c>
      <c r="AJ35" s="1">
        <v>1.196969696969697</v>
      </c>
      <c r="AK35" s="1">
        <v>1.2986301369863014</v>
      </c>
      <c r="AL35" s="1">
        <v>2.4559585492227982</v>
      </c>
      <c r="AM35" s="1">
        <v>1.3779069767441861</v>
      </c>
      <c r="AP35" s="1">
        <v>0.94800000000000006</v>
      </c>
      <c r="AQ35" s="1">
        <v>1.094688221709007</v>
      </c>
      <c r="AR35" s="1">
        <v>1.3021978021978022</v>
      </c>
      <c r="AS35" s="1">
        <v>1.6013513513513515</v>
      </c>
    </row>
    <row r="36" spans="2:58"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30</v>
      </c>
      <c r="N36">
        <v>1</v>
      </c>
      <c r="O36" s="1">
        <v>1.0699774266365689</v>
      </c>
      <c r="S36">
        <v>0</v>
      </c>
      <c r="T36">
        <v>0</v>
      </c>
      <c r="U36">
        <v>1</v>
      </c>
      <c r="V36">
        <v>0</v>
      </c>
      <c r="W36">
        <v>1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35</v>
      </c>
      <c r="AE36">
        <v>2</v>
      </c>
      <c r="AF36" s="1">
        <v>1.3819241982507289</v>
      </c>
      <c r="AJ36" s="1">
        <v>1.3779069767441861</v>
      </c>
      <c r="AK36" s="1">
        <v>1.2091836734693879</v>
      </c>
      <c r="AL36" s="1">
        <v>1.5592105263157896</v>
      </c>
      <c r="AM36" s="1">
        <v>1.3542857142857143</v>
      </c>
      <c r="AP36" s="1">
        <v>1</v>
      </c>
      <c r="AQ36" s="1">
        <v>0.81724137931034491</v>
      </c>
      <c r="AR36" s="1">
        <v>1.6122448979591837</v>
      </c>
      <c r="AS36" s="1">
        <v>1.0997679814385153</v>
      </c>
    </row>
    <row r="37" spans="2:58"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50</v>
      </c>
      <c r="N37">
        <v>1</v>
      </c>
      <c r="O37" s="1">
        <v>1.2061068702290076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30</v>
      </c>
      <c r="AE37">
        <v>1</v>
      </c>
      <c r="AF37" s="1">
        <v>1.5439739413680784</v>
      </c>
      <c r="AJ37" s="1">
        <v>1.1939546599496222</v>
      </c>
      <c r="AK37" s="1">
        <v>1.0846681922196797</v>
      </c>
      <c r="AL37" s="1">
        <v>1.4320241691842901</v>
      </c>
      <c r="AM37" s="1">
        <v>1.3465909090909092</v>
      </c>
      <c r="AP37" s="1">
        <v>0.95564516129032262</v>
      </c>
      <c r="AQ37" s="1">
        <v>1.5339805825242721</v>
      </c>
      <c r="AR37" s="1">
        <v>1.2216494845360826</v>
      </c>
      <c r="AS37" s="1">
        <v>1.1258907363420427</v>
      </c>
      <c r="AV37" t="s">
        <v>68</v>
      </c>
      <c r="AZ37" t="s">
        <v>68</v>
      </c>
      <c r="BD37" t="s">
        <v>68</v>
      </c>
    </row>
    <row r="38" spans="2:58" ht="17" thickBot="1">
      <c r="B38">
        <v>0</v>
      </c>
      <c r="C38">
        <v>0</v>
      </c>
      <c r="D38">
        <v>0</v>
      </c>
      <c r="E38">
        <v>0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v>0</v>
      </c>
      <c r="M38">
        <v>15</v>
      </c>
      <c r="N38">
        <v>1</v>
      </c>
      <c r="O38" s="1">
        <v>1.1126760563380282</v>
      </c>
      <c r="S38">
        <v>0</v>
      </c>
      <c r="T38">
        <v>0</v>
      </c>
      <c r="U38">
        <v>1</v>
      </c>
      <c r="V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1</v>
      </c>
      <c r="AD38">
        <v>30</v>
      </c>
      <c r="AE38">
        <v>1</v>
      </c>
      <c r="AF38" s="1">
        <v>1.2153846153846155</v>
      </c>
      <c r="AJ38" s="1">
        <v>1.2122762148337596</v>
      </c>
      <c r="AK38" s="1">
        <v>1.2061068702290076</v>
      </c>
      <c r="AL38" s="1">
        <v>1.2915531335149864</v>
      </c>
      <c r="AM38" s="1">
        <v>0.98750000000000004</v>
      </c>
      <c r="AP38" s="1">
        <v>0.95564516129032262</v>
      </c>
      <c r="AQ38" s="1">
        <v>1.4065281899109792</v>
      </c>
      <c r="AR38" s="1">
        <v>1.0972222222222221</v>
      </c>
      <c r="AS38" s="1">
        <v>1.5439739413680784</v>
      </c>
      <c r="AV38" t="s">
        <v>78</v>
      </c>
      <c r="AW38">
        <v>1E-3</v>
      </c>
      <c r="AZ38" t="s">
        <v>78</v>
      </c>
      <c r="BA38">
        <v>1E-3</v>
      </c>
      <c r="BD38" t="s">
        <v>78</v>
      </c>
      <c r="BE38">
        <v>1E-3</v>
      </c>
    </row>
    <row r="39" spans="2:58">
      <c r="B39">
        <v>0</v>
      </c>
      <c r="C39">
        <v>0</v>
      </c>
      <c r="D39">
        <v>1</v>
      </c>
      <c r="E39">
        <v>0</v>
      </c>
      <c r="F39">
        <v>0</v>
      </c>
      <c r="G39">
        <v>10</v>
      </c>
      <c r="H39">
        <v>0</v>
      </c>
      <c r="I39">
        <v>0</v>
      </c>
      <c r="J39">
        <v>0</v>
      </c>
      <c r="K39">
        <v>1</v>
      </c>
      <c r="L39">
        <v>0</v>
      </c>
      <c r="M39">
        <v>18</v>
      </c>
      <c r="N39">
        <v>1</v>
      </c>
      <c r="O39" s="1">
        <v>1.2506596306068603</v>
      </c>
      <c r="S39">
        <v>0</v>
      </c>
      <c r="T39">
        <v>0</v>
      </c>
      <c r="U39">
        <v>0</v>
      </c>
      <c r="V39">
        <v>0</v>
      </c>
      <c r="W39">
        <v>0</v>
      </c>
      <c r="X39">
        <v>16</v>
      </c>
      <c r="Y39">
        <v>1</v>
      </c>
      <c r="Z39">
        <v>0</v>
      </c>
      <c r="AA39">
        <v>0</v>
      </c>
      <c r="AB39">
        <v>0</v>
      </c>
      <c r="AC39">
        <v>1</v>
      </c>
      <c r="AD39">
        <v>50</v>
      </c>
      <c r="AE39">
        <v>1</v>
      </c>
      <c r="AF39" s="1">
        <v>1.3699421965317919</v>
      </c>
      <c r="AJ39" s="1">
        <v>1.3542857142857143</v>
      </c>
      <c r="AK39" s="1">
        <v>1.0556792873051224</v>
      </c>
      <c r="AL39" s="1">
        <v>1.1179245283018868</v>
      </c>
      <c r="AM39" s="1">
        <v>1.0699774266365689</v>
      </c>
      <c r="AP39" s="1">
        <v>0.95372233400402429</v>
      </c>
      <c r="AQ39" s="1">
        <v>1.3542857142857143</v>
      </c>
      <c r="AR39" s="1">
        <v>1.1761786600496278</v>
      </c>
      <c r="AS39" s="1">
        <v>1.2153846153846155</v>
      </c>
      <c r="AV39" s="6"/>
      <c r="AW39" s="6">
        <v>0.90114068441064643</v>
      </c>
      <c r="AX39" s="6">
        <v>1.2915531335149864</v>
      </c>
      <c r="AZ39" s="6"/>
      <c r="BA39" s="6">
        <v>0.90114068441064643</v>
      </c>
      <c r="BB39" s="6">
        <v>1.3504273504273505</v>
      </c>
      <c r="BD39" s="6"/>
      <c r="BE39" s="6">
        <v>1.2915531335149864</v>
      </c>
      <c r="BF39" s="6">
        <v>1.3504273504273505</v>
      </c>
    </row>
    <row r="40" spans="2:58">
      <c r="B40">
        <v>0</v>
      </c>
      <c r="C40">
        <v>0</v>
      </c>
      <c r="D40">
        <v>1</v>
      </c>
      <c r="E40">
        <v>0</v>
      </c>
      <c r="F40">
        <v>0</v>
      </c>
      <c r="G40">
        <v>11</v>
      </c>
      <c r="H40">
        <v>0</v>
      </c>
      <c r="I40">
        <v>0</v>
      </c>
      <c r="J40">
        <v>0</v>
      </c>
      <c r="K40">
        <v>1</v>
      </c>
      <c r="L40">
        <v>0</v>
      </c>
      <c r="M40">
        <v>25</v>
      </c>
      <c r="N40">
        <v>1</v>
      </c>
      <c r="O40" s="1">
        <v>1.327731092436975</v>
      </c>
      <c r="S40">
        <v>0</v>
      </c>
      <c r="T40">
        <v>1</v>
      </c>
      <c r="U40">
        <v>0</v>
      </c>
      <c r="V40">
        <v>0</v>
      </c>
      <c r="W40">
        <v>0</v>
      </c>
      <c r="X40">
        <v>16</v>
      </c>
      <c r="Y40">
        <v>1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3</v>
      </c>
      <c r="AF40" s="1">
        <v>1.3240223463687151</v>
      </c>
      <c r="AJ40" s="1">
        <v>1.3465909090909092</v>
      </c>
      <c r="AK40" s="1">
        <v>1.3130193905817176</v>
      </c>
      <c r="AL40" s="1">
        <v>1.1939546599496222</v>
      </c>
      <c r="AM40" s="1">
        <v>1.2061068702290076</v>
      </c>
      <c r="AP40" s="1">
        <v>1.234375</v>
      </c>
      <c r="AQ40" s="1">
        <v>1.5339805825242721</v>
      </c>
      <c r="AS40" s="1">
        <v>1.3699421965317919</v>
      </c>
      <c r="AV40" s="4" t="s">
        <v>69</v>
      </c>
      <c r="AW40" s="4">
        <v>1.1825353622492987</v>
      </c>
      <c r="AX40" s="4">
        <v>1.2815359105312361</v>
      </c>
      <c r="AZ40" s="4" t="s">
        <v>69</v>
      </c>
      <c r="BA40" s="4">
        <v>1.1825353622492987</v>
      </c>
      <c r="BB40" s="4">
        <v>1.3241438383531128</v>
      </c>
      <c r="BD40" s="4" t="s">
        <v>69</v>
      </c>
      <c r="BE40" s="4">
        <v>1.2815359105312361</v>
      </c>
      <c r="BF40" s="4">
        <v>1.3241438383531128</v>
      </c>
    </row>
    <row r="41" spans="2:58">
      <c r="B41">
        <v>0</v>
      </c>
      <c r="C41">
        <v>0</v>
      </c>
      <c r="D41">
        <v>1</v>
      </c>
      <c r="E41">
        <v>0</v>
      </c>
      <c r="F41">
        <v>0</v>
      </c>
      <c r="G41">
        <v>11</v>
      </c>
      <c r="H41">
        <v>0</v>
      </c>
      <c r="I41">
        <v>0</v>
      </c>
      <c r="J41">
        <v>0</v>
      </c>
      <c r="K41">
        <v>0</v>
      </c>
      <c r="L41">
        <v>1</v>
      </c>
      <c r="M41">
        <v>25</v>
      </c>
      <c r="N41">
        <v>1</v>
      </c>
      <c r="O41" s="1">
        <v>1.1421686746987951</v>
      </c>
      <c r="S41">
        <v>1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35</v>
      </c>
      <c r="AE41">
        <v>1</v>
      </c>
      <c r="AF41" s="1">
        <v>1.5906040268456376</v>
      </c>
      <c r="AJ41" s="1">
        <v>0.98750000000000004</v>
      </c>
      <c r="AK41" s="1">
        <v>1.0106609808102345</v>
      </c>
      <c r="AL41" s="1">
        <v>1.6989247311827957</v>
      </c>
      <c r="AM41" s="1">
        <v>1.1126760563380282</v>
      </c>
      <c r="AP41" s="1">
        <v>1.2810810810810811</v>
      </c>
      <c r="AQ41" s="1">
        <v>1.0651685393258428</v>
      </c>
      <c r="AS41" s="1">
        <v>1.5906040268456376</v>
      </c>
      <c r="AV41" s="4" t="s">
        <v>70</v>
      </c>
      <c r="AW41" s="4">
        <v>3.1399999999999997E-2</v>
      </c>
      <c r="AX41" s="4">
        <v>7.6300000000000007E-2</v>
      </c>
      <c r="AZ41" s="4" t="s">
        <v>70</v>
      </c>
      <c r="BA41" s="4">
        <v>3.1399999999999997E-2</v>
      </c>
      <c r="BB41" s="4">
        <v>5.5E-2</v>
      </c>
      <c r="BD41" s="4" t="s">
        <v>70</v>
      </c>
      <c r="BE41" s="4">
        <v>7.6300000000000007E-2</v>
      </c>
      <c r="BF41" s="4">
        <v>5.5E-2</v>
      </c>
    </row>
    <row r="42" spans="2:58"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1</v>
      </c>
      <c r="L42">
        <v>0</v>
      </c>
      <c r="M42">
        <v>25</v>
      </c>
      <c r="N42">
        <v>1</v>
      </c>
      <c r="O42" s="1">
        <v>1.3240223463687151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1</v>
      </c>
      <c r="AC42">
        <v>0</v>
      </c>
      <c r="AD42">
        <v>25</v>
      </c>
      <c r="AE42">
        <v>1</v>
      </c>
      <c r="AF42" s="1">
        <v>1.4320241691842901</v>
      </c>
      <c r="AJ42" s="1">
        <v>0.90114068441064643</v>
      </c>
      <c r="AK42" s="1">
        <v>1.1879699248120301</v>
      </c>
      <c r="AL42" s="1">
        <v>1.335211267605634</v>
      </c>
      <c r="AM42" s="1">
        <v>1.2506596306068603</v>
      </c>
      <c r="AP42" s="1">
        <v>1.2408376963350787</v>
      </c>
      <c r="AS42" s="1">
        <v>1.4320241691842901</v>
      </c>
      <c r="AV42" s="4" t="s">
        <v>71</v>
      </c>
      <c r="AW42" s="4">
        <v>35</v>
      </c>
      <c r="AX42" s="4">
        <v>35</v>
      </c>
      <c r="AZ42" s="4" t="s">
        <v>71</v>
      </c>
      <c r="BA42" s="4">
        <v>35</v>
      </c>
      <c r="BB42" s="4">
        <v>201</v>
      </c>
      <c r="BD42" s="4" t="s">
        <v>71</v>
      </c>
      <c r="BE42" s="4">
        <v>35</v>
      </c>
      <c r="BF42" s="4">
        <v>201</v>
      </c>
    </row>
    <row r="43" spans="2:58"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25</v>
      </c>
      <c r="N43">
        <v>1</v>
      </c>
      <c r="O43" s="1">
        <v>1.4858934169278997</v>
      </c>
      <c r="S43">
        <v>0</v>
      </c>
      <c r="T43">
        <v>0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0</v>
      </c>
      <c r="AB43">
        <v>0</v>
      </c>
      <c r="AC43">
        <v>1</v>
      </c>
      <c r="AD43">
        <v>70</v>
      </c>
      <c r="AE43">
        <v>1</v>
      </c>
      <c r="AF43" s="1">
        <v>1.3021978021978022</v>
      </c>
      <c r="AJ43" s="1">
        <v>0.99371069182389948</v>
      </c>
      <c r="AK43" s="1">
        <v>1.3504273504273505</v>
      </c>
      <c r="AL43" s="1">
        <v>1.234375</v>
      </c>
      <c r="AM43" s="1">
        <v>1.327731092436975</v>
      </c>
      <c r="AP43" s="1">
        <v>1.234375</v>
      </c>
      <c r="AS43" s="1">
        <v>1.3021978021978022</v>
      </c>
      <c r="AV43" s="4" t="s">
        <v>72</v>
      </c>
      <c r="AW43" s="4">
        <v>0</v>
      </c>
      <c r="AX43" s="4"/>
      <c r="AZ43" s="4" t="s">
        <v>72</v>
      </c>
      <c r="BA43" s="4">
        <v>0</v>
      </c>
      <c r="BB43" s="4"/>
      <c r="BD43" s="4" t="s">
        <v>72</v>
      </c>
      <c r="BE43" s="4">
        <v>0</v>
      </c>
      <c r="BF43" s="4"/>
    </row>
    <row r="44" spans="2:58">
      <c r="B44">
        <v>0</v>
      </c>
      <c r="C44">
        <v>0</v>
      </c>
      <c r="D44">
        <v>1</v>
      </c>
      <c r="E44">
        <v>0</v>
      </c>
      <c r="F44">
        <v>0</v>
      </c>
      <c r="G44">
        <v>12</v>
      </c>
      <c r="H44">
        <v>0</v>
      </c>
      <c r="I44">
        <v>0</v>
      </c>
      <c r="J44">
        <v>0</v>
      </c>
      <c r="K44">
        <v>0</v>
      </c>
      <c r="L44">
        <v>1</v>
      </c>
      <c r="M44">
        <v>8</v>
      </c>
      <c r="N44">
        <v>1</v>
      </c>
      <c r="O44" s="1">
        <v>0.92741146546664066</v>
      </c>
      <c r="S44">
        <v>1</v>
      </c>
      <c r="T44">
        <v>0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35</v>
      </c>
      <c r="AE44">
        <v>1</v>
      </c>
      <c r="AF44" s="1">
        <v>1.3900293255131966</v>
      </c>
      <c r="AJ44" s="1">
        <v>1.1504854368932038</v>
      </c>
      <c r="AK44" s="1">
        <v>1.264</v>
      </c>
      <c r="AL44" s="1">
        <v>1.3504273504273505</v>
      </c>
      <c r="AM44" s="1">
        <v>1.1421686746987951</v>
      </c>
      <c r="AP44" s="1">
        <v>1.6013513513513515</v>
      </c>
      <c r="AS44" s="1">
        <v>1.3900293255131966</v>
      </c>
      <c r="AV44" s="4" t="s">
        <v>73</v>
      </c>
      <c r="AW44" s="4">
        <v>-1.7846940277136065</v>
      </c>
      <c r="AX44" s="4"/>
      <c r="AZ44" s="4" t="s">
        <v>73</v>
      </c>
      <c r="BA44" s="4">
        <v>-4.1385917258249512</v>
      </c>
      <c r="BB44" s="4"/>
      <c r="BD44" s="4" t="s">
        <v>73</v>
      </c>
      <c r="BE44" s="4">
        <v>-0.86017281703711368</v>
      </c>
      <c r="BF44" s="4"/>
    </row>
    <row r="45" spans="2:58">
      <c r="B45">
        <v>0</v>
      </c>
      <c r="C45">
        <v>0</v>
      </c>
      <c r="D45">
        <v>0</v>
      </c>
      <c r="E45">
        <v>1</v>
      </c>
      <c r="F45">
        <v>1</v>
      </c>
      <c r="G45">
        <v>12</v>
      </c>
      <c r="H45">
        <v>0</v>
      </c>
      <c r="I45">
        <v>0</v>
      </c>
      <c r="J45">
        <v>0</v>
      </c>
      <c r="K45">
        <v>0</v>
      </c>
      <c r="L45">
        <v>0</v>
      </c>
      <c r="M45">
        <v>30</v>
      </c>
      <c r="N45">
        <v>1</v>
      </c>
      <c r="O45" s="1">
        <v>1.1100702576112413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20</v>
      </c>
      <c r="AE45">
        <v>1</v>
      </c>
      <c r="AF45" s="1">
        <v>1.5592105263157896</v>
      </c>
      <c r="AJ45" s="1">
        <v>0.98750000000000004</v>
      </c>
      <c r="AK45" s="1">
        <v>0.88432835820895517</v>
      </c>
      <c r="AL45" s="1">
        <v>1.2408376963350787</v>
      </c>
      <c r="AM45" s="1">
        <v>1.3240223463687151</v>
      </c>
      <c r="AP45" s="1">
        <v>1.0997679814385153</v>
      </c>
      <c r="AS45" s="1">
        <v>1.5592105263157896</v>
      </c>
      <c r="AV45" s="4" t="s">
        <v>74</v>
      </c>
      <c r="AW45" s="4">
        <v>3.7155480098551297E-2</v>
      </c>
      <c r="AX45" s="4"/>
      <c r="AZ45" s="4" t="s">
        <v>74</v>
      </c>
      <c r="BA45" s="4">
        <v>1.7472208113211707E-5</v>
      </c>
      <c r="BB45" s="4"/>
      <c r="BD45" s="4" t="s">
        <v>74</v>
      </c>
      <c r="BE45" s="4">
        <v>0.19484689326258464</v>
      </c>
      <c r="BF45" s="4"/>
    </row>
    <row r="46" spans="2:58">
      <c r="B46">
        <v>0</v>
      </c>
      <c r="C46">
        <v>0</v>
      </c>
      <c r="D46">
        <v>0</v>
      </c>
      <c r="E46">
        <v>0</v>
      </c>
      <c r="F46">
        <v>0</v>
      </c>
      <c r="G46">
        <v>12</v>
      </c>
      <c r="H46">
        <v>0</v>
      </c>
      <c r="I46">
        <v>0</v>
      </c>
      <c r="J46">
        <v>0</v>
      </c>
      <c r="K46">
        <v>0</v>
      </c>
      <c r="L46">
        <v>1</v>
      </c>
      <c r="M46">
        <v>6</v>
      </c>
      <c r="N46">
        <v>1</v>
      </c>
      <c r="O46" s="1">
        <v>1.0417582417582418</v>
      </c>
      <c r="S46">
        <v>1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20</v>
      </c>
      <c r="AE46">
        <v>1</v>
      </c>
      <c r="AF46" s="1">
        <v>1.1366906474820144</v>
      </c>
      <c r="AJ46" s="1">
        <v>1.0440528634361235</v>
      </c>
      <c r="AK46" s="1">
        <v>1.1152941176470588</v>
      </c>
      <c r="AL46" s="1">
        <v>1.2539682539682542</v>
      </c>
      <c r="AM46" s="1">
        <v>1.4858934169278997</v>
      </c>
      <c r="AP46" s="1">
        <v>1.1258907363420427</v>
      </c>
      <c r="AS46" s="1">
        <v>1.1366906474820144</v>
      </c>
      <c r="AV46" s="4" t="s">
        <v>75</v>
      </c>
      <c r="AW46" s="4">
        <v>3.7190164854557084</v>
      </c>
      <c r="AX46" s="4"/>
      <c r="AZ46" s="4" t="s">
        <v>75</v>
      </c>
      <c r="BA46" s="4">
        <v>3.7190164854557084</v>
      </c>
      <c r="BB46" s="4"/>
      <c r="BD46" s="4" t="s">
        <v>75</v>
      </c>
      <c r="BE46" s="4">
        <v>3.7190164854557084</v>
      </c>
      <c r="BF46" s="4"/>
    </row>
    <row r="47" spans="2:58"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30</v>
      </c>
      <c r="N47">
        <v>1</v>
      </c>
      <c r="O47" s="1">
        <v>1.0846681922196797</v>
      </c>
      <c r="S47">
        <v>0</v>
      </c>
      <c r="T47">
        <v>0</v>
      </c>
      <c r="U47">
        <v>0</v>
      </c>
      <c r="V47">
        <v>0</v>
      </c>
      <c r="W47">
        <v>0</v>
      </c>
      <c r="X47">
        <v>18</v>
      </c>
      <c r="Y47">
        <v>1</v>
      </c>
      <c r="Z47">
        <v>1</v>
      </c>
      <c r="AA47">
        <v>0</v>
      </c>
      <c r="AB47">
        <v>0</v>
      </c>
      <c r="AC47">
        <v>1</v>
      </c>
      <c r="AD47">
        <v>20</v>
      </c>
      <c r="AE47">
        <v>1</v>
      </c>
      <c r="AF47" s="1">
        <v>0.92578125</v>
      </c>
      <c r="AJ47" s="1">
        <v>1.0723981900452488</v>
      </c>
      <c r="AK47" s="1">
        <v>0.79</v>
      </c>
      <c r="AL47" s="1">
        <v>1.0326797385620916</v>
      </c>
      <c r="AM47" s="1">
        <v>0.92741146546664066</v>
      </c>
      <c r="AP47" s="1">
        <v>1.6344827586206898</v>
      </c>
      <c r="AS47" s="1">
        <v>0.92578125</v>
      </c>
      <c r="AV47" s="4" t="s">
        <v>76</v>
      </c>
      <c r="AW47" s="4">
        <v>7.4310960197102593E-2</v>
      </c>
      <c r="AX47" s="4"/>
      <c r="AZ47" s="4" t="s">
        <v>76</v>
      </c>
      <c r="BA47" s="4">
        <v>3.4944416226423414E-5</v>
      </c>
      <c r="BB47" s="4"/>
      <c r="BD47" s="4" t="s">
        <v>76</v>
      </c>
      <c r="BE47" s="4">
        <v>0.38969378652516928</v>
      </c>
      <c r="BF47" s="4"/>
    </row>
    <row r="48" spans="2:58" ht="17" thickBot="1"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25</v>
      </c>
      <c r="N48">
        <v>1</v>
      </c>
      <c r="O48" s="1">
        <v>1.2506596306068603</v>
      </c>
      <c r="S48">
        <v>0</v>
      </c>
      <c r="T48">
        <v>0</v>
      </c>
      <c r="U48">
        <v>0</v>
      </c>
      <c r="V48">
        <v>0</v>
      </c>
      <c r="W48">
        <v>0</v>
      </c>
      <c r="X48">
        <v>18</v>
      </c>
      <c r="Y48">
        <v>1</v>
      </c>
      <c r="Z48">
        <v>0</v>
      </c>
      <c r="AA48">
        <v>0</v>
      </c>
      <c r="AB48">
        <v>0</v>
      </c>
      <c r="AC48">
        <v>1</v>
      </c>
      <c r="AD48">
        <v>20</v>
      </c>
      <c r="AE48">
        <v>1</v>
      </c>
      <c r="AF48" s="1">
        <v>0.95180722891566261</v>
      </c>
      <c r="AJ48" s="1">
        <v>1.0699774266365689</v>
      </c>
      <c r="AK48" s="1">
        <v>1.2915531335149864</v>
      </c>
      <c r="AL48" s="1">
        <v>1.3389830508474576</v>
      </c>
      <c r="AM48" s="1">
        <v>1.1100702576112413</v>
      </c>
      <c r="AP48" s="1">
        <v>1.3819241982507289</v>
      </c>
      <c r="AS48" s="1">
        <v>0.95180722891566261</v>
      </c>
      <c r="AV48" s="5" t="s">
        <v>77</v>
      </c>
      <c r="AW48" s="5">
        <v>3.8905918864131199</v>
      </c>
      <c r="AX48" s="5"/>
      <c r="AZ48" s="5" t="s">
        <v>77</v>
      </c>
      <c r="BA48" s="5">
        <v>3.8905918864131199</v>
      </c>
      <c r="BB48" s="5"/>
      <c r="BD48" s="5" t="s">
        <v>77</v>
      </c>
      <c r="BE48" s="5">
        <v>3.8905918864131199</v>
      </c>
      <c r="BF48" s="5"/>
    </row>
    <row r="49" spans="2:58"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30</v>
      </c>
      <c r="N49">
        <v>1</v>
      </c>
      <c r="O49" s="1">
        <v>1.5747508305647842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30</v>
      </c>
      <c r="AE49">
        <v>1</v>
      </c>
      <c r="AF49" s="1">
        <v>1.0394736842105265</v>
      </c>
      <c r="AJ49" s="1">
        <v>1.2061068702290076</v>
      </c>
      <c r="AK49" s="1">
        <v>1.4191616766467068</v>
      </c>
      <c r="AL49" s="1">
        <v>1.2810810810810811</v>
      </c>
      <c r="AM49" s="1">
        <v>1.0417582417582418</v>
      </c>
      <c r="AP49" s="1">
        <v>1.5439739413680784</v>
      </c>
      <c r="AS49" s="1">
        <v>1.0394736842105265</v>
      </c>
    </row>
    <row r="50" spans="2:58"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25</v>
      </c>
      <c r="N50">
        <v>1</v>
      </c>
      <c r="O50" s="1">
        <v>1.5852842809364549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1</v>
      </c>
      <c r="AB50">
        <v>0</v>
      </c>
      <c r="AC50">
        <v>0</v>
      </c>
      <c r="AD50">
        <v>25</v>
      </c>
      <c r="AE50">
        <v>1</v>
      </c>
      <c r="AF50" s="1">
        <v>1.4107142857142858</v>
      </c>
      <c r="AJ50" s="1">
        <v>1.1126760563380282</v>
      </c>
      <c r="AK50" s="1">
        <v>1.3240223463687151</v>
      </c>
      <c r="AL50" s="1">
        <v>1.4363636363636365</v>
      </c>
      <c r="AM50" s="1">
        <v>1.0846681922196797</v>
      </c>
      <c r="AP50" s="1">
        <v>1.2153846153846155</v>
      </c>
      <c r="AS50" s="1">
        <v>1.4107142857142858</v>
      </c>
    </row>
    <row r="51" spans="2:58">
      <c r="B51">
        <v>0</v>
      </c>
      <c r="C51">
        <v>0</v>
      </c>
      <c r="D51">
        <v>0</v>
      </c>
      <c r="E51">
        <v>0</v>
      </c>
      <c r="F51">
        <v>0</v>
      </c>
      <c r="G51">
        <v>13</v>
      </c>
      <c r="H51">
        <v>0</v>
      </c>
      <c r="I51">
        <v>0</v>
      </c>
      <c r="J51">
        <v>0</v>
      </c>
      <c r="K51">
        <v>1</v>
      </c>
      <c r="L51">
        <v>0</v>
      </c>
      <c r="M51">
        <v>20</v>
      </c>
      <c r="N51">
        <v>1</v>
      </c>
      <c r="O51" s="1">
        <v>1.4766355140186918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25</v>
      </c>
      <c r="AE51">
        <v>1</v>
      </c>
      <c r="AF51" s="1">
        <v>1.4451219512195124</v>
      </c>
      <c r="AJ51" s="1">
        <v>1.2506596306068603</v>
      </c>
      <c r="AK51" s="1">
        <v>1.1126760563380282</v>
      </c>
      <c r="AL51" s="1">
        <v>1.3819241982507289</v>
      </c>
      <c r="AM51" s="1">
        <v>1.2506596306068603</v>
      </c>
      <c r="AP51" s="1">
        <v>1.3699421965317919</v>
      </c>
      <c r="AS51" s="1">
        <v>1.4451219512195124</v>
      </c>
      <c r="AV51" t="s">
        <v>91</v>
      </c>
      <c r="AZ51" t="s">
        <v>91</v>
      </c>
      <c r="BD51" t="s">
        <v>91</v>
      </c>
    </row>
    <row r="52" spans="2:58">
      <c r="B52">
        <v>0</v>
      </c>
      <c r="C52">
        <v>0</v>
      </c>
      <c r="D52">
        <v>1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20</v>
      </c>
      <c r="N52">
        <v>1</v>
      </c>
      <c r="O52" s="1">
        <v>1.3941176470588237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35</v>
      </c>
      <c r="AE52">
        <v>1</v>
      </c>
      <c r="AF52" s="1">
        <v>1.3203342618384402</v>
      </c>
      <c r="AJ52" s="1">
        <v>1.327731092436975</v>
      </c>
      <c r="AK52" s="1">
        <v>1.3659942363112392</v>
      </c>
      <c r="AL52" s="1">
        <v>0.67714285714285716</v>
      </c>
      <c r="AM52" s="1">
        <v>1.5747508305647842</v>
      </c>
      <c r="AP52" s="1">
        <v>1.3240223463687151</v>
      </c>
      <c r="AS52" s="1">
        <v>1.3203342618384402</v>
      </c>
      <c r="AV52" t="s">
        <v>130</v>
      </c>
      <c r="AW52" t="s">
        <v>131</v>
      </c>
      <c r="AZ52" t="s">
        <v>130</v>
      </c>
      <c r="BA52" t="s">
        <v>82</v>
      </c>
      <c r="BD52" t="s">
        <v>131</v>
      </c>
      <c r="BE52" t="s">
        <v>82</v>
      </c>
    </row>
    <row r="53" spans="2:58">
      <c r="B53">
        <v>0</v>
      </c>
      <c r="C53">
        <v>0</v>
      </c>
      <c r="D53">
        <v>1</v>
      </c>
      <c r="E53">
        <v>0</v>
      </c>
      <c r="F53">
        <v>0</v>
      </c>
      <c r="G53">
        <v>13</v>
      </c>
      <c r="H53">
        <v>0</v>
      </c>
      <c r="I53">
        <v>0</v>
      </c>
      <c r="J53">
        <v>0</v>
      </c>
      <c r="K53">
        <v>0</v>
      </c>
      <c r="L53">
        <v>0</v>
      </c>
      <c r="M53">
        <v>20</v>
      </c>
      <c r="N53">
        <v>1</v>
      </c>
      <c r="O53" s="1">
        <v>1.3779069767441861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35</v>
      </c>
      <c r="AE53">
        <v>3</v>
      </c>
      <c r="AF53" s="1">
        <v>1.1761786600496278</v>
      </c>
      <c r="AJ53" s="1">
        <v>1.1421686746987951</v>
      </c>
      <c r="AK53" s="1">
        <v>1.1850000000000001</v>
      </c>
      <c r="AL53" s="1">
        <v>1.2776280323450135</v>
      </c>
      <c r="AM53" s="1">
        <v>1.5852842809364549</v>
      </c>
      <c r="AP53" s="1">
        <v>1.5906040268456376</v>
      </c>
      <c r="AS53" s="1">
        <v>1.2473684210526317</v>
      </c>
    </row>
    <row r="54" spans="2:58"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1</v>
      </c>
      <c r="J54">
        <v>0</v>
      </c>
      <c r="K54">
        <v>0</v>
      </c>
      <c r="L54">
        <v>0</v>
      </c>
      <c r="M54">
        <v>25</v>
      </c>
      <c r="N54">
        <v>1</v>
      </c>
      <c r="O54" s="1">
        <v>1.4674922600619196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35</v>
      </c>
      <c r="AE54">
        <v>1</v>
      </c>
      <c r="AF54" s="1">
        <v>1.2473684210526317</v>
      </c>
      <c r="AJ54" s="1">
        <v>1.3240223463687151</v>
      </c>
      <c r="AK54" s="1">
        <v>1.327731092436975</v>
      </c>
      <c r="AL54" s="1">
        <v>1.1939546599496222</v>
      </c>
      <c r="AM54" s="1">
        <v>1.4766355140186918</v>
      </c>
      <c r="AP54" s="1">
        <v>1.4320241691842901</v>
      </c>
      <c r="AS54" s="1">
        <v>1.3941176470588237</v>
      </c>
    </row>
    <row r="55" spans="2:58">
      <c r="B55">
        <v>1</v>
      </c>
      <c r="C55">
        <v>0</v>
      </c>
      <c r="D55">
        <v>0</v>
      </c>
      <c r="E55">
        <v>0</v>
      </c>
      <c r="F55">
        <v>0</v>
      </c>
      <c r="G55">
        <v>14</v>
      </c>
      <c r="H55">
        <v>0</v>
      </c>
      <c r="I55">
        <v>0</v>
      </c>
      <c r="J55">
        <v>0</v>
      </c>
      <c r="K55">
        <v>0</v>
      </c>
      <c r="L55">
        <v>1</v>
      </c>
      <c r="M55">
        <v>30</v>
      </c>
      <c r="N55">
        <v>1</v>
      </c>
      <c r="O55" s="1">
        <v>0.78737541528239208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25</v>
      </c>
      <c r="AE55">
        <v>1</v>
      </c>
      <c r="AF55" s="1">
        <v>1.3941176470588237</v>
      </c>
      <c r="AJ55" s="1">
        <v>1.4858934169278997</v>
      </c>
      <c r="AM55" s="1">
        <v>1.3941176470588237</v>
      </c>
      <c r="AP55" s="1">
        <v>1.3021978021978022</v>
      </c>
      <c r="AS55" s="1">
        <v>1.1339712918660287</v>
      </c>
      <c r="AV55" t="s">
        <v>68</v>
      </c>
      <c r="AZ55" t="s">
        <v>68</v>
      </c>
      <c r="BD55" t="s">
        <v>68</v>
      </c>
    </row>
    <row r="56" spans="2:58" ht="17" thickBot="1">
      <c r="B56">
        <v>1</v>
      </c>
      <c r="C56">
        <v>0</v>
      </c>
      <c r="D56">
        <v>1</v>
      </c>
      <c r="E56">
        <v>0</v>
      </c>
      <c r="F56">
        <v>0</v>
      </c>
      <c r="G56">
        <v>14</v>
      </c>
      <c r="H56">
        <v>1</v>
      </c>
      <c r="I56">
        <v>0</v>
      </c>
      <c r="J56">
        <v>0</v>
      </c>
      <c r="K56">
        <v>0</v>
      </c>
      <c r="L56">
        <v>1</v>
      </c>
      <c r="M56">
        <v>30</v>
      </c>
      <c r="N56">
        <v>1</v>
      </c>
      <c r="O56" s="1">
        <v>0.79663865546218493</v>
      </c>
      <c r="S56">
        <v>1</v>
      </c>
      <c r="T56">
        <v>0</v>
      </c>
      <c r="U56">
        <v>0</v>
      </c>
      <c r="V56">
        <v>0</v>
      </c>
      <c r="W56">
        <v>0</v>
      </c>
      <c r="X56">
        <v>21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25</v>
      </c>
      <c r="AE56">
        <v>1</v>
      </c>
      <c r="AF56" s="1">
        <v>1.1339712918660287</v>
      </c>
      <c r="AJ56" s="1">
        <v>0.92741146546664066</v>
      </c>
      <c r="AM56" s="1">
        <v>1.3779069767441861</v>
      </c>
      <c r="AP56" s="1">
        <v>1.3900293255131966</v>
      </c>
      <c r="AS56" s="1">
        <v>1.335211267605634</v>
      </c>
      <c r="AV56" t="s">
        <v>78</v>
      </c>
      <c r="AW56">
        <v>1E-3</v>
      </c>
      <c r="AZ56" t="s">
        <v>78</v>
      </c>
      <c r="BA56">
        <v>1E-3</v>
      </c>
      <c r="BD56" t="s">
        <v>78</v>
      </c>
      <c r="BE56">
        <v>1E-3</v>
      </c>
    </row>
    <row r="57" spans="2:58">
      <c r="B57">
        <v>0</v>
      </c>
      <c r="C57">
        <v>0</v>
      </c>
      <c r="D57">
        <v>1</v>
      </c>
      <c r="E57">
        <v>0</v>
      </c>
      <c r="F57">
        <v>0</v>
      </c>
      <c r="G57">
        <v>15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2</v>
      </c>
      <c r="O57" s="1">
        <v>1.3659942363112392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55</v>
      </c>
      <c r="AE57">
        <v>1</v>
      </c>
      <c r="AF57" s="1">
        <v>1.335211267605634</v>
      </c>
      <c r="AJ57" s="1">
        <v>1.1100702576112413</v>
      </c>
      <c r="AM57" s="1">
        <v>1.4674922600619196</v>
      </c>
      <c r="AP57" s="1">
        <v>1.5592105263157896</v>
      </c>
      <c r="AS57" s="1">
        <v>1.3389830508474576</v>
      </c>
      <c r="AV57" s="6"/>
      <c r="AW57" s="6">
        <v>1.2506596306068603</v>
      </c>
      <c r="AX57" s="6">
        <v>0.94800000000000006</v>
      </c>
      <c r="AZ57" s="6"/>
      <c r="BA57" s="6">
        <v>1.2506596306068603</v>
      </c>
      <c r="BB57" s="6">
        <v>1.264</v>
      </c>
      <c r="BD57" s="6"/>
      <c r="BE57" s="6">
        <v>0.94800000000000006</v>
      </c>
      <c r="BF57" s="6">
        <v>1.264</v>
      </c>
    </row>
    <row r="58" spans="2:58">
      <c r="B58">
        <v>0</v>
      </c>
      <c r="C58">
        <v>0</v>
      </c>
      <c r="D58">
        <v>0</v>
      </c>
      <c r="E58">
        <v>0</v>
      </c>
      <c r="F58">
        <v>0</v>
      </c>
      <c r="G58">
        <v>15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2</v>
      </c>
      <c r="O58" s="1">
        <v>1.3465909090909092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0</v>
      </c>
      <c r="AB58">
        <v>0</v>
      </c>
      <c r="AC58">
        <v>0</v>
      </c>
      <c r="AD58">
        <v>35</v>
      </c>
      <c r="AE58">
        <v>1</v>
      </c>
      <c r="AF58" s="1">
        <v>1.3389830508474576</v>
      </c>
      <c r="AJ58" s="1">
        <v>1.0417582417582418</v>
      </c>
      <c r="AM58" s="1">
        <v>0.78737541528239208</v>
      </c>
      <c r="AP58" s="1">
        <v>1.1366906474820144</v>
      </c>
      <c r="AS58" s="1">
        <v>1.4858934169278997</v>
      </c>
      <c r="AV58" s="4" t="s">
        <v>69</v>
      </c>
      <c r="AW58" s="4">
        <v>1.2409895663473813</v>
      </c>
      <c r="AX58" s="4">
        <v>1.2189765839755045</v>
      </c>
      <c r="AZ58" s="4" t="s">
        <v>69</v>
      </c>
      <c r="BA58" s="4">
        <v>1.2409895663473813</v>
      </c>
      <c r="BB58" s="4">
        <v>1.3555844838872397</v>
      </c>
      <c r="BD58" s="4" t="s">
        <v>69</v>
      </c>
      <c r="BE58" s="4">
        <v>1.2189765839755045</v>
      </c>
      <c r="BF58" s="4">
        <v>1.3555844838872397</v>
      </c>
    </row>
    <row r="59" spans="2:58">
      <c r="B59">
        <v>0</v>
      </c>
      <c r="C59">
        <v>0</v>
      </c>
      <c r="D59">
        <v>1</v>
      </c>
      <c r="E59">
        <v>0</v>
      </c>
      <c r="F59">
        <v>0</v>
      </c>
      <c r="G59">
        <v>15</v>
      </c>
      <c r="H59">
        <v>1</v>
      </c>
      <c r="I59">
        <v>0</v>
      </c>
      <c r="J59">
        <v>0</v>
      </c>
      <c r="K59">
        <v>0</v>
      </c>
      <c r="L59">
        <v>0</v>
      </c>
      <c r="M59">
        <v>25</v>
      </c>
      <c r="N59">
        <v>2</v>
      </c>
      <c r="O59" s="1">
        <v>1.2091836734693879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65</v>
      </c>
      <c r="AE59">
        <v>1</v>
      </c>
      <c r="AF59" s="1">
        <v>1.4858934169278997</v>
      </c>
      <c r="AJ59" s="1">
        <v>1.0846681922196797</v>
      </c>
      <c r="AM59" s="1">
        <v>0.79663865546218493</v>
      </c>
      <c r="AP59" s="1">
        <v>0.92578125</v>
      </c>
      <c r="AS59" s="1">
        <v>1.4584615384615385</v>
      </c>
      <c r="AV59" s="4" t="s">
        <v>70</v>
      </c>
      <c r="AW59" s="4">
        <v>5.74E-2</v>
      </c>
      <c r="AX59" s="4">
        <v>3.04E-2</v>
      </c>
      <c r="AZ59" s="4" t="s">
        <v>70</v>
      </c>
      <c r="BA59" s="4">
        <v>5.74E-2</v>
      </c>
      <c r="BB59" s="4">
        <v>7.6499999999999999E-2</v>
      </c>
      <c r="BD59" s="4" t="s">
        <v>70</v>
      </c>
      <c r="BE59" s="4">
        <v>3.04E-2</v>
      </c>
      <c r="BF59" s="4">
        <v>7.6499999999999999E-2</v>
      </c>
    </row>
    <row r="60" spans="2:58"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25</v>
      </c>
      <c r="N60">
        <v>1</v>
      </c>
      <c r="O60" s="1">
        <v>1.3620689655172415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35</v>
      </c>
      <c r="AE60">
        <v>1</v>
      </c>
      <c r="AF60" s="1">
        <v>1.4584615384615385</v>
      </c>
      <c r="AJ60" s="1">
        <v>1.2506596306068603</v>
      </c>
      <c r="AM60" s="1">
        <v>1.3620689655172415</v>
      </c>
      <c r="AP60" s="1">
        <v>0.95180722891566261</v>
      </c>
      <c r="AS60" s="1">
        <v>1.234375</v>
      </c>
      <c r="AV60" s="4" t="s">
        <v>71</v>
      </c>
      <c r="AW60" s="4">
        <v>22</v>
      </c>
      <c r="AX60" s="4">
        <v>20</v>
      </c>
      <c r="AZ60" s="4" t="s">
        <v>71</v>
      </c>
      <c r="BA60" s="4">
        <v>22</v>
      </c>
      <c r="BB60" s="4">
        <v>158</v>
      </c>
      <c r="BD60" s="4" t="s">
        <v>71</v>
      </c>
      <c r="BE60" s="4">
        <v>20</v>
      </c>
      <c r="BF60" s="4">
        <v>158</v>
      </c>
    </row>
    <row r="61" spans="2:58">
      <c r="B61">
        <v>0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35</v>
      </c>
      <c r="N61">
        <v>1</v>
      </c>
      <c r="O61" s="1">
        <v>1.2880434782608696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55</v>
      </c>
      <c r="AE61">
        <v>1</v>
      </c>
      <c r="AF61" s="1">
        <v>1.234375</v>
      </c>
      <c r="AJ61" s="1">
        <v>1.5747508305647842</v>
      </c>
      <c r="AM61" s="1">
        <v>1.2880434782608696</v>
      </c>
      <c r="AP61" s="1">
        <v>1.0394736842105265</v>
      </c>
      <c r="AS61" s="1">
        <v>0.96932515337423319</v>
      </c>
      <c r="AV61" s="4" t="s">
        <v>72</v>
      </c>
      <c r="AW61" s="4">
        <v>0</v>
      </c>
      <c r="AX61" s="4"/>
      <c r="AZ61" s="4" t="s">
        <v>72</v>
      </c>
      <c r="BA61" s="4">
        <v>0</v>
      </c>
      <c r="BB61" s="4"/>
      <c r="BD61" s="4" t="s">
        <v>72</v>
      </c>
      <c r="BE61" s="4">
        <v>0</v>
      </c>
      <c r="BF61" s="4"/>
    </row>
    <row r="62" spans="2:58">
      <c r="B62">
        <v>1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35</v>
      </c>
      <c r="N62">
        <v>1</v>
      </c>
      <c r="O62" s="1">
        <v>1.5592105263157896</v>
      </c>
      <c r="S62">
        <v>0</v>
      </c>
      <c r="T62">
        <v>0</v>
      </c>
      <c r="U62">
        <v>1</v>
      </c>
      <c r="V62">
        <v>0</v>
      </c>
      <c r="W62">
        <v>0</v>
      </c>
      <c r="X62">
        <v>23</v>
      </c>
      <c r="Y62">
        <v>0</v>
      </c>
      <c r="Z62">
        <v>0</v>
      </c>
      <c r="AA62">
        <v>0</v>
      </c>
      <c r="AB62">
        <v>1</v>
      </c>
      <c r="AC62">
        <v>0</v>
      </c>
      <c r="AD62">
        <v>30</v>
      </c>
      <c r="AE62">
        <v>1</v>
      </c>
      <c r="AF62" s="1">
        <v>0.96932515337423319</v>
      </c>
      <c r="AJ62" s="1">
        <v>1.5852842809364549</v>
      </c>
      <c r="AM62" s="1">
        <v>1.5592105263157896</v>
      </c>
      <c r="AP62" s="1">
        <v>1.4107142857142858</v>
      </c>
      <c r="AS62" s="1">
        <v>0.97530864197530864</v>
      </c>
      <c r="AV62" s="4" t="s">
        <v>73</v>
      </c>
      <c r="AW62" s="4">
        <v>0.34257184244769001</v>
      </c>
      <c r="AX62" s="4"/>
      <c r="AZ62" s="4" t="s">
        <v>73</v>
      </c>
      <c r="BA62" s="4">
        <v>-2.06042387365172</v>
      </c>
      <c r="BB62" s="4"/>
      <c r="BD62" s="4" t="s">
        <v>73</v>
      </c>
      <c r="BE62" s="4">
        <v>-3.0514605150385168</v>
      </c>
      <c r="BF62" s="4"/>
    </row>
    <row r="63" spans="2:58">
      <c r="B63">
        <v>0</v>
      </c>
      <c r="C63">
        <v>0</v>
      </c>
      <c r="D63">
        <v>0</v>
      </c>
      <c r="E63">
        <v>0</v>
      </c>
      <c r="F63">
        <v>0</v>
      </c>
      <c r="G63">
        <v>17</v>
      </c>
      <c r="H63">
        <v>1</v>
      </c>
      <c r="I63">
        <v>1</v>
      </c>
      <c r="J63">
        <v>0</v>
      </c>
      <c r="K63">
        <v>0</v>
      </c>
      <c r="L63">
        <v>1</v>
      </c>
      <c r="M63">
        <v>30</v>
      </c>
      <c r="N63">
        <v>2</v>
      </c>
      <c r="O63" s="1">
        <v>1.2122762148337596</v>
      </c>
      <c r="S63">
        <v>0</v>
      </c>
      <c r="T63">
        <v>0</v>
      </c>
      <c r="U63">
        <v>0</v>
      </c>
      <c r="V63">
        <v>0</v>
      </c>
      <c r="W63">
        <v>0</v>
      </c>
      <c r="X63">
        <v>23</v>
      </c>
      <c r="Y63">
        <v>0</v>
      </c>
      <c r="Z63">
        <v>0</v>
      </c>
      <c r="AA63">
        <v>0</v>
      </c>
      <c r="AB63">
        <v>1</v>
      </c>
      <c r="AC63">
        <v>0</v>
      </c>
      <c r="AD63">
        <v>25</v>
      </c>
      <c r="AE63">
        <v>1</v>
      </c>
      <c r="AF63" s="1">
        <v>0.97530864197530864</v>
      </c>
      <c r="AJ63" s="1">
        <v>1.4766355140186918</v>
      </c>
      <c r="AM63" s="1">
        <v>1.102325581395349</v>
      </c>
      <c r="AP63" s="1">
        <v>1.4451219512195124</v>
      </c>
      <c r="AS63" s="1">
        <v>1.6401384083044983</v>
      </c>
      <c r="AV63" s="4" t="s">
        <v>74</v>
      </c>
      <c r="AW63" s="4">
        <v>0.36596029404627395</v>
      </c>
      <c r="AX63" s="4"/>
      <c r="AZ63" s="4" t="s">
        <v>74</v>
      </c>
      <c r="BA63" s="4">
        <v>1.9679018272791837E-2</v>
      </c>
      <c r="BB63" s="4"/>
      <c r="BD63" s="4" t="s">
        <v>74</v>
      </c>
      <c r="BE63" s="4">
        <v>1.1386549928698031E-3</v>
      </c>
      <c r="BF63" s="4"/>
    </row>
    <row r="64" spans="2:58">
      <c r="B64">
        <v>0</v>
      </c>
      <c r="C64">
        <v>0</v>
      </c>
      <c r="D64">
        <v>1</v>
      </c>
      <c r="E64">
        <v>0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30</v>
      </c>
      <c r="N64">
        <v>1</v>
      </c>
      <c r="O64" s="1">
        <v>1.102325581395349</v>
      </c>
      <c r="S64">
        <v>0</v>
      </c>
      <c r="T64">
        <v>0</v>
      </c>
      <c r="U64">
        <v>1</v>
      </c>
      <c r="V64">
        <v>0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0</v>
      </c>
      <c r="AD64">
        <v>25</v>
      </c>
      <c r="AE64">
        <v>1</v>
      </c>
      <c r="AF64" s="1">
        <v>1.6401384083044983</v>
      </c>
      <c r="AJ64" s="1">
        <v>1.3941176470588237</v>
      </c>
      <c r="AM64" s="1">
        <v>1.264</v>
      </c>
      <c r="AP64" s="1">
        <v>1.3203342618384402</v>
      </c>
      <c r="AS64" s="1">
        <v>1.4858934169278997</v>
      </c>
      <c r="AV64" s="4" t="s">
        <v>75</v>
      </c>
      <c r="AW64" s="4">
        <v>3.0902323061678132</v>
      </c>
      <c r="AX64" s="4"/>
      <c r="AZ64" s="4" t="s">
        <v>75</v>
      </c>
      <c r="BA64" s="4">
        <v>3.0902323061678132</v>
      </c>
      <c r="BB64" s="4"/>
      <c r="BD64" s="4" t="s">
        <v>75</v>
      </c>
      <c r="BE64" s="4">
        <v>3.0902323061678132</v>
      </c>
      <c r="BF64" s="4"/>
    </row>
    <row r="65" spans="2:58">
      <c r="B65">
        <v>0</v>
      </c>
      <c r="C65">
        <v>1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1</v>
      </c>
      <c r="M65">
        <v>50</v>
      </c>
      <c r="N65">
        <v>3</v>
      </c>
      <c r="O65" s="1">
        <v>1.3504273504273505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1</v>
      </c>
      <c r="AC65">
        <v>0</v>
      </c>
      <c r="AD65">
        <v>35</v>
      </c>
      <c r="AE65">
        <v>1</v>
      </c>
      <c r="AF65" s="1">
        <v>1.4858934169278997</v>
      </c>
      <c r="AJ65" s="1">
        <v>1.3779069767441861</v>
      </c>
      <c r="AM65" s="1">
        <v>1.2473684210526317</v>
      </c>
      <c r="AP65" s="1">
        <v>1.1761786600496278</v>
      </c>
      <c r="AS65" s="1">
        <v>1.2986301369863014</v>
      </c>
      <c r="AV65" s="4" t="s">
        <v>76</v>
      </c>
      <c r="AW65" s="4">
        <v>0.7319205880925479</v>
      </c>
      <c r="AX65" s="4"/>
      <c r="AZ65" s="4" t="s">
        <v>76</v>
      </c>
      <c r="BA65" s="4">
        <v>3.9358036545583674E-2</v>
      </c>
      <c r="BB65" s="4"/>
      <c r="BD65" s="4" t="s">
        <v>76</v>
      </c>
      <c r="BE65" s="4">
        <v>2.2773099857396062E-3</v>
      </c>
      <c r="BF65" s="4"/>
    </row>
    <row r="66" spans="2:58" ht="17" thickBot="1">
      <c r="B66">
        <v>1</v>
      </c>
      <c r="C66">
        <v>1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20</v>
      </c>
      <c r="N66">
        <v>3</v>
      </c>
      <c r="O66" s="1">
        <v>1.0972222222222221</v>
      </c>
      <c r="S66">
        <v>0</v>
      </c>
      <c r="T66">
        <v>1</v>
      </c>
      <c r="U66">
        <v>1</v>
      </c>
      <c r="V66">
        <v>0</v>
      </c>
      <c r="W66">
        <v>1</v>
      </c>
      <c r="X66">
        <v>27</v>
      </c>
      <c r="Y66">
        <v>1</v>
      </c>
      <c r="Z66">
        <v>0</v>
      </c>
      <c r="AA66">
        <v>0</v>
      </c>
      <c r="AB66">
        <v>0</v>
      </c>
      <c r="AC66">
        <v>0</v>
      </c>
      <c r="AD66">
        <v>30</v>
      </c>
      <c r="AE66">
        <v>3</v>
      </c>
      <c r="AF66" s="1">
        <v>1.0326797385620916</v>
      </c>
      <c r="AJ66" s="1">
        <v>1.4674922600619196</v>
      </c>
      <c r="AM66" s="1">
        <v>1.0846681922196797</v>
      </c>
      <c r="AP66" s="1">
        <v>1.2473684210526317</v>
      </c>
      <c r="AS66" s="1">
        <v>1.4451219512195124</v>
      </c>
      <c r="AV66" s="5" t="s">
        <v>77</v>
      </c>
      <c r="AW66" s="5">
        <v>3.2905267314919255</v>
      </c>
      <c r="AX66" s="5"/>
      <c r="AZ66" s="5" t="s">
        <v>77</v>
      </c>
      <c r="BA66" s="5">
        <v>3.2905267314919255</v>
      </c>
      <c r="BB66" s="5"/>
      <c r="BD66" s="5" t="s">
        <v>77</v>
      </c>
      <c r="BE66" s="5">
        <v>3.2905267314919255</v>
      </c>
      <c r="BF66" s="5"/>
    </row>
    <row r="67" spans="2:58">
      <c r="B67">
        <v>1</v>
      </c>
      <c r="C67">
        <v>0</v>
      </c>
      <c r="D67">
        <v>1</v>
      </c>
      <c r="E67">
        <v>0</v>
      </c>
      <c r="F67">
        <v>0</v>
      </c>
      <c r="G67">
        <v>19</v>
      </c>
      <c r="H67">
        <v>0</v>
      </c>
      <c r="I67">
        <v>0</v>
      </c>
      <c r="J67">
        <v>0</v>
      </c>
      <c r="K67">
        <v>0</v>
      </c>
      <c r="L67">
        <v>0</v>
      </c>
      <c r="M67">
        <v>25</v>
      </c>
      <c r="N67">
        <v>1</v>
      </c>
      <c r="O67" s="1">
        <v>1.264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55</v>
      </c>
      <c r="AE67">
        <v>2</v>
      </c>
      <c r="AF67" s="1">
        <v>1.104895104895105</v>
      </c>
      <c r="AJ67" s="1">
        <v>0.78737541528239208</v>
      </c>
      <c r="AM67" s="1">
        <v>1.0997679814385153</v>
      </c>
      <c r="AP67" s="1">
        <v>1.3941176470588237</v>
      </c>
      <c r="AS67" s="1">
        <v>1.3240223463687151</v>
      </c>
    </row>
    <row r="68" spans="2:58">
      <c r="B68">
        <v>1</v>
      </c>
      <c r="C68">
        <v>0</v>
      </c>
      <c r="D68">
        <v>0</v>
      </c>
      <c r="E68">
        <v>0</v>
      </c>
      <c r="F68">
        <v>0</v>
      </c>
      <c r="G68">
        <v>19</v>
      </c>
      <c r="H68">
        <v>0</v>
      </c>
      <c r="I68">
        <v>0</v>
      </c>
      <c r="J68">
        <v>0</v>
      </c>
      <c r="K68">
        <v>0</v>
      </c>
      <c r="L68">
        <v>0</v>
      </c>
      <c r="M68">
        <v>25</v>
      </c>
      <c r="N68">
        <v>1</v>
      </c>
      <c r="O68" s="1">
        <v>1.2473684210526317</v>
      </c>
      <c r="S68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30</v>
      </c>
      <c r="AE68">
        <v>1</v>
      </c>
      <c r="AF68" s="1">
        <v>1.2986301369863014</v>
      </c>
      <c r="AJ68" s="1">
        <v>0.79663865546218493</v>
      </c>
      <c r="AM68" s="1">
        <v>1.6122448979591837</v>
      </c>
      <c r="AP68" s="1">
        <v>1.1339712918660287</v>
      </c>
      <c r="AS68" s="1">
        <v>1.3941176470588237</v>
      </c>
    </row>
    <row r="69" spans="2:58">
      <c r="B69">
        <v>0</v>
      </c>
      <c r="C69">
        <v>0</v>
      </c>
      <c r="D69">
        <v>1</v>
      </c>
      <c r="E69">
        <v>0</v>
      </c>
      <c r="F69">
        <v>0</v>
      </c>
      <c r="G69">
        <v>20</v>
      </c>
      <c r="H69">
        <v>1</v>
      </c>
      <c r="I69">
        <v>0</v>
      </c>
      <c r="J69">
        <v>0</v>
      </c>
      <c r="K69">
        <v>1</v>
      </c>
      <c r="L69">
        <v>0</v>
      </c>
      <c r="M69">
        <v>30</v>
      </c>
      <c r="N69">
        <v>1</v>
      </c>
      <c r="O69" s="1">
        <v>1.0846681922196797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45</v>
      </c>
      <c r="AE69">
        <v>1</v>
      </c>
      <c r="AF69" s="1">
        <v>1.4451219512195124</v>
      </c>
      <c r="AJ69" s="1">
        <v>1.3659942363112392</v>
      </c>
      <c r="AM69" s="1">
        <v>1.0748299319727892</v>
      </c>
      <c r="AP69" s="1">
        <v>1.335211267605634</v>
      </c>
      <c r="AS69" s="1">
        <v>1.2408376963350787</v>
      </c>
    </row>
    <row r="70" spans="2:58">
      <c r="B70">
        <v>0</v>
      </c>
      <c r="C70">
        <v>0</v>
      </c>
      <c r="D70">
        <v>1</v>
      </c>
      <c r="E70">
        <v>0</v>
      </c>
      <c r="F70">
        <v>0</v>
      </c>
      <c r="G70">
        <v>20</v>
      </c>
      <c r="H70">
        <v>0</v>
      </c>
      <c r="I70">
        <v>0</v>
      </c>
      <c r="J70">
        <v>0</v>
      </c>
      <c r="K70">
        <v>0</v>
      </c>
      <c r="L70">
        <v>0</v>
      </c>
      <c r="M70">
        <v>30</v>
      </c>
      <c r="N70">
        <v>1</v>
      </c>
      <c r="O70" s="1">
        <v>1.0997679814385153</v>
      </c>
      <c r="S70">
        <v>1</v>
      </c>
      <c r="T70">
        <v>0</v>
      </c>
      <c r="U70">
        <v>0</v>
      </c>
      <c r="V70">
        <v>0</v>
      </c>
      <c r="W70">
        <v>0</v>
      </c>
      <c r="X70">
        <v>28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25</v>
      </c>
      <c r="AE70">
        <v>1</v>
      </c>
      <c r="AF70" s="1">
        <v>1.3240223463687151</v>
      </c>
      <c r="AJ70" s="1">
        <v>1.3465909090909092</v>
      </c>
      <c r="AM70" s="1">
        <v>0.95180722891566261</v>
      </c>
      <c r="AP70" s="1">
        <v>1.3389830508474576</v>
      </c>
      <c r="AS70" s="1">
        <v>1.2122762148337596</v>
      </c>
    </row>
    <row r="71" spans="2:58"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1</v>
      </c>
      <c r="L71">
        <v>0</v>
      </c>
      <c r="M71">
        <v>25</v>
      </c>
      <c r="N71">
        <v>1</v>
      </c>
      <c r="O71" s="1">
        <v>1.6122448979591837</v>
      </c>
      <c r="S71">
        <v>1</v>
      </c>
      <c r="T71">
        <v>0</v>
      </c>
      <c r="U71">
        <v>1</v>
      </c>
      <c r="V71">
        <v>0</v>
      </c>
      <c r="W71">
        <v>0</v>
      </c>
      <c r="X71">
        <v>28</v>
      </c>
      <c r="Y71">
        <v>0</v>
      </c>
      <c r="Z71">
        <v>0</v>
      </c>
      <c r="AA71">
        <v>0</v>
      </c>
      <c r="AB71">
        <v>1</v>
      </c>
      <c r="AC71">
        <v>0</v>
      </c>
      <c r="AD71">
        <v>25</v>
      </c>
      <c r="AE71">
        <v>1</v>
      </c>
      <c r="AF71" s="1">
        <v>1.3941176470588237</v>
      </c>
      <c r="AJ71" s="1">
        <v>1.2091836734693879</v>
      </c>
      <c r="AM71" s="1">
        <v>1.0821917808219179</v>
      </c>
      <c r="AP71" s="1">
        <v>1.4858934169278997</v>
      </c>
      <c r="AS71" s="1">
        <v>1.1366906474820144</v>
      </c>
    </row>
    <row r="72" spans="2:58">
      <c r="B72">
        <v>1</v>
      </c>
      <c r="C72">
        <v>0</v>
      </c>
      <c r="D72">
        <v>1</v>
      </c>
      <c r="E72">
        <v>0</v>
      </c>
      <c r="F72">
        <v>0</v>
      </c>
      <c r="G72">
        <v>21</v>
      </c>
      <c r="H72">
        <v>0</v>
      </c>
      <c r="I72">
        <v>0</v>
      </c>
      <c r="J72">
        <v>0</v>
      </c>
      <c r="K72">
        <v>0</v>
      </c>
      <c r="L72">
        <v>0</v>
      </c>
      <c r="M72">
        <v>25</v>
      </c>
      <c r="N72">
        <v>1</v>
      </c>
      <c r="O72" s="1">
        <v>1.0748299319727892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40</v>
      </c>
      <c r="AE72">
        <v>1</v>
      </c>
      <c r="AF72" s="1">
        <v>1.2408376963350787</v>
      </c>
      <c r="AJ72" s="1">
        <v>1.3620689655172415</v>
      </c>
      <c r="AM72" s="1">
        <v>1.123222748815166</v>
      </c>
      <c r="AP72" s="1">
        <v>1.4584615384615385</v>
      </c>
      <c r="AS72" s="1">
        <v>1.1504854368932038</v>
      </c>
    </row>
    <row r="73" spans="2:58"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1</v>
      </c>
      <c r="M73">
        <v>30</v>
      </c>
      <c r="N73">
        <v>1</v>
      </c>
      <c r="O73" s="1">
        <v>0.95180722891566261</v>
      </c>
      <c r="S73">
        <v>1</v>
      </c>
      <c r="T73">
        <v>0</v>
      </c>
      <c r="U73">
        <v>0</v>
      </c>
      <c r="V73">
        <v>0</v>
      </c>
      <c r="W73">
        <v>0</v>
      </c>
      <c r="X73">
        <v>29</v>
      </c>
      <c r="Y73">
        <v>1</v>
      </c>
      <c r="Z73">
        <v>0</v>
      </c>
      <c r="AA73">
        <v>0</v>
      </c>
      <c r="AB73">
        <v>0</v>
      </c>
      <c r="AC73">
        <v>1</v>
      </c>
      <c r="AD73">
        <v>20</v>
      </c>
      <c r="AE73">
        <v>1</v>
      </c>
      <c r="AF73" s="1">
        <v>1.2122762148337596</v>
      </c>
      <c r="AJ73" s="1">
        <v>1.2880434782608696</v>
      </c>
      <c r="AM73" s="1">
        <v>1.1285714285714286</v>
      </c>
      <c r="AP73" s="1">
        <v>1.234375</v>
      </c>
      <c r="AS73" s="1">
        <v>1.2248062015503876</v>
      </c>
    </row>
    <row r="74" spans="2:58">
      <c r="B74">
        <v>0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30</v>
      </c>
      <c r="N74">
        <v>3</v>
      </c>
      <c r="O74" s="1">
        <v>1.3542857142857143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0</v>
      </c>
      <c r="AA74">
        <v>0</v>
      </c>
      <c r="AB74">
        <v>0</v>
      </c>
      <c r="AC74">
        <v>1</v>
      </c>
      <c r="AD74">
        <v>30</v>
      </c>
      <c r="AE74">
        <v>1</v>
      </c>
      <c r="AF74" s="1">
        <v>1.1366906474820144</v>
      </c>
      <c r="AJ74" s="1">
        <v>1.5592105263157896</v>
      </c>
      <c r="AM74" s="1">
        <v>1.2915531335149864</v>
      </c>
      <c r="AP74" s="1">
        <v>0.96932515337423319</v>
      </c>
      <c r="AS74" s="1">
        <v>1.3021978021978022</v>
      </c>
    </row>
    <row r="75" spans="2:58">
      <c r="B75">
        <v>1</v>
      </c>
      <c r="C75">
        <v>0</v>
      </c>
      <c r="D75">
        <v>1</v>
      </c>
      <c r="E75">
        <v>0</v>
      </c>
      <c r="F75">
        <v>0</v>
      </c>
      <c r="G75">
        <v>22</v>
      </c>
      <c r="H75">
        <v>0</v>
      </c>
      <c r="I75">
        <v>0</v>
      </c>
      <c r="J75">
        <v>0</v>
      </c>
      <c r="K75">
        <v>0</v>
      </c>
      <c r="L75">
        <v>0</v>
      </c>
      <c r="M75">
        <v>20</v>
      </c>
      <c r="N75">
        <v>1</v>
      </c>
      <c r="O75" s="1">
        <v>1.0821917808219179</v>
      </c>
      <c r="S75">
        <v>1</v>
      </c>
      <c r="T75">
        <v>0</v>
      </c>
      <c r="U75">
        <v>0</v>
      </c>
      <c r="V75">
        <v>0</v>
      </c>
      <c r="W75">
        <v>0</v>
      </c>
      <c r="X75">
        <v>30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18</v>
      </c>
      <c r="AE75">
        <v>1</v>
      </c>
      <c r="AF75" s="1">
        <v>1.1504854368932038</v>
      </c>
      <c r="AJ75" s="1">
        <v>1.2122762148337596</v>
      </c>
      <c r="AM75" s="1">
        <v>1.3699421965317919</v>
      </c>
      <c r="AP75" s="1">
        <v>0.97530864197530864</v>
      </c>
      <c r="AS75" s="1">
        <v>1.335211267605634</v>
      </c>
    </row>
    <row r="76" spans="2:58">
      <c r="B76">
        <v>1</v>
      </c>
      <c r="C76">
        <v>0</v>
      </c>
      <c r="D76">
        <v>1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0</v>
      </c>
      <c r="M76">
        <v>20</v>
      </c>
      <c r="N76">
        <v>1</v>
      </c>
      <c r="O76" s="1">
        <v>1.123222748815166</v>
      </c>
      <c r="S76">
        <v>1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30</v>
      </c>
      <c r="AE76">
        <v>1</v>
      </c>
      <c r="AF76" s="1">
        <v>1.2248062015503876</v>
      </c>
      <c r="AJ76" s="1">
        <v>1.102325581395349</v>
      </c>
      <c r="AM76" s="1">
        <v>1.5389610389610391</v>
      </c>
      <c r="AP76" s="1">
        <v>1.6401384083044983</v>
      </c>
      <c r="AS76" s="1">
        <v>1.2915531335149864</v>
      </c>
    </row>
    <row r="77" spans="2:58">
      <c r="B77">
        <v>1</v>
      </c>
      <c r="C77">
        <v>0</v>
      </c>
      <c r="D77">
        <v>0</v>
      </c>
      <c r="E77">
        <v>0</v>
      </c>
      <c r="F77">
        <v>0</v>
      </c>
      <c r="G77">
        <v>22</v>
      </c>
      <c r="H77">
        <v>0</v>
      </c>
      <c r="I77">
        <v>0</v>
      </c>
      <c r="J77">
        <v>0</v>
      </c>
      <c r="K77">
        <v>0</v>
      </c>
      <c r="L77">
        <v>1</v>
      </c>
      <c r="M77">
        <v>20</v>
      </c>
      <c r="N77">
        <v>1</v>
      </c>
      <c r="O77" s="1">
        <v>1.1285714285714286</v>
      </c>
      <c r="S77">
        <v>1</v>
      </c>
      <c r="T77">
        <v>1</v>
      </c>
      <c r="U77">
        <v>1</v>
      </c>
      <c r="V77">
        <v>0</v>
      </c>
      <c r="W77">
        <v>0</v>
      </c>
      <c r="X77">
        <v>31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3</v>
      </c>
      <c r="AF77" s="1">
        <v>1.0797266514806378</v>
      </c>
      <c r="AJ77" s="1">
        <v>1.3504273504273505</v>
      </c>
      <c r="AM77" s="1">
        <v>1.1879699248120301</v>
      </c>
      <c r="AP77" s="1">
        <v>1.4858934169278997</v>
      </c>
      <c r="AS77" s="1">
        <v>1.5192307692307692</v>
      </c>
    </row>
    <row r="78" spans="2:58">
      <c r="B78">
        <v>0</v>
      </c>
      <c r="C78">
        <v>0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20</v>
      </c>
      <c r="N78">
        <v>1</v>
      </c>
      <c r="O78" s="1">
        <v>1.2915531335149864</v>
      </c>
      <c r="S78">
        <v>1</v>
      </c>
      <c r="T78">
        <v>1</v>
      </c>
      <c r="U78">
        <v>0</v>
      </c>
      <c r="V78">
        <v>0</v>
      </c>
      <c r="W78">
        <v>0</v>
      </c>
      <c r="X78">
        <v>31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3</v>
      </c>
      <c r="AF78" s="1">
        <v>1.0675675675675675</v>
      </c>
      <c r="AJ78" s="1">
        <v>1.0972222222222221</v>
      </c>
      <c r="AM78" s="1">
        <v>1.335211267605634</v>
      </c>
      <c r="AP78" s="1">
        <v>1.0326797385620916</v>
      </c>
      <c r="AS78" s="1">
        <v>1.5290322580645161</v>
      </c>
    </row>
    <row r="79" spans="2:58">
      <c r="B79">
        <v>0</v>
      </c>
      <c r="C79">
        <v>0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55</v>
      </c>
      <c r="N79">
        <v>1</v>
      </c>
      <c r="O79" s="1">
        <v>1.3699421965317919</v>
      </c>
      <c r="S79">
        <v>1</v>
      </c>
      <c r="T79">
        <v>0</v>
      </c>
      <c r="U79">
        <v>0</v>
      </c>
      <c r="V79">
        <v>0</v>
      </c>
      <c r="W79">
        <v>0</v>
      </c>
      <c r="X79">
        <v>31</v>
      </c>
      <c r="Y79">
        <v>1</v>
      </c>
      <c r="Z79">
        <v>0</v>
      </c>
      <c r="AA79">
        <v>0</v>
      </c>
      <c r="AB79">
        <v>0</v>
      </c>
      <c r="AC79">
        <v>1</v>
      </c>
      <c r="AD79">
        <v>20</v>
      </c>
      <c r="AE79">
        <v>2</v>
      </c>
      <c r="AF79" s="1">
        <v>1.094688221709007</v>
      </c>
      <c r="AJ79" s="1">
        <v>1.264</v>
      </c>
      <c r="AM79" s="1">
        <v>1.5192307692307692</v>
      </c>
      <c r="AP79" s="1">
        <v>1.104895104895105</v>
      </c>
      <c r="AS79" s="1">
        <v>1.237597911227154</v>
      </c>
    </row>
    <row r="80" spans="2:58">
      <c r="B80">
        <v>1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30</v>
      </c>
      <c r="N80">
        <v>1</v>
      </c>
      <c r="O80" s="1">
        <v>1.5389610389610391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55</v>
      </c>
      <c r="AE80">
        <v>1</v>
      </c>
      <c r="AF80" s="1">
        <v>1.3021978021978022</v>
      </c>
      <c r="AJ80" s="1">
        <v>1.2473684210526317</v>
      </c>
      <c r="AM80" s="1">
        <v>1.1532846715328466</v>
      </c>
      <c r="AP80" s="1">
        <v>1.2986301369863014</v>
      </c>
      <c r="AS80" s="1">
        <v>1.1761786600496278</v>
      </c>
    </row>
    <row r="81" spans="2:45"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v>0</v>
      </c>
      <c r="K81">
        <v>0</v>
      </c>
      <c r="L81">
        <v>0</v>
      </c>
      <c r="M81">
        <v>25</v>
      </c>
      <c r="N81">
        <v>1</v>
      </c>
      <c r="O81" s="1">
        <v>1.1879699248120301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25</v>
      </c>
      <c r="AE81">
        <v>1</v>
      </c>
      <c r="AF81" s="1">
        <v>1.335211267605634</v>
      </c>
      <c r="AJ81" s="1">
        <v>1.0846681922196797</v>
      </c>
      <c r="AM81" s="1">
        <v>1.3240223463687151</v>
      </c>
      <c r="AP81" s="1">
        <v>1.4451219512195124</v>
      </c>
      <c r="AS81" s="1">
        <v>1.3465909090909092</v>
      </c>
    </row>
    <row r="82" spans="2:45">
      <c r="B82">
        <v>0</v>
      </c>
      <c r="C82">
        <v>0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30</v>
      </c>
      <c r="N82">
        <v>1</v>
      </c>
      <c r="O82" s="1">
        <v>1.335211267605634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35</v>
      </c>
      <c r="AE82">
        <v>1</v>
      </c>
      <c r="AF82" s="1">
        <v>1.2915531335149864</v>
      </c>
      <c r="AJ82" s="1">
        <v>1.0997679814385153</v>
      </c>
      <c r="AM82" s="1">
        <v>2.872727272727273</v>
      </c>
      <c r="AP82" s="1">
        <v>1.3240223463687151</v>
      </c>
      <c r="AS82" s="1">
        <v>1.3779069767441861</v>
      </c>
    </row>
    <row r="83" spans="2:45">
      <c r="B83">
        <v>0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25</v>
      </c>
      <c r="N83">
        <v>1</v>
      </c>
      <c r="O83" s="1">
        <v>1.5192307692307692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18</v>
      </c>
      <c r="AE83">
        <v>3</v>
      </c>
      <c r="AF83" s="1">
        <v>1.0394736842105265</v>
      </c>
      <c r="AJ83" s="1">
        <v>1.6122448979591837</v>
      </c>
      <c r="AM83" s="1">
        <v>1.5592105263157896</v>
      </c>
      <c r="AP83" s="1">
        <v>1.3941176470588237</v>
      </c>
      <c r="AS83" s="1">
        <v>1.5290322580645161</v>
      </c>
    </row>
    <row r="84" spans="2:45">
      <c r="B84">
        <v>1</v>
      </c>
      <c r="C84">
        <v>0</v>
      </c>
      <c r="D84">
        <v>0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35</v>
      </c>
      <c r="N84">
        <v>1</v>
      </c>
      <c r="O84" s="1">
        <v>1.1532846715328466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30</v>
      </c>
      <c r="AE84">
        <v>1</v>
      </c>
      <c r="AF84" s="1">
        <v>1.5192307692307692</v>
      </c>
      <c r="AJ84" s="1">
        <v>1.0748299319727892</v>
      </c>
      <c r="AM84" s="1">
        <v>1.1879699248120301</v>
      </c>
      <c r="AP84" s="1">
        <v>1.2408376963350787</v>
      </c>
      <c r="AS84" s="1">
        <v>1.5290322580645161</v>
      </c>
    </row>
    <row r="85" spans="2:45">
      <c r="B85">
        <v>0</v>
      </c>
      <c r="C85">
        <v>0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35</v>
      </c>
      <c r="N85">
        <v>1</v>
      </c>
      <c r="O85" s="1">
        <v>1.3240223463687151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40</v>
      </c>
      <c r="AE85">
        <v>1</v>
      </c>
      <c r="AF85" s="1">
        <v>1.5290322580645161</v>
      </c>
      <c r="AJ85" s="1">
        <v>0.95180722891566261</v>
      </c>
      <c r="AM85" s="1">
        <v>1.3203342618384402</v>
      </c>
      <c r="AP85" s="1">
        <v>1.2122762148337596</v>
      </c>
      <c r="AS85" s="1">
        <v>1.5540983606557379</v>
      </c>
    </row>
    <row r="86" spans="2:45"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25</v>
      </c>
      <c r="N86">
        <v>1</v>
      </c>
      <c r="O86" s="1">
        <v>2.872727272727273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35</v>
      </c>
      <c r="AE86">
        <v>1</v>
      </c>
      <c r="AF86" s="1">
        <v>1.237597911227154</v>
      </c>
      <c r="AJ86" s="1">
        <v>1.3542857142857143</v>
      </c>
      <c r="AM86" s="1">
        <v>1.7686567164179103</v>
      </c>
      <c r="AP86" s="1">
        <v>1.1366906474820144</v>
      </c>
      <c r="AS86" s="1">
        <v>1.4320241691842901</v>
      </c>
    </row>
    <row r="87" spans="2:45">
      <c r="B87">
        <v>0</v>
      </c>
      <c r="C87">
        <v>0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30</v>
      </c>
      <c r="N87">
        <v>1</v>
      </c>
      <c r="O87" s="1">
        <v>1.5592105263157896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1</v>
      </c>
      <c r="AF87" s="1">
        <v>1.1761786600496278</v>
      </c>
      <c r="AJ87" s="1">
        <v>1.0821917808219179</v>
      </c>
      <c r="AM87" s="1">
        <v>1.0281995661605206</v>
      </c>
      <c r="AP87" s="1">
        <v>1.1504854368932038</v>
      </c>
      <c r="AS87" s="1">
        <v>0.87777777777777777</v>
      </c>
    </row>
    <row r="88" spans="2:45">
      <c r="B88">
        <v>0</v>
      </c>
      <c r="C88">
        <v>0</v>
      </c>
      <c r="D88">
        <v>0</v>
      </c>
      <c r="E88">
        <v>0</v>
      </c>
      <c r="F88">
        <v>0</v>
      </c>
      <c r="G88">
        <v>24</v>
      </c>
      <c r="H88">
        <v>1</v>
      </c>
      <c r="I88">
        <v>0</v>
      </c>
      <c r="J88">
        <v>0</v>
      </c>
      <c r="K88">
        <v>0</v>
      </c>
      <c r="L88">
        <v>0</v>
      </c>
      <c r="M88">
        <v>30</v>
      </c>
      <c r="N88">
        <v>1</v>
      </c>
      <c r="O88" s="1">
        <v>1.1879699248120301</v>
      </c>
      <c r="S88">
        <v>1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55</v>
      </c>
      <c r="AE88">
        <v>2</v>
      </c>
      <c r="AF88" s="1">
        <v>1.203045685279188</v>
      </c>
      <c r="AJ88" s="1">
        <v>1.123222748815166</v>
      </c>
      <c r="AM88" s="1">
        <v>1.0972222222222221</v>
      </c>
      <c r="AP88" s="1">
        <v>1.2248062015503876</v>
      </c>
      <c r="AS88" s="1">
        <v>1.0675675675675675</v>
      </c>
    </row>
    <row r="89" spans="2:45">
      <c r="B89">
        <v>0</v>
      </c>
      <c r="C89">
        <v>0</v>
      </c>
      <c r="D89">
        <v>0</v>
      </c>
      <c r="E89">
        <v>0</v>
      </c>
      <c r="F89">
        <v>0</v>
      </c>
      <c r="G89">
        <v>24</v>
      </c>
      <c r="H89">
        <v>1</v>
      </c>
      <c r="I89">
        <v>0</v>
      </c>
      <c r="J89">
        <v>0</v>
      </c>
      <c r="K89">
        <v>0</v>
      </c>
      <c r="L89">
        <v>0</v>
      </c>
      <c r="M89">
        <v>35</v>
      </c>
      <c r="N89">
        <v>1</v>
      </c>
      <c r="O89" s="1">
        <v>1.3203342618384402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35</v>
      </c>
      <c r="AE89">
        <v>1</v>
      </c>
      <c r="AF89" s="1">
        <v>1.3465909090909092</v>
      </c>
      <c r="AJ89" s="1">
        <v>1.1285714285714286</v>
      </c>
      <c r="AM89" s="1">
        <v>1.3427762039660058</v>
      </c>
      <c r="AP89" s="1">
        <v>1.0797266514806378</v>
      </c>
      <c r="AS89" s="1">
        <v>1.0281995661605206</v>
      </c>
    </row>
    <row r="90" spans="2:45"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>
        <v>0</v>
      </c>
      <c r="M90">
        <v>25</v>
      </c>
      <c r="N90">
        <v>1</v>
      </c>
      <c r="O90" s="1">
        <v>1.7686567164179103</v>
      </c>
      <c r="S90">
        <v>0</v>
      </c>
      <c r="T90">
        <v>0</v>
      </c>
      <c r="U90">
        <v>0</v>
      </c>
      <c r="V90">
        <v>0</v>
      </c>
      <c r="W90">
        <v>0</v>
      </c>
      <c r="X90">
        <v>33</v>
      </c>
      <c r="Y90">
        <v>1</v>
      </c>
      <c r="Z90">
        <v>0</v>
      </c>
      <c r="AA90">
        <v>0</v>
      </c>
      <c r="AB90">
        <v>0</v>
      </c>
      <c r="AC90">
        <v>0</v>
      </c>
      <c r="AD90">
        <v>25</v>
      </c>
      <c r="AE90">
        <v>1</v>
      </c>
      <c r="AF90" s="1">
        <v>1.3779069767441861</v>
      </c>
      <c r="AJ90" s="1">
        <v>1.2915531335149864</v>
      </c>
      <c r="AM90" s="1">
        <v>1.2311688311688311</v>
      </c>
      <c r="AP90" s="1">
        <v>1.0675675675675675</v>
      </c>
      <c r="AS90" s="1">
        <v>0.84191829484902314</v>
      </c>
    </row>
    <row r="91" spans="2:45">
      <c r="B91">
        <v>1</v>
      </c>
      <c r="C91">
        <v>0</v>
      </c>
      <c r="D91">
        <v>1</v>
      </c>
      <c r="E91">
        <v>0</v>
      </c>
      <c r="F91">
        <v>0</v>
      </c>
      <c r="G91">
        <v>25</v>
      </c>
      <c r="H91">
        <v>0</v>
      </c>
      <c r="I91">
        <v>0</v>
      </c>
      <c r="J91">
        <v>0</v>
      </c>
      <c r="K91">
        <v>0</v>
      </c>
      <c r="L91">
        <v>0</v>
      </c>
      <c r="M91">
        <v>25</v>
      </c>
      <c r="N91">
        <v>1</v>
      </c>
      <c r="O91" s="1">
        <v>1.0281995661605206</v>
      </c>
      <c r="S91">
        <v>0</v>
      </c>
      <c r="T91">
        <v>0</v>
      </c>
      <c r="U91">
        <v>0</v>
      </c>
      <c r="V91">
        <v>0</v>
      </c>
      <c r="W91">
        <v>0</v>
      </c>
      <c r="X91">
        <v>33</v>
      </c>
      <c r="Y91">
        <v>1</v>
      </c>
      <c r="Z91">
        <v>0</v>
      </c>
      <c r="AA91">
        <v>0</v>
      </c>
      <c r="AB91">
        <v>0</v>
      </c>
      <c r="AC91">
        <v>0</v>
      </c>
      <c r="AD91">
        <v>25</v>
      </c>
      <c r="AE91">
        <v>1</v>
      </c>
      <c r="AF91" s="1">
        <v>1.5290322580645161</v>
      </c>
      <c r="AJ91" s="1">
        <v>1.3699421965317919</v>
      </c>
      <c r="AM91" s="1">
        <v>1.2216494845360826</v>
      </c>
      <c r="AP91" s="1">
        <v>1.094688221709007</v>
      </c>
      <c r="AS91" s="1">
        <v>1.3819241982507289</v>
      </c>
    </row>
    <row r="92" spans="2:45">
      <c r="B92">
        <v>0</v>
      </c>
      <c r="C92">
        <v>0</v>
      </c>
      <c r="D92">
        <v>0</v>
      </c>
      <c r="E92">
        <v>1</v>
      </c>
      <c r="F92">
        <v>0</v>
      </c>
      <c r="G92">
        <v>1</v>
      </c>
      <c r="H92">
        <v>1</v>
      </c>
      <c r="I92">
        <v>0</v>
      </c>
      <c r="J92">
        <v>0</v>
      </c>
      <c r="K92">
        <v>0</v>
      </c>
      <c r="L92">
        <v>1</v>
      </c>
      <c r="M92">
        <v>25</v>
      </c>
      <c r="N92">
        <v>1</v>
      </c>
      <c r="O92" s="1">
        <v>1.0972222222222221</v>
      </c>
      <c r="S92">
        <v>1</v>
      </c>
      <c r="T92">
        <v>0</v>
      </c>
      <c r="U92">
        <v>1</v>
      </c>
      <c r="V92">
        <v>0</v>
      </c>
      <c r="W92">
        <v>0</v>
      </c>
      <c r="X92">
        <v>34</v>
      </c>
      <c r="Y92">
        <v>0</v>
      </c>
      <c r="Z92">
        <v>0</v>
      </c>
      <c r="AA92">
        <v>0</v>
      </c>
      <c r="AB92">
        <v>1</v>
      </c>
      <c r="AC92">
        <v>0</v>
      </c>
      <c r="AD92">
        <v>25</v>
      </c>
      <c r="AE92">
        <v>1</v>
      </c>
      <c r="AF92" s="1">
        <v>1.5290322580645161</v>
      </c>
      <c r="AJ92" s="1">
        <v>1.5389610389610391</v>
      </c>
      <c r="AM92" s="1">
        <v>1.504761904761905</v>
      </c>
      <c r="AP92" s="1">
        <v>1.3021978021978022</v>
      </c>
      <c r="AS92" s="1">
        <v>1.4584615384615385</v>
      </c>
    </row>
    <row r="93" spans="2:45">
      <c r="B93">
        <v>0</v>
      </c>
      <c r="C93">
        <v>0</v>
      </c>
      <c r="D93">
        <v>0</v>
      </c>
      <c r="E93">
        <v>0</v>
      </c>
      <c r="F93">
        <v>0</v>
      </c>
      <c r="G93">
        <v>26</v>
      </c>
      <c r="H93">
        <v>0</v>
      </c>
      <c r="I93">
        <v>0</v>
      </c>
      <c r="J93">
        <v>0</v>
      </c>
      <c r="K93">
        <v>1</v>
      </c>
      <c r="L93">
        <v>0</v>
      </c>
      <c r="M93">
        <v>25</v>
      </c>
      <c r="N93">
        <v>1</v>
      </c>
      <c r="O93" s="1">
        <v>1.3427762039660058</v>
      </c>
      <c r="S93">
        <v>1</v>
      </c>
      <c r="T93">
        <v>0</v>
      </c>
      <c r="U93">
        <v>0</v>
      </c>
      <c r="V93">
        <v>0</v>
      </c>
      <c r="W93">
        <v>0</v>
      </c>
      <c r="X93">
        <v>34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25</v>
      </c>
      <c r="AE93">
        <v>1</v>
      </c>
      <c r="AF93" s="1">
        <v>1.5540983606557379</v>
      </c>
      <c r="AJ93" s="1">
        <v>1.1879699248120301</v>
      </c>
      <c r="AM93" s="1">
        <v>1.2440944881889764</v>
      </c>
      <c r="AP93" s="1">
        <v>1.335211267605634</v>
      </c>
      <c r="AS93" s="1">
        <v>1.2741935483870968</v>
      </c>
    </row>
    <row r="94" spans="2:45">
      <c r="B94">
        <v>0</v>
      </c>
      <c r="C94">
        <v>0</v>
      </c>
      <c r="D94">
        <v>0</v>
      </c>
      <c r="E94">
        <v>0</v>
      </c>
      <c r="F94">
        <v>0</v>
      </c>
      <c r="G94">
        <v>26</v>
      </c>
      <c r="H94">
        <v>1</v>
      </c>
      <c r="I94">
        <v>0</v>
      </c>
      <c r="J94">
        <v>0</v>
      </c>
      <c r="K94">
        <v>1</v>
      </c>
      <c r="L94">
        <v>0</v>
      </c>
      <c r="M94">
        <v>25</v>
      </c>
      <c r="N94">
        <v>1</v>
      </c>
      <c r="O94" s="1">
        <v>1.2311688311688311</v>
      </c>
      <c r="S94">
        <v>1</v>
      </c>
      <c r="T94">
        <v>1</v>
      </c>
      <c r="U94">
        <v>0</v>
      </c>
      <c r="V94">
        <v>0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20</v>
      </c>
      <c r="AE94">
        <v>3</v>
      </c>
      <c r="AF94" s="1">
        <v>1.3021978021978022</v>
      </c>
      <c r="AJ94" s="1">
        <v>1.335211267605634</v>
      </c>
      <c r="AM94" s="1">
        <v>1.2741935483870968</v>
      </c>
      <c r="AP94" s="1">
        <v>1.2915531335149864</v>
      </c>
      <c r="AS94" s="1">
        <v>1.5290322580645161</v>
      </c>
    </row>
    <row r="95" spans="2:45">
      <c r="B95">
        <v>0</v>
      </c>
      <c r="C95">
        <v>0</v>
      </c>
      <c r="D95">
        <v>0</v>
      </c>
      <c r="E95">
        <v>0</v>
      </c>
      <c r="F95">
        <v>0</v>
      </c>
      <c r="G95">
        <v>27</v>
      </c>
      <c r="H95">
        <v>0</v>
      </c>
      <c r="I95">
        <v>0</v>
      </c>
      <c r="J95">
        <v>0</v>
      </c>
      <c r="K95">
        <v>0</v>
      </c>
      <c r="L95">
        <v>0</v>
      </c>
      <c r="M95">
        <v>30</v>
      </c>
      <c r="N95">
        <v>2</v>
      </c>
      <c r="O95" s="1">
        <v>1.0533333333333335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25</v>
      </c>
      <c r="AE95">
        <v>2</v>
      </c>
      <c r="AF95" s="1">
        <v>1.4065281899109792</v>
      </c>
      <c r="AJ95" s="1">
        <v>1.5192307692307692</v>
      </c>
      <c r="AM95" s="1">
        <v>1.3166666666666667</v>
      </c>
      <c r="AP95" s="1">
        <v>1.0394736842105265</v>
      </c>
      <c r="AS95" s="1">
        <v>1.4149253731343283</v>
      </c>
    </row>
    <row r="96" spans="2:45">
      <c r="B96">
        <v>1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35</v>
      </c>
      <c r="N96">
        <v>1</v>
      </c>
      <c r="O96" s="1">
        <v>1.2216494845360826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25</v>
      </c>
      <c r="AE96">
        <v>1</v>
      </c>
      <c r="AF96" s="1">
        <v>1.4320241691842901</v>
      </c>
      <c r="AJ96" s="1">
        <v>1.1532846715328466</v>
      </c>
      <c r="AM96" s="1">
        <v>1.3240223463687151</v>
      </c>
      <c r="AP96" s="1">
        <v>1.5192307692307692</v>
      </c>
      <c r="AS96" s="1">
        <v>1.4451219512195124</v>
      </c>
    </row>
    <row r="97" spans="2:45">
      <c r="B97">
        <v>1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>
        <v>0</v>
      </c>
      <c r="M97">
        <v>25</v>
      </c>
      <c r="N97">
        <v>1</v>
      </c>
      <c r="O97" s="1">
        <v>1.504761904761905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0</v>
      </c>
      <c r="AA97">
        <v>0</v>
      </c>
      <c r="AB97">
        <v>0</v>
      </c>
      <c r="AC97">
        <v>1</v>
      </c>
      <c r="AD97">
        <v>23</v>
      </c>
      <c r="AE97">
        <v>2</v>
      </c>
      <c r="AF97" s="1">
        <v>1.1850000000000001</v>
      </c>
      <c r="AJ97" s="1">
        <v>1.3240223463687151</v>
      </c>
      <c r="AM97" s="1">
        <v>1.161764705882353</v>
      </c>
      <c r="AP97" s="1">
        <v>1.5290322580645161</v>
      </c>
      <c r="AS97" s="1">
        <v>1.3941176470588237</v>
      </c>
    </row>
    <row r="98" spans="2:45"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25</v>
      </c>
      <c r="N98">
        <v>1</v>
      </c>
      <c r="O98" s="1">
        <v>1.2440944881889764</v>
      </c>
      <c r="S98">
        <v>1</v>
      </c>
      <c r="T98">
        <v>0</v>
      </c>
      <c r="U98">
        <v>1</v>
      </c>
      <c r="V98">
        <v>0</v>
      </c>
      <c r="W98">
        <v>0</v>
      </c>
      <c r="X98">
        <v>35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40</v>
      </c>
      <c r="AE98">
        <v>2</v>
      </c>
      <c r="AF98" s="1">
        <v>1.3130193905817176</v>
      </c>
      <c r="AJ98" s="1">
        <v>2.872727272727273</v>
      </c>
      <c r="AM98" s="1">
        <v>1.0580357142857142</v>
      </c>
      <c r="AP98" s="1">
        <v>1.237597911227154</v>
      </c>
      <c r="AS98" s="1">
        <v>1.6122448979591837</v>
      </c>
    </row>
    <row r="99" spans="2:45">
      <c r="B99">
        <v>1</v>
      </c>
      <c r="C99">
        <v>0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55</v>
      </c>
      <c r="N99">
        <v>1</v>
      </c>
      <c r="O99" s="1">
        <v>1.2741935483870968</v>
      </c>
      <c r="S99">
        <v>1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25</v>
      </c>
      <c r="AE99">
        <v>2</v>
      </c>
      <c r="AF99" s="1">
        <v>1.4720496894409938</v>
      </c>
      <c r="AJ99" s="1">
        <v>1.5592105263157896</v>
      </c>
      <c r="AM99" s="1">
        <v>1.5439739413680784</v>
      </c>
      <c r="AP99" s="1">
        <v>1.1761786600496278</v>
      </c>
      <c r="AS99" s="1">
        <v>1.8301158301158302</v>
      </c>
    </row>
    <row r="100" spans="2:45">
      <c r="B100">
        <v>1</v>
      </c>
      <c r="C100">
        <v>0</v>
      </c>
      <c r="D100">
        <v>1</v>
      </c>
      <c r="E100">
        <v>0</v>
      </c>
      <c r="F100">
        <v>0</v>
      </c>
      <c r="G100">
        <v>28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25</v>
      </c>
      <c r="N100">
        <v>1</v>
      </c>
      <c r="O100" s="1">
        <v>1.3166666666666667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37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25</v>
      </c>
      <c r="AE100">
        <v>2</v>
      </c>
      <c r="AF100" s="1">
        <v>1.1476997578692494</v>
      </c>
      <c r="AJ100" s="1">
        <v>1.1879699248120301</v>
      </c>
      <c r="AM100" s="1">
        <v>1.0748299319727892</v>
      </c>
      <c r="AP100" s="1">
        <v>1.203045685279188</v>
      </c>
      <c r="AS100" s="1">
        <v>1.4584615384615385</v>
      </c>
    </row>
    <row r="101" spans="2:45"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35</v>
      </c>
      <c r="N101">
        <v>1</v>
      </c>
      <c r="O101" s="1">
        <v>1.3240223463687151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38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25</v>
      </c>
      <c r="AE101">
        <v>2</v>
      </c>
      <c r="AF101" s="1">
        <v>1.2279792746113991</v>
      </c>
      <c r="AJ101" s="1">
        <v>1.3203342618384402</v>
      </c>
      <c r="AM101" s="1">
        <v>1.196969696969697</v>
      </c>
      <c r="AP101" s="1">
        <v>1.3465909090909092</v>
      </c>
      <c r="AS101" s="1">
        <v>1.2606382978723405</v>
      </c>
    </row>
    <row r="102" spans="2:45">
      <c r="B102">
        <v>1</v>
      </c>
      <c r="C102">
        <v>0</v>
      </c>
      <c r="D102">
        <v>1</v>
      </c>
      <c r="E102">
        <v>0</v>
      </c>
      <c r="F102">
        <v>0</v>
      </c>
      <c r="G102">
        <v>29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20</v>
      </c>
      <c r="N102">
        <v>1</v>
      </c>
      <c r="O102" s="1">
        <v>1.161764705882353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38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2</v>
      </c>
      <c r="AF102" s="1">
        <v>1.3021978021978022</v>
      </c>
      <c r="AJ102" s="1">
        <v>1.7686567164179103</v>
      </c>
      <c r="AM102" s="1">
        <v>1.3982300884955752</v>
      </c>
      <c r="AP102" s="1">
        <v>1.3779069767441861</v>
      </c>
      <c r="AS102" s="1">
        <v>1.327731092436975</v>
      </c>
    </row>
    <row r="103" spans="2:45">
      <c r="B103">
        <v>1</v>
      </c>
      <c r="C103">
        <v>0</v>
      </c>
      <c r="D103">
        <v>1</v>
      </c>
      <c r="E103">
        <v>0</v>
      </c>
      <c r="F103">
        <v>0</v>
      </c>
      <c r="G103">
        <v>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25</v>
      </c>
      <c r="N103">
        <v>1</v>
      </c>
      <c r="O103" s="1">
        <v>1.0580357142857142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40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60</v>
      </c>
      <c r="AE103">
        <v>1</v>
      </c>
      <c r="AF103" s="1">
        <v>0.87777777777777777</v>
      </c>
      <c r="AJ103" s="1">
        <v>1.0281995661605206</v>
      </c>
      <c r="AM103" s="1">
        <v>1.5643564356435646</v>
      </c>
      <c r="AP103" s="1">
        <v>1.5290322580645161</v>
      </c>
      <c r="AS103" s="1">
        <v>1.3389830508474576</v>
      </c>
    </row>
    <row r="104" spans="2:45">
      <c r="B104">
        <v>1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18</v>
      </c>
      <c r="N104">
        <v>1</v>
      </c>
      <c r="O104" s="1">
        <v>1.5439739413680784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39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30</v>
      </c>
      <c r="AE104">
        <v>1</v>
      </c>
      <c r="AF104" s="1">
        <v>1.0675675675675675</v>
      </c>
      <c r="AJ104" s="1">
        <v>1.0972222222222221</v>
      </c>
      <c r="AM104" s="1">
        <v>1.4320241691842901</v>
      </c>
      <c r="AP104" s="1">
        <v>1.5290322580645161</v>
      </c>
      <c r="AS104" s="1">
        <v>1.4720496894409938</v>
      </c>
    </row>
    <row r="105" spans="2:45">
      <c r="B105">
        <v>1</v>
      </c>
      <c r="C105">
        <v>0</v>
      </c>
      <c r="D105">
        <v>0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18</v>
      </c>
      <c r="N105">
        <v>1</v>
      </c>
      <c r="O105" s="1">
        <v>1.0748299319727892</v>
      </c>
      <c r="S105">
        <v>1</v>
      </c>
      <c r="T105">
        <v>0</v>
      </c>
      <c r="U105">
        <v>1</v>
      </c>
      <c r="V105">
        <v>0</v>
      </c>
      <c r="W105">
        <v>1</v>
      </c>
      <c r="X105">
        <v>39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30</v>
      </c>
      <c r="AE105">
        <v>1</v>
      </c>
      <c r="AF105" s="1">
        <v>1.0281995661605206</v>
      </c>
      <c r="AJ105" s="1">
        <v>1.3427762039660058</v>
      </c>
      <c r="AM105" s="1">
        <v>1.6458333333333335</v>
      </c>
      <c r="AP105" s="1">
        <v>1.5540983606557379</v>
      </c>
      <c r="AS105" s="1">
        <v>1.6122448979591837</v>
      </c>
    </row>
    <row r="106" spans="2:45">
      <c r="B106">
        <v>1</v>
      </c>
      <c r="C106">
        <v>1</v>
      </c>
      <c r="D106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25</v>
      </c>
      <c r="N106">
        <v>3</v>
      </c>
      <c r="O106" s="1">
        <v>1.0394736842105265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40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60</v>
      </c>
      <c r="AE106">
        <v>1</v>
      </c>
      <c r="AF106" s="1">
        <v>0.84191829484902314</v>
      </c>
      <c r="AJ106" s="1">
        <v>1.2311688311688311</v>
      </c>
      <c r="AM106" s="1">
        <v>1.4234234234234235</v>
      </c>
      <c r="AP106" s="1">
        <v>1.3021978021978022</v>
      </c>
      <c r="AS106" s="1">
        <v>0.96341463414634154</v>
      </c>
    </row>
    <row r="107" spans="2:45">
      <c r="B107">
        <v>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50</v>
      </c>
      <c r="N107">
        <v>1</v>
      </c>
      <c r="O107" s="1">
        <v>1.196969696969697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30</v>
      </c>
      <c r="AE107">
        <v>1</v>
      </c>
      <c r="AF107" s="1">
        <v>1.3819241982507289</v>
      </c>
      <c r="AJ107" s="1">
        <v>1.0533333333333335</v>
      </c>
      <c r="AM107" s="1">
        <v>1.2915531335149864</v>
      </c>
      <c r="AP107" s="1">
        <v>1.4065281899109792</v>
      </c>
      <c r="AS107" s="1">
        <v>1.2741935483870968</v>
      </c>
    </row>
    <row r="108" spans="2:45">
      <c r="B108">
        <v>1</v>
      </c>
      <c r="C108">
        <v>1</v>
      </c>
      <c r="D108">
        <v>0</v>
      </c>
      <c r="E108">
        <v>0</v>
      </c>
      <c r="F108">
        <v>0</v>
      </c>
      <c r="G108">
        <v>32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20</v>
      </c>
      <c r="N108">
        <v>3</v>
      </c>
      <c r="O108" s="1">
        <v>0.95757575757575764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40</v>
      </c>
      <c r="AE108">
        <v>1</v>
      </c>
      <c r="AF108" s="1">
        <v>1.4584615384615385</v>
      </c>
      <c r="AJ108" s="1">
        <v>1.2216494845360826</v>
      </c>
      <c r="AM108" s="1">
        <v>1.514376996805112</v>
      </c>
      <c r="AP108" s="1">
        <v>1.4320241691842901</v>
      </c>
      <c r="AS108" s="1">
        <v>1.161764705882353</v>
      </c>
    </row>
    <row r="109" spans="2:45">
      <c r="B109">
        <v>1</v>
      </c>
      <c r="C109">
        <v>1</v>
      </c>
      <c r="D109">
        <v>0</v>
      </c>
      <c r="E109">
        <v>0</v>
      </c>
      <c r="F109">
        <v>0</v>
      </c>
      <c r="G109">
        <v>32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20</v>
      </c>
      <c r="N109">
        <v>3</v>
      </c>
      <c r="O109" s="1">
        <v>0.95757575757575764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32</v>
      </c>
      <c r="AE109">
        <v>1</v>
      </c>
      <c r="AF109" s="1">
        <v>1.2741935483870968</v>
      </c>
      <c r="AJ109" s="1">
        <v>1.504761904761905</v>
      </c>
      <c r="AM109" s="1">
        <v>1.7490774907749078</v>
      </c>
      <c r="AP109" s="1">
        <v>1.1850000000000001</v>
      </c>
      <c r="AS109" s="1">
        <v>1.4451219512195124</v>
      </c>
    </row>
    <row r="110" spans="2:45">
      <c r="B110">
        <v>1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20</v>
      </c>
      <c r="N110">
        <v>2</v>
      </c>
      <c r="O110" s="1">
        <v>0.93861386138613867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43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40</v>
      </c>
      <c r="AE110">
        <v>1</v>
      </c>
      <c r="AF110" s="1">
        <v>1.5290322580645161</v>
      </c>
      <c r="AJ110" s="1">
        <v>1.2440944881889764</v>
      </c>
      <c r="AM110" s="1">
        <v>1.2311688311688311</v>
      </c>
      <c r="AP110" s="1">
        <v>1.3130193905817176</v>
      </c>
      <c r="AS110" s="1">
        <v>1.514376996805112</v>
      </c>
    </row>
    <row r="111" spans="2:45">
      <c r="B111">
        <v>0</v>
      </c>
      <c r="C111">
        <v>1</v>
      </c>
      <c r="D111">
        <v>0</v>
      </c>
      <c r="E111">
        <v>1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30</v>
      </c>
      <c r="N111">
        <v>3</v>
      </c>
      <c r="O111" s="1">
        <v>1.0748299319727892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43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35</v>
      </c>
      <c r="AE111">
        <v>1</v>
      </c>
      <c r="AF111" s="1">
        <v>1.4149253731343283</v>
      </c>
      <c r="AJ111" s="1">
        <v>1.2741935483870968</v>
      </c>
      <c r="AM111" s="1">
        <v>1.2061068702290076</v>
      </c>
      <c r="AP111" s="1">
        <v>1.4720496894409938</v>
      </c>
      <c r="AS111" s="1">
        <v>1.4905660377358489</v>
      </c>
    </row>
    <row r="112" spans="2:45"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30</v>
      </c>
      <c r="N112">
        <v>1</v>
      </c>
      <c r="O112" s="1">
        <v>1.3982300884955752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44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50</v>
      </c>
      <c r="AE112">
        <v>1</v>
      </c>
      <c r="AF112" s="1">
        <v>1.4451219512195124</v>
      </c>
      <c r="AJ112" s="1">
        <v>1.3166666666666667</v>
      </c>
      <c r="AM112" s="1">
        <v>0.89603024574669188</v>
      </c>
      <c r="AP112" s="1">
        <v>1.1476997578692494</v>
      </c>
      <c r="AS112" s="1">
        <v>1.6067796610169491</v>
      </c>
    </row>
    <row r="113" spans="2:45"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25</v>
      </c>
      <c r="N113">
        <v>1</v>
      </c>
      <c r="O113" s="1">
        <v>1.5643564356435646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44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35</v>
      </c>
      <c r="AE113">
        <v>1</v>
      </c>
      <c r="AF113" s="1">
        <v>1.3941176470588237</v>
      </c>
      <c r="AJ113" s="1">
        <v>1.3240223463687151</v>
      </c>
      <c r="AM113" s="1">
        <v>1.3819241982507289</v>
      </c>
      <c r="AP113" s="1">
        <v>1.2279792746113991</v>
      </c>
      <c r="AS113" s="1">
        <v>0.95757575757575764</v>
      </c>
    </row>
    <row r="114" spans="2:45">
      <c r="B114">
        <v>1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35</v>
      </c>
      <c r="N114">
        <v>1</v>
      </c>
      <c r="O114" s="1">
        <v>1.4320241691842901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25</v>
      </c>
      <c r="AE114">
        <v>2</v>
      </c>
      <c r="AF114" s="1">
        <v>1.6122448979591837</v>
      </c>
      <c r="AJ114" s="1">
        <v>1.161764705882353</v>
      </c>
      <c r="AM114" s="1">
        <v>1.1674876847290643</v>
      </c>
      <c r="AP114" s="1">
        <v>1.3021978021978022</v>
      </c>
      <c r="AS114" s="1">
        <v>1.1421686746987951</v>
      </c>
    </row>
    <row r="115" spans="2:45"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20</v>
      </c>
      <c r="N115">
        <v>2</v>
      </c>
      <c r="O115" s="1">
        <v>1.1761786600496278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25</v>
      </c>
      <c r="AE115">
        <v>3</v>
      </c>
      <c r="AF115" s="1">
        <v>1.196969696969697</v>
      </c>
      <c r="AJ115" s="1">
        <v>1.0580357142857142</v>
      </c>
      <c r="AM115" s="1">
        <v>1.1674876847290643</v>
      </c>
      <c r="AP115" s="1">
        <v>0.87777777777777777</v>
      </c>
      <c r="AS115" s="1">
        <v>1.2440944881889764</v>
      </c>
    </row>
    <row r="116" spans="2:45">
      <c r="B116">
        <v>1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20</v>
      </c>
      <c r="N116">
        <v>1</v>
      </c>
      <c r="O116" s="1">
        <v>1.6458333333333335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30</v>
      </c>
      <c r="AE116">
        <v>1</v>
      </c>
      <c r="AF116" s="1">
        <v>1.6122448979591837</v>
      </c>
      <c r="AJ116" s="1">
        <v>1.5439739413680784</v>
      </c>
      <c r="AM116" s="1">
        <v>1.5490196078431373</v>
      </c>
      <c r="AP116" s="1">
        <v>1.0675675675675675</v>
      </c>
      <c r="AS116" s="1">
        <v>1.5747508305647842</v>
      </c>
    </row>
    <row r="117" spans="2:45">
      <c r="B117">
        <v>1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25</v>
      </c>
      <c r="N117">
        <v>1</v>
      </c>
      <c r="O117" s="1">
        <v>1.4234234234234235</v>
      </c>
      <c r="S117">
        <v>0</v>
      </c>
      <c r="T117">
        <v>0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28</v>
      </c>
      <c r="AE117">
        <v>1</v>
      </c>
      <c r="AF117" s="1">
        <v>1.8301158301158302</v>
      </c>
      <c r="AJ117" s="1">
        <v>1.0748299319727892</v>
      </c>
      <c r="AM117" s="1">
        <v>1.58</v>
      </c>
      <c r="AP117" s="1">
        <v>1.0281995661605206</v>
      </c>
      <c r="AS117" s="1">
        <v>1.5241157556270097</v>
      </c>
    </row>
    <row r="118" spans="2:45">
      <c r="B118">
        <v>1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25</v>
      </c>
      <c r="N118">
        <v>3</v>
      </c>
      <c r="O118" s="1">
        <v>1.267379679144385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45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35</v>
      </c>
      <c r="AE118">
        <v>1</v>
      </c>
      <c r="AF118" s="1">
        <v>1.4584615384615385</v>
      </c>
      <c r="AJ118" s="1">
        <v>1.0394736842105265</v>
      </c>
      <c r="AM118" s="1">
        <v>1.5389610389610391</v>
      </c>
      <c r="AP118" s="1">
        <v>0.84191829484902314</v>
      </c>
      <c r="AS118" s="1">
        <v>1.7490774907749078</v>
      </c>
    </row>
    <row r="119" spans="2:45">
      <c r="B119">
        <v>1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20</v>
      </c>
      <c r="N119">
        <v>3</v>
      </c>
      <c r="O119" s="1">
        <v>1.1258907363420427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50</v>
      </c>
      <c r="AE119">
        <v>1</v>
      </c>
      <c r="AF119" s="1">
        <v>1.2606382978723405</v>
      </c>
      <c r="AJ119" s="1">
        <v>1.196969696969697</v>
      </c>
      <c r="AM119" s="1">
        <v>1.5</v>
      </c>
      <c r="AP119" s="1">
        <v>1.3819241982507289</v>
      </c>
      <c r="AS119" s="1">
        <v>1.48125</v>
      </c>
    </row>
    <row r="120" spans="2:45">
      <c r="B120">
        <v>0</v>
      </c>
      <c r="C120">
        <v>0</v>
      </c>
      <c r="D120">
        <v>1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1</v>
      </c>
      <c r="M120">
        <v>20</v>
      </c>
      <c r="N120">
        <v>1</v>
      </c>
      <c r="O120" s="1">
        <v>1.2915531335149864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25</v>
      </c>
      <c r="AE120">
        <v>3</v>
      </c>
      <c r="AF120" s="1">
        <v>1.3941176470588237</v>
      </c>
      <c r="AJ120" s="1">
        <v>0.95757575757575764</v>
      </c>
      <c r="AM120" s="1">
        <v>1.6232876712328768</v>
      </c>
      <c r="AP120" s="1">
        <v>1.4584615384615385</v>
      </c>
      <c r="AS120" s="1">
        <v>1.1703703703703705</v>
      </c>
    </row>
    <row r="121" spans="2:45">
      <c r="B121">
        <v>0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30</v>
      </c>
      <c r="N121">
        <v>3</v>
      </c>
      <c r="O121" s="1">
        <v>1.3699421965317919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35</v>
      </c>
      <c r="AE121">
        <v>1</v>
      </c>
      <c r="AF121" s="1">
        <v>1.327731092436975</v>
      </c>
      <c r="AJ121" s="1">
        <v>0.95757575757575764</v>
      </c>
      <c r="AM121" s="1">
        <v>1.5095541401273886</v>
      </c>
      <c r="AP121" s="1">
        <v>1.2741935483870968</v>
      </c>
      <c r="AS121" s="1">
        <v>1.3166666666666667</v>
      </c>
    </row>
    <row r="122" spans="2:45">
      <c r="B122">
        <v>0</v>
      </c>
      <c r="C122">
        <v>0</v>
      </c>
      <c r="D122">
        <v>0</v>
      </c>
      <c r="E122">
        <v>0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20</v>
      </c>
      <c r="N122">
        <v>2</v>
      </c>
      <c r="O122" s="1">
        <v>1.1850000000000001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30</v>
      </c>
      <c r="AE122">
        <v>3</v>
      </c>
      <c r="AF122" s="1">
        <v>1.7954545454545454</v>
      </c>
      <c r="AJ122" s="1">
        <v>0.93861386138613867</v>
      </c>
      <c r="AM122" s="1">
        <v>1.5592105263157896</v>
      </c>
      <c r="AP122" s="1">
        <v>1.5290322580645161</v>
      </c>
      <c r="AS122" s="1">
        <v>2.521276595744681</v>
      </c>
    </row>
    <row r="123" spans="2:45"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35</v>
      </c>
      <c r="N123">
        <v>2</v>
      </c>
      <c r="O123" s="1">
        <v>1.3982300884955752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50</v>
      </c>
      <c r="AE123">
        <v>1</v>
      </c>
      <c r="AF123" s="1">
        <v>1.3389830508474576</v>
      </c>
      <c r="AJ123" s="1">
        <v>1.0748299319727892</v>
      </c>
      <c r="AM123" s="1">
        <v>1.3240223463687151</v>
      </c>
      <c r="AP123" s="1">
        <v>1.4149253731343283</v>
      </c>
      <c r="AS123" s="1">
        <v>1.5592105263157896</v>
      </c>
    </row>
    <row r="124" spans="2:45">
      <c r="B124">
        <v>1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25</v>
      </c>
      <c r="N124">
        <v>1</v>
      </c>
      <c r="O124" s="1">
        <v>1.514376996805112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45</v>
      </c>
      <c r="AE124">
        <v>1</v>
      </c>
      <c r="AF124" s="1">
        <v>1.4720496894409938</v>
      </c>
      <c r="AJ124" s="1">
        <v>1.3982300884955752</v>
      </c>
      <c r="AM124" s="1">
        <v>1.6232876712328768</v>
      </c>
      <c r="AP124" s="1">
        <v>1.4451219512195124</v>
      </c>
      <c r="AS124" s="1">
        <v>1.4720496894409938</v>
      </c>
    </row>
    <row r="125" spans="2:45">
      <c r="B125">
        <v>1</v>
      </c>
      <c r="C125">
        <v>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32</v>
      </c>
      <c r="N125">
        <v>3</v>
      </c>
      <c r="O125" s="1">
        <v>1.6401384083044983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25</v>
      </c>
      <c r="AE125">
        <v>1</v>
      </c>
      <c r="AF125" s="1">
        <v>1.6122448979591837</v>
      </c>
      <c r="AJ125" s="1">
        <v>1.5643564356435646</v>
      </c>
      <c r="AM125" s="1">
        <v>1.2061068702290076</v>
      </c>
      <c r="AP125" s="1">
        <v>1.3941176470588237</v>
      </c>
      <c r="AS125" s="1">
        <v>1.1421686746987951</v>
      </c>
    </row>
    <row r="126" spans="2:45"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23</v>
      </c>
      <c r="N126">
        <v>2</v>
      </c>
      <c r="O126" s="1">
        <v>1.595959595959596</v>
      </c>
      <c r="S126">
        <v>1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50</v>
      </c>
      <c r="AE126">
        <v>3</v>
      </c>
      <c r="AF126" s="1">
        <v>1.2506596306068603</v>
      </c>
      <c r="AJ126" s="1">
        <v>1.4320241691842901</v>
      </c>
      <c r="AM126" s="1">
        <v>1.2122762148337596</v>
      </c>
      <c r="AP126" s="1">
        <v>1.6122448979591837</v>
      </c>
      <c r="AS126" s="1">
        <v>1.2473684210526317</v>
      </c>
    </row>
    <row r="127" spans="2:45">
      <c r="B127">
        <v>1</v>
      </c>
      <c r="C127">
        <v>1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30</v>
      </c>
      <c r="N127">
        <v>3</v>
      </c>
      <c r="O127" s="1">
        <v>1.1126760563380282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47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25</v>
      </c>
      <c r="AE127">
        <v>2</v>
      </c>
      <c r="AF127" s="1">
        <v>1.2216494845360826</v>
      </c>
      <c r="AJ127" s="1">
        <v>1.1761786600496278</v>
      </c>
      <c r="AM127" s="1">
        <v>1.3739130434782609</v>
      </c>
      <c r="AP127" s="1">
        <v>1.196969696969697</v>
      </c>
      <c r="AS127" s="1">
        <v>1.2539682539682542</v>
      </c>
    </row>
    <row r="128" spans="2:45">
      <c r="B128">
        <v>1</v>
      </c>
      <c r="C128">
        <v>0</v>
      </c>
      <c r="D128">
        <v>0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25</v>
      </c>
      <c r="N128">
        <v>2</v>
      </c>
      <c r="O128" s="1">
        <v>2.4559585492227982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60</v>
      </c>
      <c r="AE128">
        <v>1</v>
      </c>
      <c r="AF128" s="1">
        <v>0.96341463414634154</v>
      </c>
      <c r="AJ128" s="1">
        <v>1.6458333333333335</v>
      </c>
      <c r="AM128" s="1">
        <v>1.7555555555555555</v>
      </c>
      <c r="AP128" s="1">
        <v>1.6122448979591837</v>
      </c>
      <c r="AS128" s="1">
        <v>1.7490774907749078</v>
      </c>
    </row>
    <row r="129" spans="2:45">
      <c r="B129">
        <v>1</v>
      </c>
      <c r="C129">
        <v>0</v>
      </c>
      <c r="D129">
        <v>1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45</v>
      </c>
      <c r="N129">
        <v>2</v>
      </c>
      <c r="O129" s="1">
        <v>1.5592105263157896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35</v>
      </c>
      <c r="AE129">
        <v>1</v>
      </c>
      <c r="AF129" s="1">
        <v>1.2741935483870968</v>
      </c>
      <c r="AJ129" s="1">
        <v>1.4234234234234235</v>
      </c>
      <c r="AM129" s="1">
        <v>1.2776280323450135</v>
      </c>
      <c r="AP129" s="1">
        <v>1.8301158301158302</v>
      </c>
      <c r="AS129" s="1">
        <v>1.3166666666666667</v>
      </c>
    </row>
    <row r="130" spans="2:45">
      <c r="B130">
        <v>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22</v>
      </c>
      <c r="N130">
        <v>2</v>
      </c>
      <c r="O130" s="1">
        <v>1.4320241691842901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35</v>
      </c>
      <c r="AE130">
        <v>3</v>
      </c>
      <c r="AF130" s="1">
        <v>1.1366906474820144</v>
      </c>
      <c r="AJ130" s="1">
        <v>1.267379679144385</v>
      </c>
      <c r="AM130" s="1">
        <v>1.7111913357400723</v>
      </c>
      <c r="AP130" s="1">
        <v>1.4584615384615385</v>
      </c>
      <c r="AS130" s="1">
        <v>1.6288659793814433</v>
      </c>
    </row>
    <row r="131" spans="2:45">
      <c r="B131">
        <v>1</v>
      </c>
      <c r="C131">
        <v>0</v>
      </c>
      <c r="D131">
        <v>1</v>
      </c>
      <c r="E131">
        <v>0</v>
      </c>
      <c r="F131">
        <v>0</v>
      </c>
      <c r="G131">
        <v>35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40</v>
      </c>
      <c r="N131">
        <v>2</v>
      </c>
      <c r="O131" s="1">
        <v>1.2915531335149864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25</v>
      </c>
      <c r="AE131">
        <v>1</v>
      </c>
      <c r="AF131" s="1">
        <v>1.161764705882353</v>
      </c>
      <c r="AJ131" s="1">
        <v>1.1258907363420427</v>
      </c>
      <c r="AM131" s="1">
        <v>1.4858934169278997</v>
      </c>
      <c r="AP131" s="1">
        <v>1.2606382978723405</v>
      </c>
      <c r="AS131" s="1">
        <v>1.3699421965317919</v>
      </c>
    </row>
    <row r="132" spans="2:45"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25</v>
      </c>
      <c r="N132">
        <v>1</v>
      </c>
      <c r="O132" s="1">
        <v>1.7490774907749078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48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25</v>
      </c>
      <c r="AE132">
        <v>1</v>
      </c>
      <c r="AF132" s="1">
        <v>1.4451219512195124</v>
      </c>
      <c r="AJ132" s="1">
        <v>1.2915531335149864</v>
      </c>
      <c r="AM132" s="1">
        <v>1.267379679144385</v>
      </c>
      <c r="AP132" s="1">
        <v>1.3941176470588237</v>
      </c>
      <c r="AS132" s="1">
        <v>1.4766355140186918</v>
      </c>
    </row>
    <row r="133" spans="2:45">
      <c r="B133">
        <v>0</v>
      </c>
      <c r="C133">
        <v>0</v>
      </c>
      <c r="D133">
        <v>0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27</v>
      </c>
      <c r="N133">
        <v>1</v>
      </c>
      <c r="O133" s="1">
        <v>1.2311688311688311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48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25</v>
      </c>
      <c r="AE133">
        <v>1</v>
      </c>
      <c r="AF133" s="1">
        <v>1.514376996805112</v>
      </c>
      <c r="AJ133" s="1">
        <v>1.3699421965317919</v>
      </c>
      <c r="AM133" s="1">
        <v>1.3130193905817176</v>
      </c>
      <c r="AP133" s="1">
        <v>1.327731092436975</v>
      </c>
      <c r="AS133" s="1">
        <v>1.1879699248120301</v>
      </c>
    </row>
    <row r="134" spans="2:45">
      <c r="B134">
        <v>0</v>
      </c>
      <c r="C134">
        <v>0</v>
      </c>
      <c r="D134">
        <v>0</v>
      </c>
      <c r="E134">
        <v>0</v>
      </c>
      <c r="F134">
        <v>0</v>
      </c>
      <c r="G134">
        <v>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27</v>
      </c>
      <c r="N134">
        <v>1</v>
      </c>
      <c r="O134" s="1">
        <v>1.2061068702290076</v>
      </c>
      <c r="S134">
        <v>1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40</v>
      </c>
      <c r="AE134">
        <v>1</v>
      </c>
      <c r="AF134" s="1">
        <v>1.4905660377358489</v>
      </c>
      <c r="AJ134" s="1">
        <v>1.1850000000000001</v>
      </c>
      <c r="AM134" s="1">
        <v>1.3819241982507289</v>
      </c>
      <c r="AP134" s="1">
        <v>1.7954545454545454</v>
      </c>
      <c r="AS134" s="1">
        <v>1.1285714285714286</v>
      </c>
    </row>
    <row r="135" spans="2:45">
      <c r="B135">
        <v>1</v>
      </c>
      <c r="C135">
        <v>1</v>
      </c>
      <c r="D135">
        <v>0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30</v>
      </c>
      <c r="N135">
        <v>3</v>
      </c>
      <c r="O135" s="1">
        <v>1.1791044776119404</v>
      </c>
      <c r="S135">
        <v>1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50</v>
      </c>
      <c r="AE135">
        <v>1</v>
      </c>
      <c r="AF135" s="1">
        <v>1.6067796610169491</v>
      </c>
      <c r="AJ135" s="1">
        <v>1.3982300884955752</v>
      </c>
      <c r="AM135" s="1">
        <v>1.4363636363636365</v>
      </c>
      <c r="AP135" s="1">
        <v>1.3389830508474576</v>
      </c>
      <c r="AS135" s="1">
        <v>1.3504273504273505</v>
      </c>
    </row>
    <row r="136" spans="2:45">
      <c r="B136">
        <v>1</v>
      </c>
      <c r="C136">
        <v>0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35</v>
      </c>
      <c r="N136">
        <v>2</v>
      </c>
      <c r="O136" s="1">
        <v>1.1179245283018868</v>
      </c>
      <c r="S136">
        <v>1</v>
      </c>
      <c r="T136">
        <v>0</v>
      </c>
      <c r="U136">
        <v>1</v>
      </c>
      <c r="V136">
        <v>0</v>
      </c>
      <c r="W136">
        <v>0</v>
      </c>
      <c r="X136">
        <v>49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25</v>
      </c>
      <c r="AE136">
        <v>1</v>
      </c>
      <c r="AF136" s="1">
        <v>0.95757575757575764</v>
      </c>
      <c r="AJ136" s="1">
        <v>1.514376996805112</v>
      </c>
      <c r="AM136" s="1">
        <v>0.86338797814207646</v>
      </c>
      <c r="AP136" s="1">
        <v>1.4720496894409938</v>
      </c>
      <c r="AS136" s="1">
        <v>2.8554216867469884</v>
      </c>
    </row>
    <row r="137" spans="2:45">
      <c r="B137">
        <v>1</v>
      </c>
      <c r="C137">
        <v>0</v>
      </c>
      <c r="D137">
        <v>0</v>
      </c>
      <c r="E137">
        <v>0</v>
      </c>
      <c r="F137">
        <v>0</v>
      </c>
      <c r="G137">
        <v>37</v>
      </c>
      <c r="H137">
        <v>1</v>
      </c>
      <c r="I137">
        <v>0</v>
      </c>
      <c r="J137">
        <v>0</v>
      </c>
      <c r="K137">
        <v>0</v>
      </c>
      <c r="L137">
        <v>1</v>
      </c>
      <c r="M137">
        <v>25</v>
      </c>
      <c r="N137">
        <v>2</v>
      </c>
      <c r="O137" s="1">
        <v>1.1939546599496222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30</v>
      </c>
      <c r="AE137">
        <v>1</v>
      </c>
      <c r="AF137" s="1">
        <v>1.1421686746987951</v>
      </c>
      <c r="AJ137" s="1">
        <v>1.6401384083044983</v>
      </c>
      <c r="AM137" s="1">
        <v>0.83597883597883604</v>
      </c>
      <c r="AP137" s="1">
        <v>1.6122448979591837</v>
      </c>
      <c r="AS137" s="1">
        <v>2.6333333333333333</v>
      </c>
    </row>
    <row r="138" spans="2:45">
      <c r="B138">
        <v>1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30</v>
      </c>
      <c r="N138">
        <v>2</v>
      </c>
      <c r="O138" s="1">
        <v>1.6989247311827957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50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35</v>
      </c>
      <c r="AE138">
        <v>1</v>
      </c>
      <c r="AF138" s="1">
        <v>1.2440944881889764</v>
      </c>
      <c r="AJ138" s="1">
        <v>1.595959595959596</v>
      </c>
      <c r="AM138" s="1">
        <v>1.8301158301158302</v>
      </c>
      <c r="AP138" s="1">
        <v>1.2506596306068603</v>
      </c>
      <c r="AS138" s="1">
        <v>1.58</v>
      </c>
    </row>
    <row r="139" spans="2:45">
      <c r="B139">
        <v>0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0</v>
      </c>
      <c r="M139">
        <v>25</v>
      </c>
      <c r="N139">
        <v>1</v>
      </c>
      <c r="O139" s="1">
        <v>0.89603024574669188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30</v>
      </c>
      <c r="AE139">
        <v>1</v>
      </c>
      <c r="AF139" s="1">
        <v>1.5747508305647842</v>
      </c>
      <c r="AJ139" s="1">
        <v>1.1126760563380282</v>
      </c>
      <c r="AM139" s="1">
        <v>1.4107142857142858</v>
      </c>
      <c r="AP139" s="1">
        <v>1.2216494845360826</v>
      </c>
      <c r="AS139" s="1">
        <v>1.5</v>
      </c>
    </row>
    <row r="140" spans="2:45">
      <c r="B140">
        <v>1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30</v>
      </c>
      <c r="N140">
        <v>1</v>
      </c>
      <c r="O140" s="1">
        <v>1.3819241982507289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30</v>
      </c>
      <c r="AE140">
        <v>1</v>
      </c>
      <c r="AF140" s="1">
        <v>1.5241157556270097</v>
      </c>
      <c r="AJ140" s="1">
        <v>2.4559585492227982</v>
      </c>
      <c r="AM140" s="1">
        <v>1.1674876847290643</v>
      </c>
      <c r="AP140" s="1">
        <v>0.96341463414634154</v>
      </c>
      <c r="AS140" s="1">
        <v>1.3240223463687151</v>
      </c>
    </row>
    <row r="141" spans="2:45">
      <c r="B141">
        <v>1</v>
      </c>
      <c r="C141">
        <v>0</v>
      </c>
      <c r="D141">
        <v>1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25</v>
      </c>
      <c r="N141">
        <v>1</v>
      </c>
      <c r="O141" s="1">
        <v>1.1674876847290643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30</v>
      </c>
      <c r="AE141">
        <v>1</v>
      </c>
      <c r="AF141" s="1">
        <v>1.7490774907749078</v>
      </c>
      <c r="AJ141" s="1">
        <v>1.5592105263157896</v>
      </c>
      <c r="AM141" s="1">
        <v>0.88104089219330861</v>
      </c>
      <c r="AP141" s="1">
        <v>1.2741935483870968</v>
      </c>
      <c r="AS141" s="1">
        <v>1.2741935483870968</v>
      </c>
    </row>
    <row r="142" spans="2:45">
      <c r="B142">
        <v>1</v>
      </c>
      <c r="C142">
        <v>0</v>
      </c>
      <c r="D142">
        <v>1</v>
      </c>
      <c r="E142">
        <v>0</v>
      </c>
      <c r="F142">
        <v>0</v>
      </c>
      <c r="G142">
        <v>41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35</v>
      </c>
      <c r="N142">
        <v>1</v>
      </c>
      <c r="O142" s="1">
        <v>1.1674876847290643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30</v>
      </c>
      <c r="AE142">
        <v>1</v>
      </c>
      <c r="AF142" s="1">
        <v>1.48125</v>
      </c>
      <c r="AJ142" s="1">
        <v>1.4320241691842901</v>
      </c>
      <c r="AM142" s="1">
        <v>1.2741935483870968</v>
      </c>
      <c r="AP142" s="1">
        <v>1.1366906474820144</v>
      </c>
      <c r="AS142" s="1">
        <v>1.264</v>
      </c>
    </row>
    <row r="143" spans="2:45"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30</v>
      </c>
      <c r="N143">
        <v>1</v>
      </c>
      <c r="O143" s="1">
        <v>1.5490196078431373</v>
      </c>
      <c r="S143">
        <v>1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30</v>
      </c>
      <c r="AE143">
        <v>1</v>
      </c>
      <c r="AF143" s="1">
        <v>1.1703703703703705</v>
      </c>
      <c r="AJ143" s="1">
        <v>1.2915531335149864</v>
      </c>
      <c r="AM143" s="1">
        <v>1.2950819672131149</v>
      </c>
      <c r="AP143" s="1">
        <v>1.161764705882353</v>
      </c>
      <c r="AS143" s="1">
        <v>1.2606382978723405</v>
      </c>
    </row>
    <row r="144" spans="2:45">
      <c r="B144">
        <v>0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30</v>
      </c>
      <c r="N144">
        <v>1</v>
      </c>
      <c r="O144" s="1">
        <v>1.58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52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10</v>
      </c>
      <c r="AE144">
        <v>1</v>
      </c>
      <c r="AF144" s="1">
        <v>1.3166666666666667</v>
      </c>
      <c r="AJ144" s="1">
        <v>1.7490774907749078</v>
      </c>
      <c r="AM144" s="1">
        <v>1.4191616766467068</v>
      </c>
      <c r="AP144" s="1">
        <v>1.4451219512195124</v>
      </c>
      <c r="AS144" s="1">
        <v>1.4584615384615385</v>
      </c>
    </row>
    <row r="145" spans="2:45">
      <c r="B145">
        <v>0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28</v>
      </c>
      <c r="N145">
        <v>3</v>
      </c>
      <c r="O145" s="1">
        <v>1.2986301369863014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30</v>
      </c>
      <c r="AE145">
        <v>1</v>
      </c>
      <c r="AF145" s="1">
        <v>2.521276595744681</v>
      </c>
      <c r="AJ145" s="1">
        <v>1.2311688311688311</v>
      </c>
      <c r="AM145" s="1">
        <v>1.514376996805112</v>
      </c>
      <c r="AP145" s="1">
        <v>1.514376996805112</v>
      </c>
      <c r="AS145" s="1">
        <v>1.327731092436975</v>
      </c>
    </row>
    <row r="146" spans="2:45">
      <c r="B146">
        <v>0</v>
      </c>
      <c r="C146">
        <v>0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30</v>
      </c>
      <c r="N146">
        <v>1</v>
      </c>
      <c r="O146" s="1">
        <v>1.5389610389610391</v>
      </c>
      <c r="S146">
        <v>1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40</v>
      </c>
      <c r="AE146">
        <v>1</v>
      </c>
      <c r="AF146" s="1">
        <v>1.5592105263157896</v>
      </c>
      <c r="AJ146" s="1">
        <v>1.2061068702290076</v>
      </c>
      <c r="AM146" s="1">
        <v>1.2539682539682542</v>
      </c>
      <c r="AP146" s="1">
        <v>1.4905660377358489</v>
      </c>
      <c r="AS146" s="1">
        <v>1.094688221709007</v>
      </c>
    </row>
    <row r="147" spans="2:45">
      <c r="B147">
        <v>1</v>
      </c>
      <c r="C147">
        <v>0</v>
      </c>
      <c r="D147">
        <v>1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25</v>
      </c>
      <c r="N147">
        <v>1</v>
      </c>
      <c r="O147" s="1">
        <v>1.5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1</v>
      </c>
      <c r="AF147" s="1">
        <v>1.4720496894409938</v>
      </c>
      <c r="AJ147" s="1">
        <v>1.1791044776119404</v>
      </c>
      <c r="AM147" s="1">
        <v>1.3739130434782609</v>
      </c>
      <c r="AP147" s="1">
        <v>1.6067796610169491</v>
      </c>
      <c r="AS147" s="1">
        <v>1.6067796610169491</v>
      </c>
    </row>
    <row r="148" spans="2:45"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30</v>
      </c>
      <c r="N148">
        <v>3</v>
      </c>
      <c r="O148" s="1">
        <v>1.2091836734693879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53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</v>
      </c>
      <c r="AE148">
        <v>1</v>
      </c>
      <c r="AF148" s="1">
        <v>1.1421686746987951</v>
      </c>
      <c r="AJ148" s="1">
        <v>1.1179245283018868</v>
      </c>
      <c r="AM148" s="1">
        <v>0.94610778443113785</v>
      </c>
      <c r="AP148" s="1">
        <v>0.95757575757575764</v>
      </c>
      <c r="AS148" s="1">
        <v>1.0063694267515924</v>
      </c>
    </row>
    <row r="149" spans="2:45">
      <c r="B149">
        <v>0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25</v>
      </c>
      <c r="N149">
        <v>1</v>
      </c>
      <c r="O149" s="1">
        <v>1.6232876712328768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53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30</v>
      </c>
      <c r="AE149">
        <v>1</v>
      </c>
      <c r="AF149" s="1">
        <v>1.2473684210526317</v>
      </c>
      <c r="AJ149" s="1">
        <v>1.1939546599496222</v>
      </c>
      <c r="AM149" s="1">
        <v>1.6573426573426575</v>
      </c>
      <c r="AP149" s="1">
        <v>1.1421686746987951</v>
      </c>
      <c r="AS149" s="1">
        <v>1.0797266514806378</v>
      </c>
    </row>
    <row r="150" spans="2:45">
      <c r="B150">
        <v>0</v>
      </c>
      <c r="C150">
        <v>0</v>
      </c>
      <c r="D150">
        <v>0</v>
      </c>
      <c r="E150">
        <v>0</v>
      </c>
      <c r="F150">
        <v>0</v>
      </c>
      <c r="G150">
        <v>42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28</v>
      </c>
      <c r="N150">
        <v>1</v>
      </c>
      <c r="O150" s="1">
        <v>1.5095541401273886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53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30</v>
      </c>
      <c r="AE150">
        <v>1</v>
      </c>
      <c r="AF150" s="1">
        <v>1.2539682539682542</v>
      </c>
      <c r="AJ150" s="1">
        <v>1.6989247311827957</v>
      </c>
      <c r="AM150" s="1">
        <v>1.3465909090909092</v>
      </c>
      <c r="AP150" s="1">
        <v>1.2440944881889764</v>
      </c>
      <c r="AS150" s="1">
        <v>1.1421686746987951</v>
      </c>
    </row>
    <row r="151" spans="2:45">
      <c r="B151">
        <v>0</v>
      </c>
      <c r="C151">
        <v>0</v>
      </c>
      <c r="D151">
        <v>0</v>
      </c>
      <c r="E151">
        <v>0</v>
      </c>
      <c r="F151">
        <v>0</v>
      </c>
      <c r="G151">
        <v>42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28</v>
      </c>
      <c r="N151">
        <v>1</v>
      </c>
      <c r="O151" s="1">
        <v>1.5592105263157896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50</v>
      </c>
      <c r="AE151">
        <v>1</v>
      </c>
      <c r="AF151" s="1">
        <v>1.7490774907749078</v>
      </c>
      <c r="AJ151" s="1">
        <v>0.89603024574669188</v>
      </c>
      <c r="AM151" s="1">
        <v>1.4451219512195124</v>
      </c>
      <c r="AP151" s="1">
        <v>1.5747508305647842</v>
      </c>
      <c r="AS151" s="1">
        <v>1.2408376963350787</v>
      </c>
    </row>
    <row r="152" spans="2:45">
      <c r="B152">
        <v>0</v>
      </c>
      <c r="C152">
        <v>1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25</v>
      </c>
      <c r="N152">
        <v>3</v>
      </c>
      <c r="O152" s="1">
        <v>1.0846681922196797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25</v>
      </c>
      <c r="AE152">
        <v>1</v>
      </c>
      <c r="AF152" s="1">
        <v>1.3166666666666667</v>
      </c>
      <c r="AJ152" s="1">
        <v>1.3819241982507289</v>
      </c>
      <c r="AM152" s="1">
        <v>1.3859649122807018</v>
      </c>
      <c r="AP152" s="1">
        <v>1.5241157556270097</v>
      </c>
      <c r="AS152" s="1">
        <v>1.8960000000000001</v>
      </c>
    </row>
    <row r="153" spans="2:45">
      <c r="B153">
        <v>1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50</v>
      </c>
      <c r="N153">
        <v>1</v>
      </c>
      <c r="O153" s="1">
        <v>1.3240223463687151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54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25</v>
      </c>
      <c r="AE153">
        <v>3</v>
      </c>
      <c r="AF153" s="1">
        <v>1.094688221709007</v>
      </c>
      <c r="AJ153" s="1">
        <v>1.1674876847290643</v>
      </c>
      <c r="AM153" s="1">
        <v>1.3389830508474576</v>
      </c>
      <c r="AP153" s="1">
        <v>1.7490774907749078</v>
      </c>
      <c r="AS153" s="1">
        <v>1.6808510638297873</v>
      </c>
    </row>
    <row r="154" spans="2:45">
      <c r="B154">
        <v>1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35</v>
      </c>
      <c r="N154">
        <v>1</v>
      </c>
      <c r="O154" s="1">
        <v>1.6232876712328768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30</v>
      </c>
      <c r="AE154">
        <v>1</v>
      </c>
      <c r="AF154" s="1">
        <v>1.6288659793814433</v>
      </c>
      <c r="AJ154" s="1">
        <v>1.1674876847290643</v>
      </c>
      <c r="AM154" s="1">
        <v>1.4858934169278997</v>
      </c>
      <c r="AP154" s="1">
        <v>1.48125</v>
      </c>
      <c r="AS154" s="1">
        <v>1.2311688311688311</v>
      </c>
    </row>
    <row r="155" spans="2:45">
      <c r="B155">
        <v>0</v>
      </c>
      <c r="C155">
        <v>0</v>
      </c>
      <c r="D155">
        <v>0</v>
      </c>
      <c r="E155">
        <v>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25</v>
      </c>
      <c r="N155">
        <v>1</v>
      </c>
      <c r="O155" s="1">
        <v>1.2061068702290076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55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25</v>
      </c>
      <c r="AE155">
        <v>1</v>
      </c>
      <c r="AF155" s="1">
        <v>1.3699421965317919</v>
      </c>
      <c r="AJ155" s="1">
        <v>1.5490196078431373</v>
      </c>
      <c r="AM155" s="1">
        <v>1.504761904761905</v>
      </c>
      <c r="AP155" s="1">
        <v>1.1703703703703705</v>
      </c>
      <c r="AS155" s="1">
        <v>1.3021978021978022</v>
      </c>
    </row>
    <row r="156" spans="2:45">
      <c r="B156">
        <v>1</v>
      </c>
      <c r="C156">
        <v>1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25</v>
      </c>
      <c r="N156">
        <v>3</v>
      </c>
      <c r="O156" s="1">
        <v>1.2061068702290076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55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25</v>
      </c>
      <c r="AE156">
        <v>1</v>
      </c>
      <c r="AF156" s="1">
        <v>1.4766355140186918</v>
      </c>
      <c r="AJ156" s="1">
        <v>1.58</v>
      </c>
      <c r="AM156" s="1">
        <v>1.4720496894409938</v>
      </c>
      <c r="AP156" s="1">
        <v>1.3166666666666667</v>
      </c>
      <c r="AS156" s="1">
        <v>1.1791044776119404</v>
      </c>
    </row>
    <row r="157" spans="2:45"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25</v>
      </c>
      <c r="N157">
        <v>2</v>
      </c>
      <c r="O157" s="1">
        <v>1.335211267605634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56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35</v>
      </c>
      <c r="AE157">
        <v>1</v>
      </c>
      <c r="AF157" s="1">
        <v>1.1879699248120301</v>
      </c>
      <c r="AJ157" s="1">
        <v>1.2986301369863014</v>
      </c>
      <c r="AM157" s="1">
        <v>1.4191616766467068</v>
      </c>
      <c r="AP157" s="1">
        <v>2.521276595744681</v>
      </c>
      <c r="AS157" s="1">
        <v>1.1791044776119404</v>
      </c>
    </row>
    <row r="158" spans="2:45"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25</v>
      </c>
      <c r="N158">
        <v>1</v>
      </c>
      <c r="O158" s="1">
        <v>1.2122762148337596</v>
      </c>
      <c r="S158">
        <v>0</v>
      </c>
      <c r="T158">
        <v>0</v>
      </c>
      <c r="U158">
        <v>1</v>
      </c>
      <c r="V158">
        <v>0</v>
      </c>
      <c r="W158">
        <v>1</v>
      </c>
      <c r="X158">
        <v>56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35</v>
      </c>
      <c r="AE158">
        <v>1</v>
      </c>
      <c r="AF158" s="1">
        <v>1.1285714285714286</v>
      </c>
      <c r="AJ158" s="1">
        <v>1.5389610389610391</v>
      </c>
      <c r="AM158" s="1">
        <v>1.5339805825242721</v>
      </c>
      <c r="AP158" s="1">
        <v>1.5592105263157896</v>
      </c>
      <c r="AS158" s="1">
        <v>1.5747508305647842</v>
      </c>
    </row>
    <row r="159" spans="2:45"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25</v>
      </c>
      <c r="N159">
        <v>1</v>
      </c>
      <c r="O159" s="1">
        <v>1.3739130434782609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25</v>
      </c>
      <c r="AE159">
        <v>3</v>
      </c>
      <c r="AF159" s="1">
        <v>0.81724137931034491</v>
      </c>
      <c r="AJ159" s="1">
        <v>1.5</v>
      </c>
      <c r="AM159" s="1">
        <v>1.4320241691842901</v>
      </c>
      <c r="AP159" s="1">
        <v>1.4720496894409938</v>
      </c>
      <c r="AS159" s="1">
        <v>1.5339805825242721</v>
      </c>
    </row>
    <row r="160" spans="2:45">
      <c r="B160">
        <v>1</v>
      </c>
      <c r="C160">
        <v>1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25</v>
      </c>
      <c r="N160">
        <v>3</v>
      </c>
      <c r="O160" s="1">
        <v>1.0556792873051224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25</v>
      </c>
      <c r="AE160">
        <v>1</v>
      </c>
      <c r="AF160" s="1">
        <v>1.3504273504273505</v>
      </c>
      <c r="AJ160" s="1">
        <v>1.2091836734693879</v>
      </c>
      <c r="AM160" s="1">
        <v>1.104895104895105</v>
      </c>
      <c r="AP160" s="1">
        <v>1.1421686746987951</v>
      </c>
      <c r="AS160" s="1">
        <v>1.6067796610169491</v>
      </c>
    </row>
    <row r="161" spans="2:45"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30</v>
      </c>
      <c r="N161">
        <v>1</v>
      </c>
      <c r="O161" s="1">
        <v>1.7555555555555555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57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25</v>
      </c>
      <c r="AE161">
        <v>1</v>
      </c>
      <c r="AF161" s="1">
        <v>2.8554216867469884</v>
      </c>
      <c r="AJ161" s="1">
        <v>1.6232876712328768</v>
      </c>
      <c r="AM161" s="1">
        <v>0.89265536723163852</v>
      </c>
      <c r="AP161" s="1">
        <v>1.2473684210526317</v>
      </c>
      <c r="AS161" s="1">
        <v>1.5389610389610391</v>
      </c>
    </row>
    <row r="162" spans="2:45">
      <c r="B162">
        <v>0</v>
      </c>
      <c r="C162">
        <v>0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30</v>
      </c>
      <c r="N162">
        <v>1</v>
      </c>
      <c r="O162" s="1">
        <v>1.2776280323450135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57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25</v>
      </c>
      <c r="AE162">
        <v>1</v>
      </c>
      <c r="AF162" s="1">
        <v>2.6333333333333333</v>
      </c>
      <c r="AJ162" s="1">
        <v>1.5095541401273886</v>
      </c>
      <c r="AM162" s="1">
        <v>1.161764705882353</v>
      </c>
      <c r="AP162" s="1">
        <v>1.2539682539682542</v>
      </c>
      <c r="AS162" s="1">
        <v>1.3699421965317919</v>
      </c>
    </row>
    <row r="163" spans="2:45">
      <c r="B163">
        <v>0</v>
      </c>
      <c r="C163">
        <v>0</v>
      </c>
      <c r="D163">
        <v>0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35</v>
      </c>
      <c r="N163">
        <v>1</v>
      </c>
      <c r="O163" s="1">
        <v>1.7111913357400723</v>
      </c>
      <c r="S163">
        <v>0</v>
      </c>
      <c r="T163">
        <v>1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40</v>
      </c>
      <c r="AE163">
        <v>3</v>
      </c>
      <c r="AF163" s="1">
        <v>1.5339805825242721</v>
      </c>
      <c r="AJ163" s="1">
        <v>1.5592105263157896</v>
      </c>
      <c r="AM163" s="1">
        <v>1.1850000000000001</v>
      </c>
      <c r="AP163" s="1">
        <v>1.7490774907749078</v>
      </c>
      <c r="AS163" s="1">
        <v>1.4149253731343283</v>
      </c>
    </row>
    <row r="164" spans="2:45">
      <c r="B164">
        <v>0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28</v>
      </c>
      <c r="N164">
        <v>3</v>
      </c>
      <c r="O164" s="1">
        <v>1.3130193905817176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40</v>
      </c>
      <c r="AE164">
        <v>3</v>
      </c>
      <c r="AF164" s="1">
        <v>1.4065281899109792</v>
      </c>
      <c r="AJ164" s="1">
        <v>1.0846681922196797</v>
      </c>
      <c r="AM164" s="1">
        <v>1.58</v>
      </c>
      <c r="AP164" s="1">
        <v>1.3166666666666667</v>
      </c>
      <c r="AS164" s="1">
        <v>1.3021978021978022</v>
      </c>
    </row>
    <row r="165" spans="2:45">
      <c r="B165">
        <v>0</v>
      </c>
      <c r="C165">
        <v>0</v>
      </c>
      <c r="D165">
        <v>0</v>
      </c>
      <c r="E165">
        <v>0</v>
      </c>
      <c r="F165">
        <v>0</v>
      </c>
      <c r="G165">
        <v>45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35</v>
      </c>
      <c r="N165">
        <v>1</v>
      </c>
      <c r="O165" s="1">
        <v>1.4858934169278997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30</v>
      </c>
      <c r="AE165">
        <v>1</v>
      </c>
      <c r="AF165" s="1">
        <v>1.58</v>
      </c>
      <c r="AJ165" s="1">
        <v>1.3240223463687151</v>
      </c>
      <c r="AM165" s="1">
        <v>1.203045685279188</v>
      </c>
      <c r="AP165" s="1">
        <v>1.094688221709007</v>
      </c>
      <c r="AS165" s="1">
        <v>1.3941176470588237</v>
      </c>
    </row>
    <row r="166" spans="2:45">
      <c r="B166">
        <v>1</v>
      </c>
      <c r="C166">
        <v>0</v>
      </c>
      <c r="D166">
        <v>1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30</v>
      </c>
      <c r="N166">
        <v>1</v>
      </c>
      <c r="O166" s="1">
        <v>1.267379679144385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30</v>
      </c>
      <c r="AE166">
        <v>1</v>
      </c>
      <c r="AF166" s="1">
        <v>1.5</v>
      </c>
      <c r="AJ166" s="1">
        <v>1.6232876712328768</v>
      </c>
      <c r="AM166" s="1">
        <v>1.234375</v>
      </c>
      <c r="AP166" s="1">
        <v>1.6288659793814433</v>
      </c>
      <c r="AS166" s="1">
        <v>1.4234234234234235</v>
      </c>
    </row>
    <row r="167" spans="2:45">
      <c r="B167">
        <v>1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30</v>
      </c>
      <c r="N167">
        <v>1</v>
      </c>
      <c r="O167" s="1">
        <v>1.3130193905817176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50</v>
      </c>
      <c r="AE167">
        <v>1</v>
      </c>
      <c r="AF167" s="1">
        <v>1.3240223463687151</v>
      </c>
      <c r="AJ167" s="1">
        <v>1.2061068702290076</v>
      </c>
      <c r="AM167" s="1">
        <v>1.4234234234234235</v>
      </c>
      <c r="AP167" s="1">
        <v>1.3699421965317919</v>
      </c>
      <c r="AS167" s="1">
        <v>1.45398773006135</v>
      </c>
    </row>
    <row r="168" spans="2:45">
      <c r="B168">
        <v>1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30</v>
      </c>
      <c r="N168">
        <v>1</v>
      </c>
      <c r="O168" s="1">
        <v>1.3819241982507289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58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60</v>
      </c>
      <c r="AE168">
        <v>1</v>
      </c>
      <c r="AF168" s="1">
        <v>1.2741935483870968</v>
      </c>
      <c r="AJ168" s="1">
        <v>1.2061068702290076</v>
      </c>
      <c r="AM168" s="1">
        <v>1.0171673819742491</v>
      </c>
      <c r="AP168" s="1">
        <v>1.4766355140186918</v>
      </c>
      <c r="AS168" s="1">
        <v>1.8515625</v>
      </c>
    </row>
    <row r="169" spans="2:45">
      <c r="B169">
        <v>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25</v>
      </c>
      <c r="N169">
        <v>1</v>
      </c>
      <c r="O169" s="1">
        <v>1.4363636363636365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58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60</v>
      </c>
      <c r="AE169">
        <v>1</v>
      </c>
      <c r="AF169" s="1">
        <v>1.264</v>
      </c>
      <c r="AJ169" s="1">
        <v>1.335211267605634</v>
      </c>
      <c r="AM169" s="1">
        <v>1.7362637362637363</v>
      </c>
      <c r="AP169" s="1">
        <v>1.1879699248120301</v>
      </c>
      <c r="AS169" s="1">
        <v>1.3739130434782609</v>
      </c>
    </row>
    <row r="170" spans="2:45">
      <c r="B170">
        <v>0</v>
      </c>
      <c r="C170">
        <v>0</v>
      </c>
      <c r="D170">
        <v>1</v>
      </c>
      <c r="E170">
        <v>0</v>
      </c>
      <c r="F170">
        <v>0</v>
      </c>
      <c r="G170">
        <v>46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60</v>
      </c>
      <c r="N170">
        <v>1</v>
      </c>
      <c r="O170" s="1">
        <v>0.86338797814207646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30</v>
      </c>
      <c r="AE170">
        <v>1</v>
      </c>
      <c r="AF170" s="1">
        <v>1.2606382978723405</v>
      </c>
      <c r="AJ170" s="1">
        <v>1.2122762148337596</v>
      </c>
      <c r="AM170" s="1">
        <v>1.4766355140186918</v>
      </c>
      <c r="AP170" s="1">
        <v>1.1285714285714286</v>
      </c>
      <c r="AS170" s="1">
        <v>1.3859649122807018</v>
      </c>
    </row>
    <row r="171" spans="2:45">
      <c r="B171">
        <v>0</v>
      </c>
      <c r="C171">
        <v>0</v>
      </c>
      <c r="D171">
        <v>0</v>
      </c>
      <c r="E171">
        <v>0</v>
      </c>
      <c r="F171">
        <v>0</v>
      </c>
      <c r="G171">
        <v>46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60</v>
      </c>
      <c r="N171">
        <v>1</v>
      </c>
      <c r="O171" s="1">
        <v>0.83597883597883604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30</v>
      </c>
      <c r="AE171">
        <v>1</v>
      </c>
      <c r="AF171" s="1">
        <v>1.4584615384615385</v>
      </c>
      <c r="AJ171" s="1">
        <v>1.3739130434782609</v>
      </c>
      <c r="AM171" s="1">
        <v>1.5439739413680784</v>
      </c>
      <c r="AP171" s="1">
        <v>0.81724137931034491</v>
      </c>
      <c r="AS171" s="1">
        <v>1.1674876847290643</v>
      </c>
    </row>
    <row r="172" spans="2:45">
      <c r="B172">
        <v>1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25</v>
      </c>
      <c r="N172">
        <v>1</v>
      </c>
      <c r="O172" s="1">
        <v>1.8301158301158302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50</v>
      </c>
      <c r="AE172">
        <v>1</v>
      </c>
      <c r="AF172" s="1">
        <v>1.327731092436975</v>
      </c>
      <c r="AJ172" s="1">
        <v>1.0556792873051224</v>
      </c>
      <c r="AM172" s="1">
        <v>1.3057851239669422</v>
      </c>
      <c r="AP172" s="1">
        <v>1.3504273504273505</v>
      </c>
      <c r="AS172" s="1">
        <v>1.4320241691842901</v>
      </c>
    </row>
    <row r="173" spans="2:45"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25</v>
      </c>
      <c r="N173">
        <v>1</v>
      </c>
      <c r="O173" s="1">
        <v>1.4107142857142858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59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60</v>
      </c>
      <c r="AE173">
        <v>1</v>
      </c>
      <c r="AF173" s="1">
        <v>1.094688221709007</v>
      </c>
      <c r="AJ173" s="1">
        <v>1.7555555555555555</v>
      </c>
      <c r="AM173" s="1">
        <v>1.3941176470588237</v>
      </c>
      <c r="AP173" s="1">
        <v>2.8554216867469884</v>
      </c>
      <c r="AS173" s="1">
        <v>1.3465909090909092</v>
      </c>
    </row>
    <row r="174" spans="2:45">
      <c r="B174">
        <v>1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30</v>
      </c>
      <c r="N174">
        <v>1</v>
      </c>
      <c r="O174" s="1">
        <v>1.1674876847290643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35</v>
      </c>
      <c r="AE174">
        <v>1</v>
      </c>
      <c r="AF174" s="1">
        <v>1.6067796610169491</v>
      </c>
      <c r="AJ174" s="1">
        <v>1.2776280323450135</v>
      </c>
      <c r="AM174" s="1">
        <v>1.4234234234234235</v>
      </c>
      <c r="AP174" s="1">
        <v>2.6333333333333333</v>
      </c>
      <c r="AS174" s="1">
        <v>1.2473684210526317</v>
      </c>
    </row>
    <row r="175" spans="2:45">
      <c r="B175">
        <v>1</v>
      </c>
      <c r="C175">
        <v>0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60</v>
      </c>
      <c r="N175">
        <v>1</v>
      </c>
      <c r="O175" s="1">
        <v>0.88104089219330861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60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</v>
      </c>
      <c r="AE175">
        <v>1</v>
      </c>
      <c r="AF175" s="1">
        <v>1.0063694267515924</v>
      </c>
      <c r="AJ175" s="1">
        <v>1.7111913357400723</v>
      </c>
      <c r="AM175" s="1">
        <v>1.3982300884955752</v>
      </c>
      <c r="AP175" s="1">
        <v>1.5339805825242721</v>
      </c>
      <c r="AS175" s="1">
        <v>1.1504854368932038</v>
      </c>
    </row>
    <row r="176" spans="2:45">
      <c r="B176">
        <v>0</v>
      </c>
      <c r="C176">
        <v>0</v>
      </c>
      <c r="D176">
        <v>0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30</v>
      </c>
      <c r="N176">
        <v>1</v>
      </c>
      <c r="O176" s="1">
        <v>1.2741935483870968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61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40</v>
      </c>
      <c r="AE176">
        <v>1</v>
      </c>
      <c r="AF176" s="1">
        <v>1.0797266514806378</v>
      </c>
      <c r="AJ176" s="1">
        <v>1.3130193905817176</v>
      </c>
      <c r="AM176" s="1">
        <v>1.3779069767441861</v>
      </c>
      <c r="AP176" s="1">
        <v>1.4065281899109792</v>
      </c>
      <c r="AS176" s="1">
        <v>1.2216494845360826</v>
      </c>
    </row>
    <row r="177" spans="2:45">
      <c r="B177">
        <v>0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30</v>
      </c>
      <c r="N177">
        <v>1</v>
      </c>
      <c r="O177" s="1">
        <v>1.2950819672131149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61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40</v>
      </c>
      <c r="AE177">
        <v>1</v>
      </c>
      <c r="AF177" s="1">
        <v>1.1421686746987951</v>
      </c>
      <c r="AJ177" s="1">
        <v>1.4858934169278997</v>
      </c>
      <c r="AM177" s="1">
        <v>1.3982300884955752</v>
      </c>
      <c r="AP177" s="1">
        <v>1.58</v>
      </c>
      <c r="AS177" s="1">
        <v>1.0651685393258428</v>
      </c>
    </row>
    <row r="178" spans="2:45"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30</v>
      </c>
      <c r="N178">
        <v>1</v>
      </c>
      <c r="O178" s="1">
        <v>1.4191616766467068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30</v>
      </c>
      <c r="AE178">
        <v>1</v>
      </c>
      <c r="AF178" s="1">
        <v>1.2408376963350787</v>
      </c>
      <c r="AJ178" s="1">
        <v>1.267379679144385</v>
      </c>
      <c r="AM178" s="1">
        <v>1.3620689655172415</v>
      </c>
      <c r="AP178" s="1">
        <v>1.5</v>
      </c>
    </row>
    <row r="179" spans="2:45"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25</v>
      </c>
      <c r="N179">
        <v>1</v>
      </c>
      <c r="O179" s="1">
        <v>1.514376996805112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35</v>
      </c>
      <c r="AE179">
        <v>2</v>
      </c>
      <c r="AF179" s="1">
        <v>1.0972222222222221</v>
      </c>
      <c r="AJ179" s="1">
        <v>1.3130193905817176</v>
      </c>
      <c r="AM179" s="1">
        <v>1.2311688311688311</v>
      </c>
      <c r="AP179" s="1">
        <v>1.3240223463687151</v>
      </c>
    </row>
    <row r="180" spans="2:45">
      <c r="B180">
        <v>0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25</v>
      </c>
      <c r="N180">
        <v>1</v>
      </c>
      <c r="O180" s="1">
        <v>1.2539682539682542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30</v>
      </c>
      <c r="AE180">
        <v>1</v>
      </c>
      <c r="AF180" s="1">
        <v>1.8960000000000001</v>
      </c>
      <c r="AJ180" s="1">
        <v>1.3819241982507289</v>
      </c>
      <c r="AM180" s="1">
        <v>1.6928571428571431</v>
      </c>
      <c r="AP180" s="1">
        <v>1.2741935483870968</v>
      </c>
    </row>
    <row r="181" spans="2:45">
      <c r="B181">
        <v>1</v>
      </c>
      <c r="C181">
        <v>0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25</v>
      </c>
      <c r="N181">
        <v>1</v>
      </c>
      <c r="O181" s="1">
        <v>1.3739130434782609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30</v>
      </c>
      <c r="AE181">
        <v>1</v>
      </c>
      <c r="AF181" s="1">
        <v>1.6808510638297873</v>
      </c>
      <c r="AJ181" s="1">
        <v>1.4363636363636365</v>
      </c>
      <c r="AM181" s="1">
        <v>1.2539682539682542</v>
      </c>
      <c r="AP181" s="1">
        <v>1.264</v>
      </c>
    </row>
    <row r="182" spans="2:45">
      <c r="B182">
        <v>1</v>
      </c>
      <c r="C182">
        <v>0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28</v>
      </c>
      <c r="N182">
        <v>1</v>
      </c>
      <c r="O182" s="1">
        <v>0.94610778443113785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40</v>
      </c>
      <c r="AE182">
        <v>1</v>
      </c>
      <c r="AF182" s="1">
        <v>1.2311688311688311</v>
      </c>
      <c r="AJ182" s="1">
        <v>0.86338797814207646</v>
      </c>
      <c r="AM182" s="1">
        <v>1.021551724137931</v>
      </c>
      <c r="AP182" s="1">
        <v>1.2606382978723405</v>
      </c>
    </row>
    <row r="183" spans="2:45">
      <c r="B183">
        <v>1</v>
      </c>
      <c r="C183">
        <v>0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30</v>
      </c>
      <c r="N183">
        <v>1</v>
      </c>
      <c r="O183" s="1">
        <v>1.6573426573426575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30</v>
      </c>
      <c r="AE183">
        <v>3</v>
      </c>
      <c r="AF183" s="1">
        <v>1.3542857142857143</v>
      </c>
      <c r="AJ183" s="1">
        <v>0.83597883597883604</v>
      </c>
      <c r="AM183" s="1">
        <v>1.4065281899109792</v>
      </c>
      <c r="AP183" s="1">
        <v>1.4584615384615385</v>
      </c>
    </row>
    <row r="184" spans="2:45"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20</v>
      </c>
      <c r="N184">
        <v>1</v>
      </c>
      <c r="O184" s="1">
        <v>1.3465909090909092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45</v>
      </c>
      <c r="AE184">
        <v>1</v>
      </c>
      <c r="AF184" s="1">
        <v>1.3021978021978022</v>
      </c>
      <c r="AJ184" s="1">
        <v>1.8301158301158302</v>
      </c>
      <c r="AM184" s="1">
        <v>1.2707774798927614</v>
      </c>
      <c r="AP184" s="1">
        <v>1.327731092436975</v>
      </c>
    </row>
    <row r="185" spans="2:45">
      <c r="B185">
        <v>1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30</v>
      </c>
      <c r="N185">
        <v>3</v>
      </c>
      <c r="O185" s="1">
        <v>1.0106609808102345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65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</v>
      </c>
      <c r="AE185">
        <v>1</v>
      </c>
      <c r="AF185" s="1">
        <v>1.1791044776119404</v>
      </c>
      <c r="AJ185" s="1">
        <v>1.4107142857142858</v>
      </c>
      <c r="AM185" s="1">
        <v>1.3581661891117478</v>
      </c>
      <c r="AP185" s="1">
        <v>1.094688221709007</v>
      </c>
    </row>
    <row r="186" spans="2:45">
      <c r="B186">
        <v>1</v>
      </c>
      <c r="C186">
        <v>0</v>
      </c>
      <c r="D186">
        <v>0</v>
      </c>
      <c r="E186">
        <v>0</v>
      </c>
      <c r="F186">
        <v>0</v>
      </c>
      <c r="G186">
        <v>47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25</v>
      </c>
      <c r="N186">
        <v>2</v>
      </c>
      <c r="O186" s="1">
        <v>1.234375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65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</v>
      </c>
      <c r="AE186">
        <v>1</v>
      </c>
      <c r="AF186" s="1">
        <v>1.1791044776119404</v>
      </c>
      <c r="AJ186" s="1">
        <v>1.1674876847290643</v>
      </c>
      <c r="AM186" s="1">
        <v>1.3581661891117478</v>
      </c>
      <c r="AP186" s="1">
        <v>1.6067796610169491</v>
      </c>
    </row>
    <row r="187" spans="2:45">
      <c r="B187">
        <v>1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25</v>
      </c>
      <c r="N187">
        <v>1</v>
      </c>
      <c r="O187" s="1">
        <v>1.4451219512195124</v>
      </c>
      <c r="S187">
        <v>0</v>
      </c>
      <c r="T187">
        <v>1</v>
      </c>
      <c r="U187">
        <v>1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3</v>
      </c>
      <c r="AF187" s="1">
        <v>1.5339805825242721</v>
      </c>
      <c r="AJ187" s="1">
        <v>0.88104089219330861</v>
      </c>
      <c r="AM187" s="1">
        <v>0.67714285714285716</v>
      </c>
      <c r="AP187" s="1">
        <v>1.0063694267515924</v>
      </c>
    </row>
    <row r="188" spans="2:45">
      <c r="B188">
        <v>1</v>
      </c>
      <c r="C188">
        <v>0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40</v>
      </c>
      <c r="N188">
        <v>1</v>
      </c>
      <c r="O188" s="1">
        <v>1.3859649122807018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67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12</v>
      </c>
      <c r="AE188">
        <v>1</v>
      </c>
      <c r="AF188" s="1">
        <v>1.5747508305647842</v>
      </c>
      <c r="AJ188" s="1">
        <v>1.2741935483870968</v>
      </c>
      <c r="AM188" s="1">
        <v>1.4149253731343283</v>
      </c>
      <c r="AP188" s="1">
        <v>1.0797266514806378</v>
      </c>
    </row>
    <row r="189" spans="2:45">
      <c r="B189">
        <v>1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50</v>
      </c>
      <c r="N189">
        <v>1</v>
      </c>
      <c r="O189" s="1">
        <v>1.3389830508474576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67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12</v>
      </c>
      <c r="AE189">
        <v>1</v>
      </c>
      <c r="AF189" s="1">
        <v>1.5339805825242721</v>
      </c>
      <c r="AJ189" s="1">
        <v>1.2950819672131149</v>
      </c>
      <c r="AM189" s="1">
        <v>1.2572944297082229</v>
      </c>
      <c r="AP189" s="1">
        <v>1.1421686746987951</v>
      </c>
    </row>
    <row r="190" spans="2:45"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35</v>
      </c>
      <c r="N190">
        <v>1</v>
      </c>
      <c r="O190" s="1">
        <v>1.4858934169278997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67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12</v>
      </c>
      <c r="AE190">
        <v>1</v>
      </c>
      <c r="AF190" s="1">
        <v>1.6067796610169491</v>
      </c>
      <c r="AJ190" s="1">
        <v>1.4191616766467068</v>
      </c>
      <c r="AM190" s="1">
        <v>1.3659942363112392</v>
      </c>
      <c r="AP190" s="1">
        <v>1.2408376963350787</v>
      </c>
    </row>
    <row r="191" spans="2:45"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25</v>
      </c>
      <c r="N191">
        <v>1</v>
      </c>
      <c r="O191" s="1">
        <v>1.504761904761905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67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12</v>
      </c>
      <c r="AE191">
        <v>1</v>
      </c>
      <c r="AF191" s="1">
        <v>1.5389610389610391</v>
      </c>
      <c r="AJ191" s="1">
        <v>1.514376996805112</v>
      </c>
      <c r="AM191" s="1">
        <v>1.4065281899109792</v>
      </c>
      <c r="AP191" s="1">
        <v>1.0972222222222221</v>
      </c>
    </row>
    <row r="192" spans="2:45">
      <c r="B192">
        <v>1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25</v>
      </c>
      <c r="N192">
        <v>1</v>
      </c>
      <c r="O192" s="1">
        <v>1.4720496894409938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67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1</v>
      </c>
      <c r="AF192" s="1">
        <v>1.3699421965317919</v>
      </c>
      <c r="AJ192" s="1">
        <v>1.2539682539682542</v>
      </c>
      <c r="AM192" s="1">
        <v>1.2061068702290076</v>
      </c>
      <c r="AP192" s="1">
        <v>1.8960000000000001</v>
      </c>
    </row>
    <row r="193" spans="2:42"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40</v>
      </c>
      <c r="N193">
        <v>1</v>
      </c>
      <c r="O193" s="1">
        <v>1.4191616766467068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67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12</v>
      </c>
      <c r="AE193">
        <v>1</v>
      </c>
      <c r="AF193" s="1">
        <v>1.4149253731343283</v>
      </c>
      <c r="AJ193" s="1">
        <v>1.3739130434782609</v>
      </c>
      <c r="AM193" s="1">
        <v>1.2311688311688311</v>
      </c>
      <c r="AP193" s="1">
        <v>1.6808510638297873</v>
      </c>
    </row>
    <row r="194" spans="2:42">
      <c r="B194">
        <v>1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25</v>
      </c>
      <c r="N194">
        <v>1</v>
      </c>
      <c r="O194" s="1">
        <v>1.5339805825242721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67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12</v>
      </c>
      <c r="AE194">
        <v>1</v>
      </c>
      <c r="AF194" s="1">
        <v>1.3021978021978022</v>
      </c>
      <c r="AJ194" s="1">
        <v>0.94610778443113785</v>
      </c>
      <c r="AM194" s="1">
        <v>1.0972222222222221</v>
      </c>
      <c r="AP194" s="1">
        <v>1.2311688311688311</v>
      </c>
    </row>
    <row r="195" spans="2:42">
      <c r="B195">
        <v>1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25</v>
      </c>
      <c r="N195">
        <v>1</v>
      </c>
      <c r="O195" s="1">
        <v>1.4320241691842901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67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12</v>
      </c>
      <c r="AE195">
        <v>1</v>
      </c>
      <c r="AF195" s="1">
        <v>1.3941176470588237</v>
      </c>
      <c r="AJ195" s="1">
        <v>1.6573426573426575</v>
      </c>
      <c r="AM195" s="1">
        <v>1.3739130434782609</v>
      </c>
      <c r="AP195" s="1">
        <v>1.3542857142857143</v>
      </c>
    </row>
    <row r="196" spans="2:42">
      <c r="B196">
        <v>1</v>
      </c>
      <c r="C196">
        <v>0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50</v>
      </c>
      <c r="N196">
        <v>1</v>
      </c>
      <c r="O196" s="1">
        <v>1.104895104895105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67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12</v>
      </c>
      <c r="AE196">
        <v>1</v>
      </c>
      <c r="AF196" s="1">
        <v>1.4234234234234235</v>
      </c>
      <c r="AJ196" s="1">
        <v>1.3465909090909092</v>
      </c>
      <c r="AM196" s="1">
        <v>1.6232876712328768</v>
      </c>
      <c r="AP196" s="1">
        <v>1.3021978021978022</v>
      </c>
    </row>
    <row r="197" spans="2:42">
      <c r="B197">
        <v>1</v>
      </c>
      <c r="C197">
        <v>0</v>
      </c>
      <c r="D197">
        <v>1</v>
      </c>
      <c r="E197">
        <v>0</v>
      </c>
      <c r="F197">
        <v>0</v>
      </c>
      <c r="G197">
        <v>49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25</v>
      </c>
      <c r="N197">
        <v>1</v>
      </c>
      <c r="O197" s="1">
        <v>0.89265536723163852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67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12</v>
      </c>
      <c r="AE197">
        <v>1</v>
      </c>
      <c r="AF197" s="1">
        <v>1.45398773006135</v>
      </c>
      <c r="AJ197" s="1">
        <v>1.0106609808102345</v>
      </c>
      <c r="AM197" s="1">
        <v>1.1504854368932038</v>
      </c>
      <c r="AP197" s="1">
        <v>1.1791044776119404</v>
      </c>
    </row>
    <row r="198" spans="2:42">
      <c r="B198">
        <v>1</v>
      </c>
      <c r="C198">
        <v>0</v>
      </c>
      <c r="D198">
        <v>0</v>
      </c>
      <c r="E198">
        <v>0</v>
      </c>
      <c r="F198">
        <v>0</v>
      </c>
      <c r="G198">
        <v>51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25</v>
      </c>
      <c r="N198">
        <v>1</v>
      </c>
      <c r="O198" s="1">
        <v>1.161764705882353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35</v>
      </c>
      <c r="AE198">
        <v>1</v>
      </c>
      <c r="AF198" s="1">
        <v>1.8515625</v>
      </c>
      <c r="AJ198" s="1">
        <v>1.234375</v>
      </c>
      <c r="AM198" s="1">
        <v>1.5643564356435646</v>
      </c>
      <c r="AP198" s="1">
        <v>1.1791044776119404</v>
      </c>
    </row>
    <row r="199" spans="2:42">
      <c r="B199">
        <v>1</v>
      </c>
      <c r="C199">
        <v>0</v>
      </c>
      <c r="D199">
        <v>0</v>
      </c>
      <c r="E199">
        <v>1</v>
      </c>
      <c r="F199">
        <v>0</v>
      </c>
      <c r="G199">
        <v>51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25</v>
      </c>
      <c r="N199">
        <v>1</v>
      </c>
      <c r="O199" s="1">
        <v>1.1850000000000001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70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30</v>
      </c>
      <c r="AE199">
        <v>1</v>
      </c>
      <c r="AF199" s="1">
        <v>1.3739130434782609</v>
      </c>
      <c r="AJ199" s="1">
        <v>1.4451219512195124</v>
      </c>
      <c r="AM199" s="1">
        <v>1.327731092436975</v>
      </c>
      <c r="AP199" s="1">
        <v>1.5339805825242721</v>
      </c>
    </row>
    <row r="200" spans="2:42">
      <c r="B200">
        <v>0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30</v>
      </c>
      <c r="N200">
        <v>1</v>
      </c>
      <c r="O200" s="1">
        <v>1.58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25</v>
      </c>
      <c r="AE200">
        <v>1</v>
      </c>
      <c r="AF200" s="1">
        <v>1.3859649122807018</v>
      </c>
      <c r="AJ200" s="1">
        <v>1.3859649122807018</v>
      </c>
      <c r="AM200" s="1">
        <v>1.0604026845637584</v>
      </c>
      <c r="AP200" s="1">
        <v>1.5747508305647842</v>
      </c>
    </row>
    <row r="201" spans="2:42">
      <c r="B201">
        <v>1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25</v>
      </c>
      <c r="N201">
        <v>1</v>
      </c>
      <c r="O201" s="1">
        <v>1.203045685279188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30</v>
      </c>
      <c r="AE201">
        <v>1</v>
      </c>
      <c r="AF201" s="1">
        <v>1.1674876847290643</v>
      </c>
      <c r="AJ201" s="1">
        <v>1.3389830508474576</v>
      </c>
      <c r="AM201" s="1">
        <v>1.0821917808219179</v>
      </c>
      <c r="AP201" s="1">
        <v>1.5339805825242721</v>
      </c>
    </row>
    <row r="202" spans="2:42">
      <c r="B202">
        <v>0</v>
      </c>
      <c r="C202">
        <v>0</v>
      </c>
      <c r="D202">
        <v>0</v>
      </c>
      <c r="E202">
        <v>0</v>
      </c>
      <c r="F202">
        <v>0</v>
      </c>
      <c r="G202">
        <v>52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40</v>
      </c>
      <c r="N202">
        <v>1</v>
      </c>
      <c r="O202" s="1">
        <v>1.234375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25</v>
      </c>
      <c r="AE202">
        <v>1</v>
      </c>
      <c r="AF202" s="1">
        <v>1.4320241691842901</v>
      </c>
      <c r="AJ202" s="1">
        <v>1.4858934169278997</v>
      </c>
      <c r="AM202" s="1">
        <v>1.3982300884955752</v>
      </c>
      <c r="AP202" s="1">
        <v>1.6067796610169491</v>
      </c>
    </row>
    <row r="203" spans="2:42">
      <c r="B203">
        <v>0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40</v>
      </c>
      <c r="N203">
        <v>1</v>
      </c>
      <c r="O203" s="1">
        <v>1.4234234234234235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30</v>
      </c>
      <c r="AE203">
        <v>3</v>
      </c>
      <c r="AF203" s="1">
        <v>1.0651685393258428</v>
      </c>
      <c r="AJ203" s="1">
        <v>1.504761904761905</v>
      </c>
      <c r="AM203" s="1">
        <v>1.3130193905817176</v>
      </c>
      <c r="AP203" s="1">
        <v>1.5389610389610391</v>
      </c>
    </row>
    <row r="204" spans="2:42">
      <c r="B204">
        <v>0</v>
      </c>
      <c r="C204">
        <v>0</v>
      </c>
      <c r="D204">
        <v>0</v>
      </c>
      <c r="E204">
        <v>0</v>
      </c>
      <c r="F204">
        <v>0</v>
      </c>
      <c r="G204">
        <v>54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25</v>
      </c>
      <c r="N204">
        <v>1</v>
      </c>
      <c r="O204" s="1">
        <v>1.0171673819742491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25</v>
      </c>
      <c r="AE204">
        <v>1</v>
      </c>
      <c r="AF204" s="1">
        <v>1.3465909090909092</v>
      </c>
      <c r="AJ204" s="1">
        <v>1.4720496894409938</v>
      </c>
      <c r="AM204" s="1">
        <v>1.2776280323450135</v>
      </c>
      <c r="AP204" s="1">
        <v>1.3699421965317919</v>
      </c>
    </row>
    <row r="205" spans="2:42">
      <c r="B205">
        <v>1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40</v>
      </c>
      <c r="N205">
        <v>3</v>
      </c>
      <c r="O205" s="1">
        <v>1.1879699248120301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71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25</v>
      </c>
      <c r="AE205">
        <v>2</v>
      </c>
      <c r="AF205" s="1">
        <v>1.1761786600496278</v>
      </c>
      <c r="AJ205" s="1">
        <v>1.4191616766467068</v>
      </c>
      <c r="AM205" s="1">
        <v>1.3021978021978022</v>
      </c>
      <c r="AP205" s="1">
        <v>1.4149253731343283</v>
      </c>
    </row>
    <row r="206" spans="2:42">
      <c r="B206">
        <v>1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40</v>
      </c>
      <c r="N206">
        <v>2</v>
      </c>
      <c r="O206" s="1">
        <v>1.3504273504273505</v>
      </c>
      <c r="S206">
        <v>1</v>
      </c>
      <c r="T206">
        <v>0</v>
      </c>
      <c r="U206">
        <v>1</v>
      </c>
      <c r="V206">
        <v>0</v>
      </c>
      <c r="W206">
        <v>0</v>
      </c>
      <c r="X206">
        <v>72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25</v>
      </c>
      <c r="AE206">
        <v>1</v>
      </c>
      <c r="AF206" s="1">
        <v>1.2473684210526317</v>
      </c>
      <c r="AJ206" s="1">
        <v>1.5339805825242721</v>
      </c>
      <c r="AM206" s="1">
        <v>1.595959595959596</v>
      </c>
      <c r="AP206" s="1">
        <v>1.3021978021978022</v>
      </c>
    </row>
    <row r="207" spans="2:42">
      <c r="B207">
        <v>1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40</v>
      </c>
      <c r="N207">
        <v>2</v>
      </c>
      <c r="O207" s="1">
        <v>1.2408376963350787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73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25</v>
      </c>
      <c r="AE207">
        <v>1</v>
      </c>
      <c r="AF207" s="1">
        <v>1.1504854368932038</v>
      </c>
      <c r="AJ207" s="1">
        <v>1.4320241691842901</v>
      </c>
      <c r="AM207" s="1">
        <v>1.1850000000000001</v>
      </c>
      <c r="AP207" s="1">
        <v>1.3941176470588237</v>
      </c>
    </row>
    <row r="208" spans="2:42">
      <c r="B208">
        <v>0</v>
      </c>
      <c r="C208">
        <v>1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30</v>
      </c>
      <c r="N208">
        <v>3</v>
      </c>
      <c r="O208" s="1">
        <v>1.3504273504273505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73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25</v>
      </c>
      <c r="AE208">
        <v>1</v>
      </c>
      <c r="AF208" s="1">
        <v>1.2216494845360826</v>
      </c>
      <c r="AJ208" s="1">
        <v>1.104895104895105</v>
      </c>
      <c r="AM208" s="1">
        <v>1.462962962962963</v>
      </c>
      <c r="AP208" s="1">
        <v>1.4234234234234235</v>
      </c>
    </row>
    <row r="209" spans="2:42"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25</v>
      </c>
      <c r="N209">
        <v>2</v>
      </c>
      <c r="O209" s="1">
        <v>1.2539682539682542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74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30</v>
      </c>
      <c r="AE209">
        <v>1</v>
      </c>
      <c r="AF209" s="1">
        <v>1.0651685393258428</v>
      </c>
      <c r="AJ209" s="1">
        <v>0.89265536723163852</v>
      </c>
      <c r="AM209" s="1">
        <v>1.2915531335149864</v>
      </c>
      <c r="AP209" s="1">
        <v>1.45398773006135</v>
      </c>
    </row>
    <row r="210" spans="2:42">
      <c r="B210">
        <v>0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25</v>
      </c>
      <c r="N210">
        <v>1</v>
      </c>
      <c r="O210" s="1">
        <v>1.7362637362637363</v>
      </c>
      <c r="AJ210" s="1">
        <v>1.161764705882353</v>
      </c>
      <c r="AM210" s="1">
        <v>1.5290322580645161</v>
      </c>
      <c r="AP210" s="1">
        <v>1.8515625</v>
      </c>
    </row>
    <row r="211" spans="2:42"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30</v>
      </c>
      <c r="N211">
        <v>1</v>
      </c>
      <c r="O211" s="1">
        <v>1.4766355140186918</v>
      </c>
      <c r="AJ211" s="1">
        <v>1.1850000000000001</v>
      </c>
      <c r="AM211" s="1">
        <v>1.2408376963350787</v>
      </c>
      <c r="AP211" s="1">
        <v>1.3739130434782609</v>
      </c>
    </row>
    <row r="212" spans="2:42">
      <c r="B212">
        <v>0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30</v>
      </c>
      <c r="N212">
        <v>1</v>
      </c>
      <c r="O212" s="1">
        <v>1.5439739413680784</v>
      </c>
      <c r="AJ212" s="1">
        <v>1.58</v>
      </c>
      <c r="AM212" s="1">
        <v>1.2153846153846155</v>
      </c>
      <c r="AP212" s="1">
        <v>1.3859649122807018</v>
      </c>
    </row>
    <row r="213" spans="2:42">
      <c r="B213">
        <v>1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50</v>
      </c>
      <c r="N213">
        <v>1</v>
      </c>
      <c r="O213" s="1">
        <v>1.3057851239669422</v>
      </c>
      <c r="AJ213" s="1">
        <v>1.203045685279188</v>
      </c>
      <c r="AM213" s="1">
        <v>1.1589242053789732</v>
      </c>
      <c r="AP213" s="1">
        <v>1.1674876847290643</v>
      </c>
    </row>
    <row r="214" spans="2:42">
      <c r="B214">
        <v>1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50</v>
      </c>
      <c r="N214">
        <v>1</v>
      </c>
      <c r="O214" s="1">
        <v>1.3941176470588237</v>
      </c>
      <c r="AJ214" s="1">
        <v>1.234375</v>
      </c>
      <c r="AM214" s="1">
        <v>1.3465909090909092</v>
      </c>
      <c r="AP214" s="1">
        <v>1.4320241691842901</v>
      </c>
    </row>
    <row r="215" spans="2:42">
      <c r="B215">
        <v>0</v>
      </c>
      <c r="C215">
        <v>1</v>
      </c>
      <c r="D215">
        <v>1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35</v>
      </c>
      <c r="N215">
        <v>3</v>
      </c>
      <c r="O215" s="1">
        <v>1.264</v>
      </c>
      <c r="AJ215" s="1">
        <v>1.4234234234234235</v>
      </c>
      <c r="AM215" s="1">
        <v>1.203045685279188</v>
      </c>
      <c r="AP215" s="1">
        <v>1.0651685393258428</v>
      </c>
    </row>
    <row r="216" spans="2:42"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30</v>
      </c>
      <c r="N216">
        <v>1</v>
      </c>
      <c r="O216" s="1">
        <v>1.4234234234234235</v>
      </c>
      <c r="AJ216" s="1">
        <v>1.0171673819742491</v>
      </c>
      <c r="AM216" s="1">
        <v>1.504761904761905</v>
      </c>
      <c r="AP216" s="1">
        <v>1.3465909090909092</v>
      </c>
    </row>
    <row r="217" spans="2:42"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35</v>
      </c>
      <c r="N217">
        <v>1</v>
      </c>
      <c r="O217" s="1">
        <v>1.3982300884955752</v>
      </c>
      <c r="AJ217" s="1">
        <v>1.1879699248120301</v>
      </c>
      <c r="AM217" s="1">
        <v>0.95180722891566261</v>
      </c>
      <c r="AP217" s="1">
        <v>1.1761786600496278</v>
      </c>
    </row>
    <row r="218" spans="2:42">
      <c r="B218">
        <v>1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30</v>
      </c>
      <c r="N218">
        <v>1</v>
      </c>
      <c r="O218" s="1">
        <v>1.3779069767441861</v>
      </c>
      <c r="AJ218" s="1">
        <v>1.3504273504273505</v>
      </c>
      <c r="AM218" s="1">
        <v>1.7819548872180451</v>
      </c>
      <c r="AP218" s="1">
        <v>1.2473684210526317</v>
      </c>
    </row>
    <row r="219" spans="2:42"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30</v>
      </c>
      <c r="N219">
        <v>1</v>
      </c>
      <c r="O219" s="1">
        <v>1.3982300884955752</v>
      </c>
      <c r="AJ219" s="1">
        <v>1.2408376963350787</v>
      </c>
      <c r="AM219" s="1">
        <v>1.2248062015503876</v>
      </c>
      <c r="AP219" s="1">
        <v>1.1504854368932038</v>
      </c>
    </row>
    <row r="220" spans="2:42"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40</v>
      </c>
      <c r="N220">
        <v>1</v>
      </c>
      <c r="O220" s="1">
        <v>1.3620689655172415</v>
      </c>
      <c r="AJ220" s="1">
        <v>1.3504273504273505</v>
      </c>
      <c r="AM220" s="1">
        <v>0.98956158663883098</v>
      </c>
      <c r="AP220" s="1">
        <v>1.2216494845360826</v>
      </c>
    </row>
    <row r="221" spans="2:42">
      <c r="B221">
        <v>1</v>
      </c>
      <c r="C221">
        <v>0</v>
      </c>
      <c r="D221">
        <v>0</v>
      </c>
      <c r="E221">
        <v>0</v>
      </c>
      <c r="F221">
        <v>0</v>
      </c>
      <c r="G221">
        <v>59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60</v>
      </c>
      <c r="N221">
        <v>1</v>
      </c>
      <c r="O221" s="1">
        <v>1.2311688311688311</v>
      </c>
      <c r="AJ221" s="1">
        <v>1.2539682539682542</v>
      </c>
      <c r="AP221" s="1">
        <v>1.0651685393258428</v>
      </c>
    </row>
    <row r="222" spans="2:42"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35</v>
      </c>
      <c r="N222">
        <v>1</v>
      </c>
      <c r="O222" s="1">
        <v>1.6928571428571431</v>
      </c>
      <c r="AJ222" s="1">
        <v>1.7362637362637363</v>
      </c>
    </row>
    <row r="223" spans="2:42">
      <c r="B223">
        <v>1</v>
      </c>
      <c r="C223">
        <v>0</v>
      </c>
      <c r="D223">
        <v>1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30</v>
      </c>
      <c r="N223">
        <v>1</v>
      </c>
      <c r="O223" s="1">
        <v>1.2539682539682542</v>
      </c>
      <c r="AJ223" s="1">
        <v>1.4766355140186918</v>
      </c>
    </row>
    <row r="224" spans="2:42">
      <c r="B224">
        <v>0</v>
      </c>
      <c r="C224">
        <v>1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30</v>
      </c>
      <c r="N224">
        <v>3</v>
      </c>
      <c r="O224" s="1">
        <v>0.88432835820895517</v>
      </c>
      <c r="AJ224" s="1">
        <v>1.5439739413680784</v>
      </c>
    </row>
    <row r="225" spans="2:36">
      <c r="B225">
        <v>1</v>
      </c>
      <c r="C225">
        <v>0</v>
      </c>
      <c r="D225">
        <v>0</v>
      </c>
      <c r="E225">
        <v>0</v>
      </c>
      <c r="F225">
        <v>0</v>
      </c>
      <c r="G225">
        <v>60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40</v>
      </c>
      <c r="N225">
        <v>1</v>
      </c>
      <c r="O225" s="1">
        <v>1.021551724137931</v>
      </c>
      <c r="AJ225" s="1">
        <v>1.3057851239669422</v>
      </c>
    </row>
    <row r="226" spans="2:36">
      <c r="B226">
        <v>0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30</v>
      </c>
      <c r="N226">
        <v>1</v>
      </c>
      <c r="O226" s="1">
        <v>1.4065281899109792</v>
      </c>
      <c r="AJ226" s="1">
        <v>1.3941176470588237</v>
      </c>
    </row>
    <row r="227" spans="2:36">
      <c r="B227">
        <v>0</v>
      </c>
      <c r="C227">
        <v>1</v>
      </c>
      <c r="D227">
        <v>0</v>
      </c>
      <c r="E227">
        <v>0</v>
      </c>
      <c r="F227">
        <v>0</v>
      </c>
      <c r="G227">
        <v>62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</v>
      </c>
      <c r="N227">
        <v>3</v>
      </c>
      <c r="O227" s="1">
        <v>1.1152941176470588</v>
      </c>
      <c r="AJ227" s="1">
        <v>1.264</v>
      </c>
    </row>
    <row r="228" spans="2:36">
      <c r="B228">
        <v>0</v>
      </c>
      <c r="C228">
        <v>0</v>
      </c>
      <c r="D228">
        <v>0</v>
      </c>
      <c r="E228">
        <v>0</v>
      </c>
      <c r="F228">
        <v>0</v>
      </c>
      <c r="G228">
        <v>62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15</v>
      </c>
      <c r="N228">
        <v>2</v>
      </c>
      <c r="O228" s="1">
        <v>1.0326797385620916</v>
      </c>
      <c r="AJ228" s="1">
        <v>1.4234234234234235</v>
      </c>
    </row>
    <row r="229" spans="2:36">
      <c r="B229">
        <v>0</v>
      </c>
      <c r="C229">
        <v>0</v>
      </c>
      <c r="D229">
        <v>0</v>
      </c>
      <c r="E229">
        <v>1</v>
      </c>
      <c r="F229">
        <v>0</v>
      </c>
      <c r="G229">
        <v>63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35</v>
      </c>
      <c r="N229">
        <v>2</v>
      </c>
      <c r="O229" s="1">
        <v>1.3389830508474576</v>
      </c>
      <c r="AJ229" s="1">
        <v>1.3982300884955752</v>
      </c>
    </row>
    <row r="230" spans="2:36">
      <c r="B230">
        <v>0</v>
      </c>
      <c r="C230">
        <v>0</v>
      </c>
      <c r="D230">
        <v>0</v>
      </c>
      <c r="E230">
        <v>1</v>
      </c>
      <c r="F230">
        <v>0</v>
      </c>
      <c r="G230">
        <v>63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35</v>
      </c>
      <c r="N230">
        <v>2</v>
      </c>
      <c r="O230" s="1">
        <v>1.2810810810810811</v>
      </c>
      <c r="AJ230" s="1">
        <v>1.3779069767441861</v>
      </c>
    </row>
    <row r="231" spans="2:36">
      <c r="B231">
        <v>0</v>
      </c>
      <c r="C231">
        <v>0</v>
      </c>
      <c r="D231">
        <v>0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35</v>
      </c>
      <c r="N231">
        <v>1</v>
      </c>
      <c r="O231" s="1">
        <v>1.2707774798927614</v>
      </c>
      <c r="AJ231" s="1">
        <v>1.3982300884955752</v>
      </c>
    </row>
    <row r="232" spans="2:36"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35</v>
      </c>
      <c r="N232">
        <v>1</v>
      </c>
      <c r="O232" s="1">
        <v>1.3581661891117478</v>
      </c>
      <c r="AJ232" s="1">
        <v>1.3620689655172415</v>
      </c>
    </row>
    <row r="233" spans="2:36">
      <c r="B233">
        <v>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35</v>
      </c>
      <c r="N233">
        <v>1</v>
      </c>
      <c r="O233" s="1">
        <v>1.3581661891117478</v>
      </c>
      <c r="AJ233" s="1">
        <v>1.2311688311688311</v>
      </c>
    </row>
    <row r="234" spans="2:36">
      <c r="B234">
        <v>0</v>
      </c>
      <c r="C234">
        <v>0</v>
      </c>
      <c r="D234">
        <v>0</v>
      </c>
      <c r="E234">
        <v>0</v>
      </c>
      <c r="F234">
        <v>0</v>
      </c>
      <c r="G234">
        <v>64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25</v>
      </c>
      <c r="N234">
        <v>1</v>
      </c>
      <c r="O234" s="1">
        <v>0.67714285714285716</v>
      </c>
      <c r="AJ234" s="1">
        <v>1.6928571428571431</v>
      </c>
    </row>
    <row r="235" spans="2:36">
      <c r="B235">
        <v>0</v>
      </c>
      <c r="C235">
        <v>1</v>
      </c>
      <c r="D235">
        <v>1</v>
      </c>
      <c r="E235">
        <v>0</v>
      </c>
      <c r="F235">
        <v>0</v>
      </c>
      <c r="G235">
        <v>64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25</v>
      </c>
      <c r="N235">
        <v>3</v>
      </c>
      <c r="O235" s="1">
        <v>0.79</v>
      </c>
      <c r="AJ235" s="1">
        <v>1.2539682539682542</v>
      </c>
    </row>
    <row r="236" spans="2:36">
      <c r="B236">
        <v>0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25</v>
      </c>
      <c r="N236">
        <v>3</v>
      </c>
      <c r="O236" s="1">
        <v>1.2915531335149864</v>
      </c>
      <c r="AJ236" s="1">
        <v>0.88432835820895517</v>
      </c>
    </row>
    <row r="237" spans="2:36">
      <c r="B237">
        <v>1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30</v>
      </c>
      <c r="N237">
        <v>1</v>
      </c>
      <c r="O237" s="1">
        <v>1.4149253731343283</v>
      </c>
      <c r="AJ237" s="1">
        <v>1.021551724137931</v>
      </c>
    </row>
    <row r="238" spans="2:36">
      <c r="B238">
        <v>1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25</v>
      </c>
      <c r="N238">
        <v>1</v>
      </c>
      <c r="O238" s="1">
        <v>1.2572944297082229</v>
      </c>
      <c r="AJ238" s="1">
        <v>1.4065281899109792</v>
      </c>
    </row>
    <row r="239" spans="2:36"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50</v>
      </c>
      <c r="N239">
        <v>1</v>
      </c>
      <c r="O239" s="1">
        <v>1.3659942363112392</v>
      </c>
      <c r="AJ239" s="1">
        <v>1.1152941176470588</v>
      </c>
    </row>
    <row r="240" spans="2:36">
      <c r="B240">
        <v>0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25</v>
      </c>
      <c r="N240">
        <v>1</v>
      </c>
      <c r="O240" s="1">
        <v>1.4065281899109792</v>
      </c>
      <c r="AJ240" s="1">
        <v>1.0326797385620916</v>
      </c>
    </row>
    <row r="241" spans="2:36"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20</v>
      </c>
      <c r="N241">
        <v>1</v>
      </c>
      <c r="O241" s="1">
        <v>1.2061068702290076</v>
      </c>
      <c r="AJ241" s="1">
        <v>1.3389830508474576</v>
      </c>
    </row>
    <row r="242" spans="2:36">
      <c r="B242">
        <v>1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25</v>
      </c>
      <c r="N242">
        <v>3</v>
      </c>
      <c r="O242" s="1">
        <v>1.4191616766467068</v>
      </c>
      <c r="AJ242" s="1">
        <v>1.2810810810810811</v>
      </c>
    </row>
    <row r="243" spans="2:36">
      <c r="B243">
        <v>1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25</v>
      </c>
      <c r="N243">
        <v>2</v>
      </c>
      <c r="O243" s="1">
        <v>1.4363636363636365</v>
      </c>
      <c r="AJ243" s="1">
        <v>1.2707774798927614</v>
      </c>
    </row>
    <row r="244" spans="2:36">
      <c r="B244">
        <v>1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25</v>
      </c>
      <c r="N244">
        <v>3</v>
      </c>
      <c r="O244" s="1">
        <v>1.3240223463687151</v>
      </c>
      <c r="AJ244" s="1">
        <v>1.3581661891117478</v>
      </c>
    </row>
    <row r="245" spans="2:36">
      <c r="B245">
        <v>1</v>
      </c>
      <c r="C245">
        <v>0</v>
      </c>
      <c r="D245">
        <v>1</v>
      </c>
      <c r="E245">
        <v>0</v>
      </c>
      <c r="F245">
        <v>0</v>
      </c>
      <c r="G245">
        <v>65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40</v>
      </c>
      <c r="N245">
        <v>1</v>
      </c>
      <c r="O245" s="1">
        <v>1.2311688311688311</v>
      </c>
      <c r="AJ245" s="1">
        <v>1.3581661891117478</v>
      </c>
    </row>
    <row r="246" spans="2:36"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40</v>
      </c>
      <c r="N246">
        <v>1</v>
      </c>
      <c r="O246" s="1">
        <v>1.0972222222222221</v>
      </c>
      <c r="AJ246" s="1">
        <v>0.67714285714285716</v>
      </c>
    </row>
    <row r="247" spans="2:36">
      <c r="B247">
        <v>1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30</v>
      </c>
      <c r="N247">
        <v>1</v>
      </c>
      <c r="O247" s="1">
        <v>1.3739130434782609</v>
      </c>
      <c r="AJ247" s="1">
        <v>0.79</v>
      </c>
    </row>
    <row r="248" spans="2:36">
      <c r="B248">
        <v>1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25</v>
      </c>
      <c r="N248">
        <v>2</v>
      </c>
      <c r="O248" s="1">
        <v>1.3819241982507289</v>
      </c>
      <c r="AJ248" s="1">
        <v>1.2915531335149864</v>
      </c>
    </row>
    <row r="249" spans="2:36">
      <c r="B249">
        <v>1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40</v>
      </c>
      <c r="N249">
        <v>2</v>
      </c>
      <c r="O249" s="1">
        <v>0.67714285714285716</v>
      </c>
      <c r="AJ249" s="1">
        <v>1.4149253731343283</v>
      </c>
    </row>
    <row r="250" spans="2:36"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30</v>
      </c>
      <c r="N250">
        <v>1</v>
      </c>
      <c r="O250" s="1">
        <v>1.6232876712328768</v>
      </c>
      <c r="AJ250" s="1">
        <v>1.2572944297082229</v>
      </c>
    </row>
    <row r="251" spans="2:36">
      <c r="B251">
        <v>0</v>
      </c>
      <c r="C251">
        <v>0</v>
      </c>
      <c r="D251">
        <v>0</v>
      </c>
      <c r="E251">
        <v>0</v>
      </c>
      <c r="F251">
        <v>0</v>
      </c>
      <c r="G251">
        <v>66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25</v>
      </c>
      <c r="N251">
        <v>1</v>
      </c>
      <c r="O251" s="1">
        <v>1.1504854368932038</v>
      </c>
      <c r="AJ251" s="1">
        <v>1.3659942363112392</v>
      </c>
    </row>
    <row r="252" spans="2:36">
      <c r="B252">
        <v>0</v>
      </c>
      <c r="C252">
        <v>1</v>
      </c>
      <c r="D252">
        <v>0</v>
      </c>
      <c r="E252">
        <v>0</v>
      </c>
      <c r="F252">
        <v>0</v>
      </c>
      <c r="G252">
        <v>66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25</v>
      </c>
      <c r="N252">
        <v>3</v>
      </c>
      <c r="O252" s="1">
        <v>1.1126760563380282</v>
      </c>
      <c r="AJ252" s="1">
        <v>1.4065281899109792</v>
      </c>
    </row>
    <row r="253" spans="2:36"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25</v>
      </c>
      <c r="N253">
        <v>1</v>
      </c>
      <c r="O253" s="1">
        <v>1.5643564356435646</v>
      </c>
      <c r="AJ253" s="1">
        <v>1.2061068702290076</v>
      </c>
    </row>
    <row r="254" spans="2:36">
      <c r="B254">
        <v>1</v>
      </c>
      <c r="C254">
        <v>0</v>
      </c>
      <c r="D254">
        <v>0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20</v>
      </c>
      <c r="N254">
        <v>1</v>
      </c>
      <c r="O254" s="1">
        <v>1.327731092436975</v>
      </c>
      <c r="AJ254" s="1">
        <v>1.4191616766467068</v>
      </c>
    </row>
    <row r="255" spans="2:36">
      <c r="B255">
        <v>0</v>
      </c>
      <c r="C255">
        <v>0</v>
      </c>
      <c r="D255">
        <v>0</v>
      </c>
      <c r="E255">
        <v>0</v>
      </c>
      <c r="F255">
        <v>0</v>
      </c>
      <c r="G255">
        <v>68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25</v>
      </c>
      <c r="N255">
        <v>1</v>
      </c>
      <c r="O255" s="1">
        <v>1.0604026845637584</v>
      </c>
      <c r="AJ255" s="1">
        <v>1.4363636363636365</v>
      </c>
    </row>
    <row r="256" spans="2:36">
      <c r="B256">
        <v>0</v>
      </c>
      <c r="C256">
        <v>0</v>
      </c>
      <c r="D256">
        <v>0</v>
      </c>
      <c r="E256">
        <v>0</v>
      </c>
      <c r="F256">
        <v>0</v>
      </c>
      <c r="G256">
        <v>68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25</v>
      </c>
      <c r="N256">
        <v>1</v>
      </c>
      <c r="O256" s="1">
        <v>1.0821917808219179</v>
      </c>
      <c r="AJ256" s="1">
        <v>1.3240223463687151</v>
      </c>
    </row>
    <row r="257" spans="2:36"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25</v>
      </c>
      <c r="N257">
        <v>1</v>
      </c>
      <c r="O257" s="1">
        <v>1.3982300884955752</v>
      </c>
      <c r="AJ257" s="1">
        <v>1.2311688311688311</v>
      </c>
    </row>
    <row r="258" spans="2:36">
      <c r="B258">
        <v>1</v>
      </c>
      <c r="C258">
        <v>0</v>
      </c>
      <c r="D258">
        <v>0</v>
      </c>
      <c r="E258">
        <v>0</v>
      </c>
      <c r="F258">
        <v>0</v>
      </c>
      <c r="G258">
        <v>69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30</v>
      </c>
      <c r="N258">
        <v>1</v>
      </c>
      <c r="O258" s="1">
        <v>1.3130193905817176</v>
      </c>
      <c r="AJ258" s="1">
        <v>1.0972222222222221</v>
      </c>
    </row>
    <row r="259" spans="2:36">
      <c r="B259">
        <v>1</v>
      </c>
      <c r="C259">
        <v>0</v>
      </c>
      <c r="D259">
        <v>0</v>
      </c>
      <c r="E259">
        <v>0</v>
      </c>
      <c r="F259">
        <v>0</v>
      </c>
      <c r="G259">
        <v>69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30</v>
      </c>
      <c r="N259">
        <v>1</v>
      </c>
      <c r="O259" s="1">
        <v>1.2776280323450135</v>
      </c>
      <c r="AJ259" s="1">
        <v>1.3739130434782609</v>
      </c>
    </row>
    <row r="260" spans="2:36">
      <c r="B260">
        <v>1</v>
      </c>
      <c r="C260">
        <v>0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30</v>
      </c>
      <c r="N260">
        <v>1</v>
      </c>
      <c r="O260" s="1">
        <v>1.3021978021978022</v>
      </c>
      <c r="AJ260" s="1">
        <v>1.3819241982507289</v>
      </c>
    </row>
    <row r="261" spans="2:36">
      <c r="B261">
        <v>0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30</v>
      </c>
      <c r="N261">
        <v>1</v>
      </c>
      <c r="O261" s="1">
        <v>1.595959595959596</v>
      </c>
      <c r="AJ261" s="1">
        <v>0.67714285714285716</v>
      </c>
    </row>
    <row r="262" spans="2:36">
      <c r="B262">
        <v>1</v>
      </c>
      <c r="C262">
        <v>1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15</v>
      </c>
      <c r="N262">
        <v>3</v>
      </c>
      <c r="O262" s="1">
        <v>1.3659942363112392</v>
      </c>
      <c r="AJ262" s="1">
        <v>1.6232876712328768</v>
      </c>
    </row>
    <row r="263" spans="2:36">
      <c r="B263">
        <v>0</v>
      </c>
      <c r="C263">
        <v>0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25</v>
      </c>
      <c r="N263">
        <v>1</v>
      </c>
      <c r="O263" s="1">
        <v>1.1850000000000001</v>
      </c>
      <c r="AJ263" s="1">
        <v>1.1504854368932038</v>
      </c>
    </row>
    <row r="264" spans="2:36">
      <c r="B264">
        <v>1</v>
      </c>
      <c r="C264">
        <v>0</v>
      </c>
      <c r="D264">
        <v>1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25</v>
      </c>
      <c r="N264">
        <v>1</v>
      </c>
      <c r="O264" s="1">
        <v>1.462962962962963</v>
      </c>
      <c r="AJ264" s="1">
        <v>1.1126760563380282</v>
      </c>
    </row>
    <row r="265" spans="2:36"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30</v>
      </c>
      <c r="N265">
        <v>1</v>
      </c>
      <c r="O265" s="1">
        <v>1.2915531335149864</v>
      </c>
      <c r="AJ265" s="1">
        <v>1.5643564356435646</v>
      </c>
    </row>
    <row r="266" spans="2:36">
      <c r="B266">
        <v>0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30</v>
      </c>
      <c r="N266">
        <v>1</v>
      </c>
      <c r="O266" s="1">
        <v>1.5290322580645161</v>
      </c>
      <c r="AJ266" s="1">
        <v>1.327731092436975</v>
      </c>
    </row>
    <row r="267" spans="2:36"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30</v>
      </c>
      <c r="N267">
        <v>1</v>
      </c>
      <c r="O267" s="1">
        <v>1.2408376963350787</v>
      </c>
      <c r="AJ267" s="1">
        <v>1.0604026845637584</v>
      </c>
    </row>
    <row r="268" spans="2:36">
      <c r="B268">
        <v>1</v>
      </c>
      <c r="C268">
        <v>0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25</v>
      </c>
      <c r="N268">
        <v>1</v>
      </c>
      <c r="O268" s="1">
        <v>1.2153846153846155</v>
      </c>
      <c r="AJ268" s="1">
        <v>1.0821917808219179</v>
      </c>
    </row>
    <row r="269" spans="2:36">
      <c r="B269">
        <v>1</v>
      </c>
      <c r="C269">
        <v>1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25</v>
      </c>
      <c r="N269">
        <v>3</v>
      </c>
      <c r="O269" s="1">
        <v>1.1850000000000001</v>
      </c>
      <c r="AJ269" s="1">
        <v>1.3982300884955752</v>
      </c>
    </row>
    <row r="270" spans="2:36">
      <c r="B270">
        <v>1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40</v>
      </c>
      <c r="N270">
        <v>2</v>
      </c>
      <c r="O270" s="1">
        <v>1.2776280323450135</v>
      </c>
      <c r="AJ270" s="1">
        <v>1.3130193905817176</v>
      </c>
    </row>
    <row r="271" spans="2:36">
      <c r="B271">
        <v>1</v>
      </c>
      <c r="C271">
        <v>0</v>
      </c>
      <c r="D271">
        <v>0</v>
      </c>
      <c r="E271">
        <v>0</v>
      </c>
      <c r="F271">
        <v>0</v>
      </c>
      <c r="G271">
        <v>71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25</v>
      </c>
      <c r="N271">
        <v>2</v>
      </c>
      <c r="O271" s="1">
        <v>1.1939546599496222</v>
      </c>
      <c r="AJ271" s="1">
        <v>1.2776280323450135</v>
      </c>
    </row>
    <row r="272" spans="2:36">
      <c r="B272">
        <v>0</v>
      </c>
      <c r="C272">
        <v>1</v>
      </c>
      <c r="D272">
        <v>0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1</v>
      </c>
      <c r="K272">
        <v>0</v>
      </c>
      <c r="L272">
        <v>0</v>
      </c>
      <c r="M272">
        <v>30</v>
      </c>
      <c r="N272">
        <v>3</v>
      </c>
      <c r="O272" s="1">
        <v>1.327731092436975</v>
      </c>
      <c r="AJ272" s="1">
        <v>1.3021978021978022</v>
      </c>
    </row>
    <row r="273" spans="2:36">
      <c r="B273">
        <v>1</v>
      </c>
      <c r="C273">
        <v>0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25</v>
      </c>
      <c r="N273">
        <v>1</v>
      </c>
      <c r="O273" s="1">
        <v>1.1589242053789732</v>
      </c>
      <c r="AJ273" s="1">
        <v>1.595959595959596</v>
      </c>
    </row>
    <row r="274" spans="2:36">
      <c r="B274">
        <v>1</v>
      </c>
      <c r="C274">
        <v>0</v>
      </c>
      <c r="D274">
        <v>0</v>
      </c>
      <c r="E274">
        <v>0</v>
      </c>
      <c r="F274">
        <v>0</v>
      </c>
      <c r="G274">
        <v>72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25</v>
      </c>
      <c r="N274">
        <v>1</v>
      </c>
      <c r="O274" s="1">
        <v>1.3465909090909092</v>
      </c>
      <c r="AJ274" s="1">
        <v>1.3659942363112392</v>
      </c>
    </row>
    <row r="275" spans="2:36"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30</v>
      </c>
      <c r="N275">
        <v>1</v>
      </c>
      <c r="O275" s="1">
        <v>1.203045685279188</v>
      </c>
      <c r="AJ275" s="1">
        <v>1.1850000000000001</v>
      </c>
    </row>
    <row r="276" spans="2:36">
      <c r="B276">
        <v>0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30</v>
      </c>
      <c r="N276">
        <v>1</v>
      </c>
      <c r="O276" s="1">
        <v>1.504761904761905</v>
      </c>
      <c r="AJ276" s="1">
        <v>1.462962962962963</v>
      </c>
    </row>
    <row r="277" spans="2:36">
      <c r="B277">
        <v>1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25</v>
      </c>
      <c r="N277">
        <v>1</v>
      </c>
      <c r="O277" s="1">
        <v>0.95180722891566261</v>
      </c>
      <c r="AJ277" s="1">
        <v>1.2915531335149864</v>
      </c>
    </row>
    <row r="278" spans="2:36"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35</v>
      </c>
      <c r="N278">
        <v>1</v>
      </c>
      <c r="O278" s="1">
        <v>1.7819548872180451</v>
      </c>
      <c r="AJ278" s="1">
        <v>1.5290322580645161</v>
      </c>
    </row>
    <row r="279" spans="2:36"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40</v>
      </c>
      <c r="N279">
        <v>1</v>
      </c>
      <c r="O279" s="1">
        <v>1.2248062015503876</v>
      </c>
      <c r="AJ279" s="1">
        <v>1.2408376963350787</v>
      </c>
    </row>
    <row r="280" spans="2:36">
      <c r="B280">
        <v>0</v>
      </c>
      <c r="C280">
        <v>0</v>
      </c>
      <c r="D280">
        <v>0</v>
      </c>
      <c r="E280">
        <v>0</v>
      </c>
      <c r="F280">
        <v>0</v>
      </c>
      <c r="G280">
        <v>74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25</v>
      </c>
      <c r="N280">
        <v>1</v>
      </c>
      <c r="O280" s="1">
        <v>0.98956158663883098</v>
      </c>
      <c r="AJ280" s="1">
        <v>1.2153846153846155</v>
      </c>
    </row>
    <row r="281" spans="2:36">
      <c r="AJ281" s="1">
        <v>1.1850000000000001</v>
      </c>
    </row>
    <row r="282" spans="2:36">
      <c r="AJ282" s="1">
        <v>1.2776280323450135</v>
      </c>
    </row>
    <row r="283" spans="2:36">
      <c r="AJ283" s="1">
        <v>1.1939546599496222</v>
      </c>
    </row>
    <row r="284" spans="2:36">
      <c r="AJ284" s="1">
        <v>1.327731092436975</v>
      </c>
    </row>
    <row r="285" spans="2:36">
      <c r="AJ285" s="1">
        <v>1.1589242053789732</v>
      </c>
    </row>
    <row r="286" spans="2:36">
      <c r="AJ286" s="1">
        <v>1.3465909090909092</v>
      </c>
    </row>
    <row r="287" spans="2:36">
      <c r="AJ287" s="1">
        <v>1.203045685279188</v>
      </c>
    </row>
    <row r="288" spans="2:36">
      <c r="AJ288" s="1">
        <v>1.504761904761905</v>
      </c>
    </row>
    <row r="289" spans="36:36">
      <c r="AJ289" s="1">
        <v>0.95180722891566261</v>
      </c>
    </row>
    <row r="290" spans="36:36">
      <c r="AJ290" s="1">
        <v>1.7819548872180451</v>
      </c>
    </row>
    <row r="291" spans="36:36">
      <c r="AJ291" s="1">
        <v>1.2248062015503876</v>
      </c>
    </row>
    <row r="292" spans="36:36">
      <c r="AJ292" s="1">
        <v>0.98956158663883098</v>
      </c>
    </row>
  </sheetData>
  <conditionalFormatting sqref="N2:N3 N6:N280">
    <cfRule type="cellIs" dxfId="217" priority="44" operator="equal">
      <formula>3</formula>
    </cfRule>
    <cfRule type="cellIs" dxfId="216" priority="45" operator="equal">
      <formula>2</formula>
    </cfRule>
    <cfRule type="cellIs" dxfId="215" priority="46" operator="equal">
      <formula>1</formula>
    </cfRule>
  </conditionalFormatting>
  <conditionalFormatting sqref="B9:C280 L7 D169:M280 D27:L168 D9:J26 B7:J7 U119:AD209 U27:AC118 U7:AA26">
    <cfRule type="cellIs" dxfId="214" priority="40" operator="equal">
      <formula>1</formula>
    </cfRule>
    <cfRule type="cellIs" dxfId="213" priority="41" operator="equal">
      <formula>0</formula>
    </cfRule>
  </conditionalFormatting>
  <conditionalFormatting sqref="B9:C280 M24:M64 D169:M280 D27:L168 D9:K26 B7:L7 U119:AD209 U27:AC118 U8:AB26 U7:AC7">
    <cfRule type="cellIs" dxfId="212" priority="38" operator="equal">
      <formula>0</formula>
    </cfRule>
    <cfRule type="cellIs" dxfId="211" priority="39" operator="equal">
      <formula>1</formula>
    </cfRule>
  </conditionalFormatting>
  <conditionalFormatting sqref="M24:M64 B8:C280 D169:M280 D8:L168 U119:AD209 U8:AC118">
    <cfRule type="cellIs" dxfId="210" priority="36" operator="equal">
      <formula>1</formula>
    </cfRule>
    <cfRule type="cellIs" dxfId="209" priority="37" operator="equal">
      <formula>0</formula>
    </cfRule>
  </conditionalFormatting>
  <conditionalFormatting sqref="O7:O280 B7:M280 S7:AD209">
    <cfRule type="cellIs" dxfId="208" priority="34" operator="equal">
      <formula>"CM"</formula>
    </cfRule>
    <cfRule type="containsText" dxfId="207" priority="35" operator="containsText" text="DK">
      <formula>NOT(ISERROR(SEARCH("DK",B7)))</formula>
    </cfRule>
  </conditionalFormatting>
  <conditionalFormatting sqref="AE2:AE3 AE6:AE209">
    <cfRule type="cellIs" dxfId="206" priority="29" operator="equal">
      <formula>3</formula>
    </cfRule>
    <cfRule type="cellIs" dxfId="205" priority="30" operator="equal">
      <formula>2</formula>
    </cfRule>
    <cfRule type="cellIs" dxfId="204" priority="31" operator="equal">
      <formula>1</formula>
    </cfRule>
  </conditionalFormatting>
  <conditionalFormatting sqref="S7:T209 AC7">
    <cfRule type="cellIs" dxfId="203" priority="25" operator="equal">
      <formula>1</formula>
    </cfRule>
    <cfRule type="cellIs" dxfId="202" priority="26" operator="equal">
      <formula>0</formula>
    </cfRule>
  </conditionalFormatting>
  <conditionalFormatting sqref="S7:T209 AD23:AD43">
    <cfRule type="cellIs" dxfId="201" priority="23" operator="equal">
      <formula>0</formula>
    </cfRule>
    <cfRule type="cellIs" dxfId="200" priority="24" operator="equal">
      <formula>1</formula>
    </cfRule>
  </conditionalFormatting>
  <conditionalFormatting sqref="AF7:AF209">
    <cfRule type="cellIs" dxfId="199" priority="21" operator="equal">
      <formula>"CM"</formula>
    </cfRule>
    <cfRule type="containsText" dxfId="198" priority="22" operator="containsText" text="DK">
      <formula>NOT(ISERROR(SEARCH("DK",AF7)))</formula>
    </cfRule>
  </conditionalFormatting>
  <conditionalFormatting sqref="S8:T209 AD23:AD43">
    <cfRule type="cellIs" dxfId="197" priority="18" operator="equal">
      <formula>1</formula>
    </cfRule>
    <cfRule type="cellIs" dxfId="196" priority="19" operator="equal">
      <formula>0</formula>
    </cfRule>
  </conditionalFormatting>
  <conditionalFormatting sqref="AJ19:AJ292">
    <cfRule type="cellIs" dxfId="195" priority="15" operator="equal">
      <formula>"CM"</formula>
    </cfRule>
    <cfRule type="containsText" dxfId="194" priority="16" operator="containsText" text="DK">
      <formula>NOT(ISERROR(SEARCH("DK",AJ19)))</formula>
    </cfRule>
  </conditionalFormatting>
  <conditionalFormatting sqref="AP19:AP221">
    <cfRule type="cellIs" dxfId="193" priority="13" operator="equal">
      <formula>"CM"</formula>
    </cfRule>
    <cfRule type="containsText" dxfId="192" priority="14" operator="containsText" text="DK">
      <formula>NOT(ISERROR(SEARCH("DK",AP19)))</formula>
    </cfRule>
  </conditionalFormatting>
  <conditionalFormatting sqref="AK19:AK54">
    <cfRule type="cellIs" dxfId="191" priority="11" operator="equal">
      <formula>"CM"</formula>
    </cfRule>
    <cfRule type="containsText" dxfId="190" priority="12" operator="containsText" text="DK">
      <formula>NOT(ISERROR(SEARCH("DK",AK19)))</formula>
    </cfRule>
  </conditionalFormatting>
  <conditionalFormatting sqref="AL19:AL54">
    <cfRule type="cellIs" dxfId="189" priority="9" operator="equal">
      <formula>"CM"</formula>
    </cfRule>
    <cfRule type="containsText" dxfId="188" priority="10" operator="containsText" text="DK">
      <formula>NOT(ISERROR(SEARCH("DK",AL19)))</formula>
    </cfRule>
  </conditionalFormatting>
  <conditionalFormatting sqref="AM19:AM220">
    <cfRule type="cellIs" dxfId="187" priority="7" operator="equal">
      <formula>"CM"</formula>
    </cfRule>
    <cfRule type="containsText" dxfId="186" priority="8" operator="containsText" text="DK">
      <formula>NOT(ISERROR(SEARCH("DK",AM19)))</formula>
    </cfRule>
  </conditionalFormatting>
  <conditionalFormatting sqref="AQ19:AQ41">
    <cfRule type="cellIs" dxfId="185" priority="5" operator="equal">
      <formula>"CM"</formula>
    </cfRule>
    <cfRule type="containsText" dxfId="184" priority="6" operator="containsText" text="DK">
      <formula>NOT(ISERROR(SEARCH("DK",AQ19)))</formula>
    </cfRule>
  </conditionalFormatting>
  <conditionalFormatting sqref="AR19:AR39">
    <cfRule type="cellIs" dxfId="183" priority="3" operator="equal">
      <formula>"CM"</formula>
    </cfRule>
    <cfRule type="containsText" dxfId="182" priority="4" operator="containsText" text="DK">
      <formula>NOT(ISERROR(SEARCH("DK",AR19)))</formula>
    </cfRule>
  </conditionalFormatting>
  <conditionalFormatting sqref="AS19:AS177">
    <cfRule type="cellIs" dxfId="181" priority="1" operator="equal">
      <formula>"CM"</formula>
    </cfRule>
    <cfRule type="containsText" dxfId="180" priority="2" operator="containsText" text="DK">
      <formula>NOT(ISERROR(SEARCH("DK",AS19)))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E40B-6F60-904A-9C0A-66358DBF1D1D}">
  <sheetPr filterMode="1"/>
  <dimension ref="A1:AJ318"/>
  <sheetViews>
    <sheetView topLeftCell="S1" zoomScale="86" workbookViewId="0">
      <selection activeCell="AC2" sqref="AC2:AC314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26</v>
      </c>
      <c r="C2">
        <v>2.6</v>
      </c>
      <c r="D2">
        <v>3.51</v>
      </c>
      <c r="E2">
        <v>6.1099999999999994</v>
      </c>
      <c r="F2">
        <v>7</v>
      </c>
      <c r="G2">
        <v>3.23</v>
      </c>
      <c r="H2">
        <v>6</v>
      </c>
      <c r="I2">
        <v>0</v>
      </c>
      <c r="J2">
        <v>6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35</v>
      </c>
      <c r="AB2">
        <v>1</v>
      </c>
      <c r="AC2" s="1">
        <v>1.3504273504273505</v>
      </c>
      <c r="AD2" s="1">
        <v>161.80000000000001</v>
      </c>
      <c r="AE2" s="1">
        <v>10</v>
      </c>
      <c r="AF2" s="1">
        <v>171.8</v>
      </c>
      <c r="AG2" s="1">
        <v>0.709534</v>
      </c>
      <c r="AH2" s="1">
        <v>0.67714285714285716</v>
      </c>
      <c r="AI2" s="1">
        <v>1.3180198142414861</v>
      </c>
    </row>
    <row r="3" spans="1:36">
      <c r="A3">
        <v>0</v>
      </c>
      <c r="B3">
        <v>37</v>
      </c>
      <c r="C3">
        <v>3.7</v>
      </c>
      <c r="D3">
        <v>3.08</v>
      </c>
      <c r="E3">
        <v>6.78</v>
      </c>
      <c r="F3">
        <v>6</v>
      </c>
      <c r="G3">
        <v>3.22</v>
      </c>
      <c r="H3">
        <v>7</v>
      </c>
      <c r="I3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1.5389610389610391</v>
      </c>
      <c r="AD3" s="1">
        <v>175.6</v>
      </c>
      <c r="AE3" s="1">
        <v>10</v>
      </c>
      <c r="AF3" s="1">
        <v>185.6</v>
      </c>
      <c r="AG3" s="1">
        <v>0.76652799999999999</v>
      </c>
      <c r="AH3" s="1">
        <v>0.79</v>
      </c>
      <c r="AI3" s="1">
        <v>1.4283130434782607</v>
      </c>
    </row>
    <row r="4" spans="1:36">
      <c r="A4">
        <v>1</v>
      </c>
      <c r="B4">
        <v>24</v>
      </c>
      <c r="C4">
        <v>8.4</v>
      </c>
      <c r="D4">
        <v>4.4000000000000004</v>
      </c>
      <c r="E4">
        <v>12.8</v>
      </c>
      <c r="F4">
        <v>8</v>
      </c>
      <c r="G4">
        <v>3.35</v>
      </c>
      <c r="H4">
        <v>8</v>
      </c>
      <c r="I4">
        <v>3</v>
      </c>
      <c r="J4">
        <v>5</v>
      </c>
      <c r="K4">
        <v>0</v>
      </c>
      <c r="L4">
        <v>0</v>
      </c>
      <c r="M4">
        <v>0</v>
      </c>
      <c r="N4">
        <v>0</v>
      </c>
      <c r="O4">
        <v>6.9</v>
      </c>
      <c r="P4" s="1">
        <v>-0.17338690333413309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20</v>
      </c>
      <c r="AB4">
        <v>1</v>
      </c>
      <c r="AC4" s="1">
        <v>1.0772727272727272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0.59250000000000003</v>
      </c>
      <c r="AI4" s="1">
        <v>1.1228668656716418</v>
      </c>
    </row>
    <row r="5" spans="1:36">
      <c r="A5">
        <v>1</v>
      </c>
      <c r="B5">
        <v>48</v>
      </c>
      <c r="C5">
        <v>10.8</v>
      </c>
      <c r="D5">
        <v>3.3</v>
      </c>
      <c r="E5">
        <v>14.100000000000001</v>
      </c>
      <c r="F5">
        <v>6</v>
      </c>
      <c r="G5">
        <v>3.29</v>
      </c>
      <c r="H5">
        <v>9</v>
      </c>
      <c r="I5">
        <v>3</v>
      </c>
      <c r="J5">
        <v>6</v>
      </c>
      <c r="K5" s="2">
        <v>0</v>
      </c>
      <c r="L5" s="2">
        <v>0</v>
      </c>
      <c r="M5" s="2">
        <v>0</v>
      </c>
      <c r="N5" s="2">
        <v>0</v>
      </c>
      <c r="O5">
        <v>9.3000000000000007</v>
      </c>
      <c r="P5" s="1">
        <v>0.18570400575677626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3">
        <v>25</v>
      </c>
      <c r="AB5">
        <v>1</v>
      </c>
      <c r="AC5" s="1">
        <v>1.4363636363636365</v>
      </c>
      <c r="AD5" s="1">
        <v>175.6</v>
      </c>
      <c r="AE5" s="1">
        <v>10</v>
      </c>
      <c r="AF5" s="1">
        <v>185.6</v>
      </c>
      <c r="AG5" s="1">
        <v>0.76652799999999999</v>
      </c>
      <c r="AH5" s="1">
        <v>0.79</v>
      </c>
      <c r="AI5" s="1">
        <v>1.397923404255319</v>
      </c>
    </row>
    <row r="6" spans="1:36">
      <c r="A6">
        <v>4</v>
      </c>
      <c r="B6">
        <v>8</v>
      </c>
      <c r="C6">
        <v>24.8</v>
      </c>
      <c r="D6">
        <v>3.75</v>
      </c>
      <c r="E6">
        <v>28.55</v>
      </c>
      <c r="F6">
        <v>8</v>
      </c>
      <c r="G6">
        <v>2.83</v>
      </c>
      <c r="H6">
        <v>12</v>
      </c>
      <c r="I6">
        <v>5</v>
      </c>
      <c r="J6">
        <v>7</v>
      </c>
      <c r="K6">
        <v>0</v>
      </c>
      <c r="L6">
        <v>1</v>
      </c>
      <c r="M6">
        <v>0</v>
      </c>
      <c r="N6">
        <v>0</v>
      </c>
      <c r="O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25</v>
      </c>
      <c r="AB6">
        <v>1</v>
      </c>
      <c r="AC6" s="1">
        <v>1.264</v>
      </c>
      <c r="AD6" s="1">
        <v>161.80000000000001</v>
      </c>
      <c r="AE6" s="1">
        <v>-10</v>
      </c>
      <c r="AF6" s="1">
        <v>151.80000000000001</v>
      </c>
      <c r="AG6" s="1">
        <v>0.6269340000000001</v>
      </c>
      <c r="AH6" s="1">
        <v>0.59250000000000003</v>
      </c>
      <c r="AI6" s="1">
        <v>1.3291886925795056</v>
      </c>
    </row>
    <row r="7" spans="1:36">
      <c r="A7">
        <v>4</v>
      </c>
      <c r="B7">
        <v>41</v>
      </c>
      <c r="C7">
        <v>28.1</v>
      </c>
      <c r="D7">
        <v>3.05</v>
      </c>
      <c r="E7">
        <v>31.150000000000002</v>
      </c>
      <c r="F7">
        <v>7</v>
      </c>
      <c r="G7">
        <v>2.96</v>
      </c>
      <c r="H7">
        <v>15</v>
      </c>
      <c r="I7">
        <v>7</v>
      </c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25</v>
      </c>
      <c r="AB7">
        <v>1</v>
      </c>
      <c r="AC7" s="1">
        <v>1.5540983606557379</v>
      </c>
      <c r="AD7" s="1">
        <v>161.80000000000001</v>
      </c>
      <c r="AE7" s="1">
        <v>10</v>
      </c>
      <c r="AF7" s="1">
        <v>171.8</v>
      </c>
      <c r="AG7" s="1">
        <v>0.709534</v>
      </c>
      <c r="AH7" s="1">
        <v>0.67714285714285716</v>
      </c>
      <c r="AI7" s="1">
        <v>1.4382445945945945</v>
      </c>
    </row>
    <row r="8" spans="1:36">
      <c r="A8">
        <v>8</v>
      </c>
      <c r="B8">
        <v>14</v>
      </c>
      <c r="C8">
        <v>49.4</v>
      </c>
      <c r="D8">
        <v>3.05</v>
      </c>
      <c r="E8">
        <v>52.449999999999996</v>
      </c>
      <c r="F8">
        <v>6</v>
      </c>
      <c r="G8">
        <v>2.81</v>
      </c>
      <c r="H8">
        <v>24</v>
      </c>
      <c r="I8">
        <v>19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20</v>
      </c>
      <c r="AB8">
        <v>1</v>
      </c>
      <c r="AC8" s="1">
        <v>1.5540983606557379</v>
      </c>
      <c r="AD8" s="1">
        <v>175.6</v>
      </c>
      <c r="AE8" s="1">
        <v>0</v>
      </c>
      <c r="AF8" s="1">
        <v>175.6</v>
      </c>
      <c r="AG8" s="1">
        <v>0.72522799999999987</v>
      </c>
      <c r="AH8" s="1">
        <v>0.79</v>
      </c>
      <c r="AI8" s="1">
        <v>1.5485295373665477</v>
      </c>
    </row>
    <row r="9" spans="1:36">
      <c r="A9">
        <v>8</v>
      </c>
      <c r="B9">
        <v>48</v>
      </c>
      <c r="C9">
        <v>52.8</v>
      </c>
      <c r="D9">
        <v>3.41</v>
      </c>
      <c r="E9">
        <v>56.209999999999994</v>
      </c>
      <c r="F9">
        <v>7</v>
      </c>
      <c r="G9">
        <v>2.97</v>
      </c>
      <c r="H9">
        <v>25</v>
      </c>
      <c r="I9">
        <v>20</v>
      </c>
      <c r="J9">
        <v>5</v>
      </c>
      <c r="K9">
        <v>0</v>
      </c>
      <c r="L9">
        <v>1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15</v>
      </c>
      <c r="AB9">
        <v>1</v>
      </c>
      <c r="AC9" s="1">
        <v>1.3900293255131966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1.3499676767676769</v>
      </c>
    </row>
    <row r="10" spans="1:36">
      <c r="A10">
        <v>9</v>
      </c>
      <c r="B10">
        <v>12</v>
      </c>
      <c r="C10">
        <v>55.2</v>
      </c>
      <c r="D10">
        <v>3.61</v>
      </c>
      <c r="E10">
        <v>58.81</v>
      </c>
      <c r="F10">
        <v>7</v>
      </c>
      <c r="G10">
        <v>3.02</v>
      </c>
      <c r="H10">
        <v>28</v>
      </c>
      <c r="I10">
        <v>20</v>
      </c>
      <c r="J10">
        <v>8</v>
      </c>
      <c r="K10">
        <v>0</v>
      </c>
      <c r="L10">
        <v>1</v>
      </c>
      <c r="M10">
        <v>0</v>
      </c>
      <c r="N10">
        <v>0</v>
      </c>
      <c r="O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30</v>
      </c>
      <c r="AB10">
        <v>1</v>
      </c>
      <c r="AC10" s="1">
        <v>1.3130193905817176</v>
      </c>
      <c r="AD10" s="1">
        <v>175.6</v>
      </c>
      <c r="AE10" s="1">
        <v>-10</v>
      </c>
      <c r="AF10" s="1">
        <v>165.6</v>
      </c>
      <c r="AG10" s="1">
        <v>0.68392799999999998</v>
      </c>
      <c r="AH10" s="1">
        <v>0.67714285714285716</v>
      </c>
      <c r="AI10" s="1">
        <v>1.3587973509933775</v>
      </c>
    </row>
    <row r="11" spans="1:36">
      <c r="A11">
        <v>9</v>
      </c>
      <c r="B11">
        <v>19</v>
      </c>
      <c r="C11">
        <v>55.9</v>
      </c>
      <c r="D11">
        <v>3.68</v>
      </c>
      <c r="E11">
        <v>59.58</v>
      </c>
      <c r="F11">
        <v>7</v>
      </c>
      <c r="G11">
        <v>3.17</v>
      </c>
      <c r="H11">
        <v>30</v>
      </c>
      <c r="I11">
        <v>20</v>
      </c>
      <c r="J11">
        <v>10</v>
      </c>
      <c r="K11">
        <v>0</v>
      </c>
      <c r="L11">
        <v>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20</v>
      </c>
      <c r="AB11">
        <v>1</v>
      </c>
      <c r="AC11" s="1">
        <v>1.2880434782608696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0.67714285714285716</v>
      </c>
      <c r="AI11" s="1">
        <v>1.2647962145110414</v>
      </c>
    </row>
    <row r="12" spans="1:36">
      <c r="A12">
        <v>9</v>
      </c>
      <c r="B12">
        <v>43</v>
      </c>
      <c r="C12">
        <v>58.3</v>
      </c>
      <c r="D12">
        <v>4.03</v>
      </c>
      <c r="E12">
        <v>62.33</v>
      </c>
      <c r="F12">
        <v>7</v>
      </c>
      <c r="G12">
        <v>3.04</v>
      </c>
      <c r="H12">
        <v>32</v>
      </c>
      <c r="I12">
        <v>23</v>
      </c>
      <c r="J12">
        <v>9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1</v>
      </c>
      <c r="AA12">
        <v>50</v>
      </c>
      <c r="AB12">
        <v>1</v>
      </c>
      <c r="AC12" s="1">
        <v>1.1761786600496278</v>
      </c>
      <c r="AD12" s="1">
        <v>161.80000000000001</v>
      </c>
      <c r="AE12" s="1">
        <v>-10</v>
      </c>
      <c r="AF12" s="1">
        <v>151.80000000000001</v>
      </c>
      <c r="AG12" s="1">
        <v>0.6269340000000001</v>
      </c>
      <c r="AH12" s="1">
        <v>0.67714285714285716</v>
      </c>
      <c r="AI12" s="1">
        <v>1.2373697368421055</v>
      </c>
    </row>
    <row r="13" spans="1:36">
      <c r="A13">
        <v>9</v>
      </c>
      <c r="B13">
        <v>50</v>
      </c>
      <c r="C13">
        <v>59</v>
      </c>
      <c r="D13">
        <v>3.55</v>
      </c>
      <c r="E13">
        <v>62.55</v>
      </c>
      <c r="F13">
        <v>7</v>
      </c>
      <c r="G13">
        <v>3.02</v>
      </c>
      <c r="H13">
        <v>33</v>
      </c>
      <c r="I13">
        <v>24</v>
      </c>
      <c r="J13">
        <v>9</v>
      </c>
      <c r="K13">
        <v>0</v>
      </c>
      <c r="L13">
        <v>1</v>
      </c>
      <c r="M13">
        <v>0</v>
      </c>
      <c r="N13">
        <v>0</v>
      </c>
      <c r="O13">
        <v>0</v>
      </c>
      <c r="Q13">
        <v>1</v>
      </c>
      <c r="R13">
        <v>0</v>
      </c>
      <c r="S13">
        <v>0</v>
      </c>
      <c r="T13">
        <v>5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25</v>
      </c>
      <c r="AB13">
        <v>1</v>
      </c>
      <c r="AC13" s="1">
        <v>1.335211267605634</v>
      </c>
      <c r="AD13" s="1">
        <v>175.6</v>
      </c>
      <c r="AE13" s="1">
        <v>-10</v>
      </c>
      <c r="AF13" s="1">
        <v>165.6</v>
      </c>
      <c r="AG13" s="1">
        <v>0.68392799999999998</v>
      </c>
      <c r="AH13" s="1">
        <v>0.67714285714285716</v>
      </c>
      <c r="AI13" s="1">
        <v>1.3587973509933775</v>
      </c>
    </row>
    <row r="14" spans="1:36">
      <c r="A14">
        <v>9</v>
      </c>
      <c r="B14">
        <v>52</v>
      </c>
      <c r="C14">
        <v>59.2</v>
      </c>
      <c r="D14">
        <v>3.48</v>
      </c>
      <c r="E14">
        <v>62.68</v>
      </c>
      <c r="F14">
        <v>7</v>
      </c>
      <c r="G14">
        <v>3.02</v>
      </c>
      <c r="H14">
        <v>34</v>
      </c>
      <c r="I14">
        <v>24</v>
      </c>
      <c r="J14">
        <v>10</v>
      </c>
      <c r="K14">
        <v>0</v>
      </c>
      <c r="L14">
        <v>1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5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25</v>
      </c>
      <c r="AB14">
        <v>1</v>
      </c>
      <c r="AC14" s="1">
        <v>1.3620689655172415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0.67714285714285716</v>
      </c>
      <c r="AI14" s="1">
        <v>1.3276172185430466</v>
      </c>
    </row>
    <row r="15" spans="1:36">
      <c r="A15">
        <v>10</v>
      </c>
      <c r="B15">
        <v>10</v>
      </c>
      <c r="C15">
        <v>61</v>
      </c>
      <c r="D15">
        <v>4.13</v>
      </c>
      <c r="E15">
        <v>65.13</v>
      </c>
      <c r="F15">
        <v>7</v>
      </c>
      <c r="G15">
        <v>3.12</v>
      </c>
      <c r="H15">
        <v>36</v>
      </c>
      <c r="I15">
        <v>27</v>
      </c>
      <c r="J15">
        <v>9</v>
      </c>
      <c r="K15">
        <v>0</v>
      </c>
      <c r="L15">
        <v>1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25</v>
      </c>
      <c r="AB15">
        <v>1</v>
      </c>
      <c r="AC15" s="1">
        <v>1.1476997578692494</v>
      </c>
      <c r="AD15" s="1">
        <v>175.6</v>
      </c>
      <c r="AE15" s="1">
        <v>-10</v>
      </c>
      <c r="AF15" s="1">
        <v>165.6</v>
      </c>
      <c r="AG15" s="1">
        <v>0.68392799999999998</v>
      </c>
      <c r="AH15" s="1">
        <v>0.67714285714285716</v>
      </c>
      <c r="AI15" s="1">
        <v>1.3152461538461537</v>
      </c>
    </row>
    <row r="16" spans="1:36">
      <c r="A16">
        <v>10</v>
      </c>
      <c r="B16">
        <v>22</v>
      </c>
      <c r="C16">
        <v>62.2</v>
      </c>
      <c r="D16">
        <v>3.96</v>
      </c>
      <c r="E16">
        <v>66.16</v>
      </c>
      <c r="F16">
        <v>9</v>
      </c>
      <c r="G16">
        <v>2.71</v>
      </c>
      <c r="H16">
        <v>37</v>
      </c>
      <c r="I16">
        <v>27</v>
      </c>
      <c r="J16">
        <v>10</v>
      </c>
      <c r="K16">
        <v>0</v>
      </c>
      <c r="L16">
        <v>1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30</v>
      </c>
      <c r="AB16">
        <v>1</v>
      </c>
      <c r="AC16" s="1">
        <v>1.196969696969697</v>
      </c>
      <c r="AD16" s="1">
        <v>161.80000000000001</v>
      </c>
      <c r="AE16" s="1">
        <v>-10</v>
      </c>
      <c r="AF16" s="1">
        <v>151.80000000000001</v>
      </c>
      <c r="AG16" s="1">
        <v>0.6269340000000001</v>
      </c>
      <c r="AH16" s="1">
        <v>0.52666666666666673</v>
      </c>
      <c r="AI16" s="1">
        <v>1.3880457564575648</v>
      </c>
    </row>
    <row r="17" spans="1:35" hidden="1">
      <c r="A17">
        <v>10</v>
      </c>
      <c r="B17">
        <v>34</v>
      </c>
      <c r="C17">
        <v>63.4</v>
      </c>
      <c r="D17">
        <v>3.85</v>
      </c>
      <c r="E17">
        <v>67.25</v>
      </c>
      <c r="F17">
        <v>7</v>
      </c>
      <c r="G17">
        <v>3.13</v>
      </c>
      <c r="H17">
        <v>38</v>
      </c>
      <c r="I17">
        <v>30</v>
      </c>
      <c r="J17">
        <v>8</v>
      </c>
      <c r="K17">
        <v>0</v>
      </c>
      <c r="L17">
        <v>1</v>
      </c>
      <c r="M17">
        <v>1</v>
      </c>
      <c r="N17">
        <v>0</v>
      </c>
      <c r="O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30</v>
      </c>
      <c r="AB17">
        <v>3</v>
      </c>
      <c r="AC17" s="1">
        <v>1.2311688311688311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0.67714285714285716</v>
      </c>
      <c r="AI17" s="1">
        <v>1.2017904153354635</v>
      </c>
    </row>
    <row r="18" spans="1:35" hidden="1">
      <c r="A18">
        <v>10</v>
      </c>
      <c r="B18">
        <v>56</v>
      </c>
      <c r="C18">
        <v>65.599999999999994</v>
      </c>
      <c r="D18">
        <v>3.97</v>
      </c>
      <c r="E18">
        <v>69.569999999999993</v>
      </c>
      <c r="F18">
        <v>8</v>
      </c>
      <c r="G18">
        <v>3.12</v>
      </c>
      <c r="H18">
        <v>41</v>
      </c>
      <c r="I18">
        <v>32</v>
      </c>
      <c r="J18">
        <v>9</v>
      </c>
      <c r="K18">
        <v>0</v>
      </c>
      <c r="L18">
        <v>1</v>
      </c>
      <c r="M18">
        <v>0</v>
      </c>
      <c r="N18">
        <v>0</v>
      </c>
      <c r="O18">
        <v>2.1999999999999957</v>
      </c>
      <c r="P18" s="1">
        <v>-3.7214171219208891E-2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1</v>
      </c>
      <c r="AA18">
        <v>25</v>
      </c>
      <c r="AB18">
        <v>2</v>
      </c>
      <c r="AC18" s="1">
        <v>1.1939546599496222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0.59250000000000003</v>
      </c>
      <c r="AI18" s="1">
        <v>1.205642307692308</v>
      </c>
    </row>
    <row r="19" spans="1:35" hidden="1">
      <c r="A19">
        <v>10</v>
      </c>
      <c r="B19">
        <v>56</v>
      </c>
      <c r="C19">
        <v>65.599999999999994</v>
      </c>
      <c r="D19">
        <v>4.74</v>
      </c>
      <c r="E19">
        <v>70.339999999999989</v>
      </c>
      <c r="F19">
        <v>8</v>
      </c>
      <c r="G19">
        <v>3.02</v>
      </c>
      <c r="H19">
        <v>42</v>
      </c>
      <c r="I19">
        <v>32</v>
      </c>
      <c r="J19">
        <v>10</v>
      </c>
      <c r="K19">
        <v>0</v>
      </c>
      <c r="L19">
        <v>1</v>
      </c>
      <c r="M19">
        <v>0</v>
      </c>
      <c r="N19">
        <v>0</v>
      </c>
      <c r="O19">
        <v>2.1999999999999957</v>
      </c>
      <c r="P19" s="1">
        <v>-0.23116883116883113</v>
      </c>
      <c r="Q19">
        <v>1</v>
      </c>
      <c r="R19">
        <v>0</v>
      </c>
      <c r="S19">
        <v>0</v>
      </c>
      <c r="T19">
        <v>6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65</v>
      </c>
      <c r="AB19">
        <v>2</v>
      </c>
      <c r="AC19" s="1">
        <v>1</v>
      </c>
      <c r="AD19" s="1">
        <v>175.6</v>
      </c>
      <c r="AE19" s="1">
        <v>-10</v>
      </c>
      <c r="AF19" s="1">
        <v>165.6</v>
      </c>
      <c r="AG19" s="1">
        <v>0.68392799999999998</v>
      </c>
      <c r="AH19" s="1">
        <v>0.59250000000000003</v>
      </c>
      <c r="AI19" s="1">
        <v>1.3587973509933775</v>
      </c>
    </row>
    <row r="20" spans="1:35" hidden="1">
      <c r="A20">
        <v>11</v>
      </c>
      <c r="B20">
        <v>9</v>
      </c>
      <c r="C20">
        <v>66.900000000000006</v>
      </c>
      <c r="D20">
        <v>3.91</v>
      </c>
      <c r="E20">
        <v>70.81</v>
      </c>
      <c r="F20">
        <v>7</v>
      </c>
      <c r="G20">
        <v>3.4</v>
      </c>
      <c r="H20">
        <v>45</v>
      </c>
      <c r="I20">
        <v>33</v>
      </c>
      <c r="J20">
        <v>12</v>
      </c>
      <c r="K20">
        <v>0</v>
      </c>
      <c r="L20">
        <v>1</v>
      </c>
      <c r="M20">
        <v>0</v>
      </c>
      <c r="N20">
        <v>0</v>
      </c>
      <c r="O20">
        <v>3.5000000000000071</v>
      </c>
      <c r="P20" s="1">
        <v>-1.8892616335071555E-2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25</v>
      </c>
      <c r="AB20">
        <v>2</v>
      </c>
      <c r="AC20" s="1">
        <v>1.2122762148337596</v>
      </c>
      <c r="AD20" s="1">
        <v>175.6</v>
      </c>
      <c r="AE20" s="1">
        <v>0</v>
      </c>
      <c r="AF20" s="1">
        <v>175.6</v>
      </c>
      <c r="AG20" s="1">
        <v>0.72522799999999987</v>
      </c>
      <c r="AH20" s="1">
        <v>0.67714285714285716</v>
      </c>
      <c r="AI20" s="1">
        <v>1.2798141176470585</v>
      </c>
    </row>
    <row r="21" spans="1:35">
      <c r="A21">
        <v>11</v>
      </c>
      <c r="B21">
        <v>35</v>
      </c>
      <c r="C21">
        <v>69.5</v>
      </c>
      <c r="D21">
        <v>3.5</v>
      </c>
      <c r="E21">
        <v>73</v>
      </c>
      <c r="F21">
        <v>8</v>
      </c>
      <c r="G21">
        <v>2.84</v>
      </c>
      <c r="H21">
        <v>47</v>
      </c>
      <c r="I21">
        <v>35</v>
      </c>
      <c r="J21">
        <v>12</v>
      </c>
      <c r="K21">
        <v>0</v>
      </c>
      <c r="L21">
        <v>1</v>
      </c>
      <c r="M21">
        <v>0</v>
      </c>
      <c r="N21">
        <v>0</v>
      </c>
      <c r="O21">
        <v>6.1000000000000014</v>
      </c>
      <c r="P21" s="1">
        <v>0.12311688311688318</v>
      </c>
      <c r="Q21">
        <v>0</v>
      </c>
      <c r="R21">
        <v>0</v>
      </c>
      <c r="S21">
        <v>0</v>
      </c>
      <c r="T21">
        <v>8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30</v>
      </c>
      <c r="AB21">
        <v>1</v>
      </c>
      <c r="AC21" s="1">
        <v>1.3542857142857143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0.59250000000000003</v>
      </c>
      <c r="AI21" s="1">
        <v>1.4117619718309864</v>
      </c>
    </row>
    <row r="22" spans="1:35">
      <c r="A22">
        <v>11</v>
      </c>
      <c r="B22">
        <v>47</v>
      </c>
      <c r="C22">
        <v>70.7</v>
      </c>
      <c r="D22">
        <v>4.8</v>
      </c>
      <c r="E22">
        <v>75.5</v>
      </c>
      <c r="F22">
        <v>8</v>
      </c>
      <c r="G22">
        <v>3.64</v>
      </c>
      <c r="H22">
        <v>49</v>
      </c>
      <c r="I22">
        <v>38</v>
      </c>
      <c r="J22">
        <v>11</v>
      </c>
      <c r="K22">
        <v>0</v>
      </c>
      <c r="L22">
        <v>1</v>
      </c>
      <c r="M22">
        <v>0</v>
      </c>
      <c r="N22">
        <v>0</v>
      </c>
      <c r="O22">
        <v>7.3000000000000043</v>
      </c>
      <c r="P22" s="1">
        <v>-0.24366883116883109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30</v>
      </c>
      <c r="AB22">
        <v>1</v>
      </c>
      <c r="AC22" s="1">
        <v>0.98750000000000004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0.59250000000000003</v>
      </c>
      <c r="AI22" s="1">
        <v>1.0334076923076925</v>
      </c>
    </row>
    <row r="23" spans="1:35" hidden="1">
      <c r="A23">
        <v>11</v>
      </c>
      <c r="B23">
        <v>56</v>
      </c>
      <c r="C23">
        <v>71.599999999999994</v>
      </c>
      <c r="D23">
        <v>5.26</v>
      </c>
      <c r="E23">
        <v>76.86</v>
      </c>
      <c r="F23">
        <v>9</v>
      </c>
      <c r="G23">
        <v>3.6</v>
      </c>
      <c r="H23">
        <v>50</v>
      </c>
      <c r="I23">
        <v>41</v>
      </c>
      <c r="J23">
        <v>9</v>
      </c>
      <c r="K23">
        <v>0</v>
      </c>
      <c r="L23">
        <v>1</v>
      </c>
      <c r="M23">
        <v>1</v>
      </c>
      <c r="N23">
        <v>0</v>
      </c>
      <c r="O23">
        <v>8.1999999999999957</v>
      </c>
      <c r="P23" s="1">
        <v>-0.3300281467581847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25</v>
      </c>
      <c r="AB23">
        <v>3</v>
      </c>
      <c r="AC23" s="1">
        <v>0.90114068441064643</v>
      </c>
      <c r="AD23" s="1">
        <v>175.6</v>
      </c>
      <c r="AE23" s="1">
        <v>0</v>
      </c>
      <c r="AF23" s="1">
        <v>175.6</v>
      </c>
      <c r="AG23" s="1">
        <v>0.72522799999999987</v>
      </c>
      <c r="AH23" s="1">
        <v>0.52666666666666673</v>
      </c>
      <c r="AI23" s="1">
        <v>1.2087133333333331</v>
      </c>
    </row>
    <row r="24" spans="1:35" hidden="1">
      <c r="A24">
        <v>12</v>
      </c>
      <c r="B24">
        <v>20</v>
      </c>
      <c r="C24">
        <v>74</v>
      </c>
      <c r="D24">
        <v>4.12</v>
      </c>
      <c r="E24">
        <v>78.12</v>
      </c>
      <c r="F24">
        <v>7</v>
      </c>
      <c r="G24">
        <v>3.54</v>
      </c>
      <c r="H24">
        <v>52</v>
      </c>
      <c r="I24">
        <v>43</v>
      </c>
      <c r="J24">
        <v>9</v>
      </c>
      <c r="K24">
        <v>0</v>
      </c>
      <c r="L24">
        <v>0</v>
      </c>
      <c r="M24">
        <v>0</v>
      </c>
      <c r="N24">
        <v>0</v>
      </c>
      <c r="O24">
        <v>1.2000000000000028</v>
      </c>
      <c r="P24" s="1">
        <v>0.15677474506930433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20</v>
      </c>
      <c r="AB24">
        <v>2</v>
      </c>
      <c r="AC24" s="1">
        <v>1.1504854368932038</v>
      </c>
      <c r="AD24" s="1">
        <v>175.6</v>
      </c>
      <c r="AE24" s="1">
        <v>0</v>
      </c>
      <c r="AF24" s="1">
        <v>175.6</v>
      </c>
      <c r="AG24" s="1">
        <v>0.72522799999999987</v>
      </c>
      <c r="AH24" s="1">
        <v>0.67714285714285716</v>
      </c>
      <c r="AI24" s="1">
        <v>1.2291999999999996</v>
      </c>
    </row>
    <row r="25" spans="1:35">
      <c r="A25">
        <v>14</v>
      </c>
      <c r="B25">
        <v>21</v>
      </c>
      <c r="C25">
        <v>86.1</v>
      </c>
      <c r="D25">
        <v>4.26</v>
      </c>
      <c r="E25">
        <v>90.36</v>
      </c>
      <c r="F25">
        <v>7</v>
      </c>
      <c r="G25">
        <v>3.64</v>
      </c>
      <c r="H25">
        <v>61</v>
      </c>
      <c r="I25">
        <v>54</v>
      </c>
      <c r="J25">
        <v>7</v>
      </c>
      <c r="K25">
        <v>0</v>
      </c>
      <c r="L25">
        <v>0</v>
      </c>
      <c r="M25">
        <v>0</v>
      </c>
      <c r="N25">
        <v>0</v>
      </c>
      <c r="O25">
        <v>7.8999999999999915</v>
      </c>
      <c r="P25" s="1">
        <v>4.0277866292779407E-2</v>
      </c>
      <c r="Q25">
        <v>0</v>
      </c>
      <c r="R25">
        <v>0</v>
      </c>
      <c r="S25">
        <v>0</v>
      </c>
      <c r="T25">
        <v>10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15</v>
      </c>
      <c r="AB25">
        <v>1</v>
      </c>
      <c r="AC25" s="1">
        <v>1.1126760563380282</v>
      </c>
      <c r="AD25" s="1">
        <v>161.80000000000001</v>
      </c>
      <c r="AE25" s="1">
        <v>0</v>
      </c>
      <c r="AF25" s="1">
        <v>161.80000000000001</v>
      </c>
      <c r="AG25" s="1">
        <v>0.66823400000000011</v>
      </c>
      <c r="AH25" s="1">
        <v>0.67714285714285716</v>
      </c>
      <c r="AI25" s="1">
        <v>1.1014846153846156</v>
      </c>
    </row>
    <row r="26" spans="1:35">
      <c r="A26">
        <v>14</v>
      </c>
      <c r="B26">
        <v>22</v>
      </c>
      <c r="C26">
        <v>86.2</v>
      </c>
      <c r="D26">
        <v>3.79</v>
      </c>
      <c r="E26">
        <v>89.990000000000009</v>
      </c>
      <c r="F26">
        <v>6</v>
      </c>
      <c r="G26">
        <v>3.69</v>
      </c>
      <c r="H26">
        <v>62</v>
      </c>
      <c r="I26">
        <v>54</v>
      </c>
      <c r="J26">
        <v>8</v>
      </c>
      <c r="K26">
        <v>0</v>
      </c>
      <c r="L26">
        <v>0</v>
      </c>
      <c r="M26">
        <v>0</v>
      </c>
      <c r="N26">
        <v>0</v>
      </c>
      <c r="O26">
        <v>8</v>
      </c>
      <c r="P26" s="1">
        <v>0.17826144056161142</v>
      </c>
      <c r="Q26">
        <v>1</v>
      </c>
      <c r="R26">
        <v>0</v>
      </c>
      <c r="S26">
        <v>0</v>
      </c>
      <c r="T26">
        <v>10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18</v>
      </c>
      <c r="AB26">
        <v>1</v>
      </c>
      <c r="AC26" s="1">
        <v>1.2506596306068603</v>
      </c>
      <c r="AD26" s="1">
        <v>175.6</v>
      </c>
      <c r="AE26" s="1">
        <v>10</v>
      </c>
      <c r="AF26" s="1">
        <v>185.6</v>
      </c>
      <c r="AG26" s="1">
        <v>0.76652799999999999</v>
      </c>
      <c r="AH26" s="1">
        <v>0.79</v>
      </c>
      <c r="AI26" s="1">
        <v>1.2463869918699186</v>
      </c>
    </row>
    <row r="27" spans="1:35">
      <c r="A27">
        <v>14</v>
      </c>
      <c r="B27">
        <v>40</v>
      </c>
      <c r="C27">
        <v>88</v>
      </c>
      <c r="D27">
        <v>3.57</v>
      </c>
      <c r="E27">
        <v>91.57</v>
      </c>
      <c r="F27">
        <v>6</v>
      </c>
      <c r="G27">
        <v>3.5</v>
      </c>
      <c r="H27">
        <v>63</v>
      </c>
      <c r="I27">
        <v>56</v>
      </c>
      <c r="J27">
        <v>7</v>
      </c>
      <c r="K27">
        <v>0</v>
      </c>
      <c r="L27">
        <v>0</v>
      </c>
      <c r="M27">
        <v>0</v>
      </c>
      <c r="N27">
        <v>0</v>
      </c>
      <c r="O27">
        <v>9.7999999999999972</v>
      </c>
      <c r="P27" s="1">
        <v>0.25533290239172612</v>
      </c>
      <c r="Q27">
        <v>1</v>
      </c>
      <c r="R27">
        <v>0</v>
      </c>
      <c r="S27">
        <v>0</v>
      </c>
      <c r="T27">
        <v>11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25</v>
      </c>
      <c r="AB27">
        <v>1</v>
      </c>
      <c r="AC27" s="1">
        <v>1.327731092436975</v>
      </c>
      <c r="AD27" s="1">
        <v>175.6</v>
      </c>
      <c r="AE27" s="1">
        <v>10</v>
      </c>
      <c r="AF27" s="1">
        <v>185.6</v>
      </c>
      <c r="AG27" s="1">
        <v>0.76652799999999999</v>
      </c>
      <c r="AH27" s="1">
        <v>0.79</v>
      </c>
      <c r="AI27" s="1">
        <v>1.3140479999999999</v>
      </c>
    </row>
    <row r="28" spans="1:35">
      <c r="A28">
        <v>14</v>
      </c>
      <c r="B28">
        <v>41</v>
      </c>
      <c r="C28">
        <v>88.1</v>
      </c>
      <c r="D28">
        <v>4.1500000000000004</v>
      </c>
      <c r="E28">
        <v>92.25</v>
      </c>
      <c r="F28">
        <v>7</v>
      </c>
      <c r="G28">
        <v>3.31</v>
      </c>
      <c r="H28">
        <v>64</v>
      </c>
      <c r="I28">
        <v>56</v>
      </c>
      <c r="J28">
        <v>8</v>
      </c>
      <c r="K28">
        <v>0</v>
      </c>
      <c r="L28">
        <v>0</v>
      </c>
      <c r="M28">
        <v>0</v>
      </c>
      <c r="N28">
        <v>0</v>
      </c>
      <c r="O28">
        <v>9.8999999999999915</v>
      </c>
      <c r="P28" s="1">
        <v>6.9770484653546294E-2</v>
      </c>
      <c r="Q28">
        <v>1</v>
      </c>
      <c r="R28">
        <v>0</v>
      </c>
      <c r="S28">
        <v>0</v>
      </c>
      <c r="T28">
        <v>11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25</v>
      </c>
      <c r="AB28">
        <v>1</v>
      </c>
      <c r="AC28" s="1">
        <v>1.1421686746987951</v>
      </c>
      <c r="AD28" s="1">
        <v>175.6</v>
      </c>
      <c r="AE28" s="1">
        <v>-10</v>
      </c>
      <c r="AF28" s="1">
        <v>165.6</v>
      </c>
      <c r="AG28" s="1">
        <v>0.68392799999999998</v>
      </c>
      <c r="AH28" s="1">
        <v>0.67714285714285716</v>
      </c>
      <c r="AI28" s="1">
        <v>1.2397486404833837</v>
      </c>
    </row>
    <row r="29" spans="1:35">
      <c r="A29">
        <v>15</v>
      </c>
      <c r="B29">
        <v>28</v>
      </c>
      <c r="C29">
        <v>92.8</v>
      </c>
      <c r="D29">
        <v>3.19</v>
      </c>
      <c r="E29">
        <v>95.99</v>
      </c>
      <c r="F29">
        <v>6</v>
      </c>
      <c r="G29">
        <v>3.19</v>
      </c>
      <c r="H29">
        <v>66</v>
      </c>
      <c r="I29">
        <v>60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25</v>
      </c>
      <c r="AB29">
        <v>1</v>
      </c>
      <c r="AC29" s="1">
        <v>1.4858934169278997</v>
      </c>
      <c r="AD29" s="1">
        <v>161.80000000000001</v>
      </c>
      <c r="AE29" s="1">
        <v>0</v>
      </c>
      <c r="AF29" s="1">
        <v>161.80000000000001</v>
      </c>
      <c r="AG29" s="1">
        <v>0.66823400000000011</v>
      </c>
      <c r="AH29" s="1">
        <v>0.79</v>
      </c>
      <c r="AI29" s="1">
        <v>1.2568664576802511</v>
      </c>
    </row>
    <row r="30" spans="1:35">
      <c r="A30">
        <v>16</v>
      </c>
      <c r="B30">
        <v>15</v>
      </c>
      <c r="C30">
        <v>97.5</v>
      </c>
      <c r="D30">
        <v>5.1109999999999998</v>
      </c>
      <c r="E30">
        <v>102.611</v>
      </c>
      <c r="F30">
        <v>7</v>
      </c>
      <c r="G30">
        <v>3.97</v>
      </c>
      <c r="H30">
        <v>67</v>
      </c>
      <c r="I30">
        <v>62</v>
      </c>
      <c r="J30">
        <v>5</v>
      </c>
      <c r="K30">
        <v>0</v>
      </c>
      <c r="L30">
        <v>0</v>
      </c>
      <c r="M30">
        <v>0</v>
      </c>
      <c r="N30">
        <v>0</v>
      </c>
      <c r="O30">
        <v>0</v>
      </c>
      <c r="Q30">
        <v>1</v>
      </c>
      <c r="R30">
        <v>0</v>
      </c>
      <c r="S30">
        <v>0</v>
      </c>
      <c r="T30">
        <v>12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8</v>
      </c>
      <c r="AB30">
        <v>1</v>
      </c>
      <c r="AC30" s="1">
        <v>0.92741146546664066</v>
      </c>
      <c r="AD30" s="1">
        <v>175.6</v>
      </c>
      <c r="AE30" s="1">
        <v>-10</v>
      </c>
      <c r="AF30" s="1">
        <v>165.6</v>
      </c>
      <c r="AG30" s="1">
        <v>0.68392799999999998</v>
      </c>
      <c r="AH30" s="1">
        <v>0.67714285714285716</v>
      </c>
      <c r="AI30" s="1">
        <v>1.0336443324937028</v>
      </c>
    </row>
    <row r="31" spans="1:35">
      <c r="A31">
        <v>16</v>
      </c>
      <c r="B31">
        <v>20</v>
      </c>
      <c r="C31">
        <v>98</v>
      </c>
      <c r="D31">
        <v>4.2699999999999996</v>
      </c>
      <c r="E31">
        <v>102.27</v>
      </c>
      <c r="F31">
        <v>8</v>
      </c>
      <c r="G31">
        <v>3.61</v>
      </c>
      <c r="H31">
        <v>68</v>
      </c>
      <c r="I31">
        <v>62</v>
      </c>
      <c r="J31">
        <v>6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1</v>
      </c>
      <c r="S31">
        <v>1</v>
      </c>
      <c r="T31">
        <v>12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30</v>
      </c>
      <c r="AB31">
        <v>1</v>
      </c>
      <c r="AC31" s="1">
        <v>1.1100702576112413</v>
      </c>
      <c r="AD31" s="1">
        <v>161.80000000000001</v>
      </c>
      <c r="AE31" s="1">
        <v>0</v>
      </c>
      <c r="AF31" s="1">
        <v>161.80000000000001</v>
      </c>
      <c r="AG31" s="1">
        <v>0.66823400000000011</v>
      </c>
      <c r="AH31" s="1">
        <v>0.59250000000000003</v>
      </c>
      <c r="AI31" s="1">
        <v>1.1106382271468147</v>
      </c>
    </row>
    <row r="32" spans="1:35">
      <c r="A32">
        <v>16</v>
      </c>
      <c r="B32">
        <v>21</v>
      </c>
      <c r="C32">
        <v>98.1</v>
      </c>
      <c r="D32">
        <v>4.55</v>
      </c>
      <c r="E32">
        <v>102.64999999999999</v>
      </c>
      <c r="F32">
        <v>9</v>
      </c>
      <c r="G32">
        <v>3.06</v>
      </c>
      <c r="H32">
        <v>69</v>
      </c>
      <c r="I32">
        <v>62</v>
      </c>
      <c r="J32">
        <v>7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12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6</v>
      </c>
      <c r="AB32">
        <v>1</v>
      </c>
      <c r="AC32" s="1">
        <v>1.0417582417582418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0.52666666666666673</v>
      </c>
      <c r="AI32" s="1">
        <v>1.2292823529411767</v>
      </c>
    </row>
    <row r="33" spans="1:35">
      <c r="A33">
        <v>19</v>
      </c>
      <c r="B33">
        <v>50</v>
      </c>
      <c r="C33">
        <v>119</v>
      </c>
      <c r="D33">
        <v>2.96</v>
      </c>
      <c r="E33">
        <v>121.96</v>
      </c>
      <c r="F33">
        <v>6</v>
      </c>
      <c r="G33">
        <v>2.98</v>
      </c>
      <c r="H33">
        <v>72</v>
      </c>
      <c r="I33">
        <v>67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30</v>
      </c>
      <c r="AB33">
        <v>1</v>
      </c>
      <c r="AC33" s="1">
        <v>1.6013513513513515</v>
      </c>
      <c r="AD33" s="1">
        <v>175.6</v>
      </c>
      <c r="AE33" s="1">
        <v>10</v>
      </c>
      <c r="AF33" s="1">
        <v>185.6</v>
      </c>
      <c r="AG33" s="1">
        <v>0.76652799999999999</v>
      </c>
      <c r="AH33" s="1">
        <v>0.79</v>
      </c>
      <c r="AI33" s="1">
        <v>1.5433449664429528</v>
      </c>
    </row>
    <row r="34" spans="1:35">
      <c r="A34">
        <v>20</v>
      </c>
      <c r="B34">
        <v>19</v>
      </c>
      <c r="C34">
        <v>121.9</v>
      </c>
      <c r="D34">
        <v>4.21</v>
      </c>
      <c r="E34">
        <v>126.11</v>
      </c>
      <c r="F34">
        <v>8</v>
      </c>
      <c r="G34">
        <v>3.06</v>
      </c>
      <c r="H34">
        <v>74</v>
      </c>
      <c r="I34">
        <v>67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60</v>
      </c>
      <c r="AB34">
        <v>1</v>
      </c>
      <c r="AC34" s="1">
        <v>1.1258907363420427</v>
      </c>
      <c r="AD34" s="1">
        <v>175.6</v>
      </c>
      <c r="AE34" s="1">
        <v>-10</v>
      </c>
      <c r="AF34" s="1">
        <v>165.6</v>
      </c>
      <c r="AG34" s="1">
        <v>0.68392799999999998</v>
      </c>
      <c r="AH34" s="1">
        <v>0.59250000000000003</v>
      </c>
      <c r="AI34" s="1">
        <v>1.3410352941176471</v>
      </c>
    </row>
    <row r="35" spans="1:35">
      <c r="A35">
        <v>20</v>
      </c>
      <c r="B35">
        <v>40</v>
      </c>
      <c r="C35">
        <v>124</v>
      </c>
      <c r="D35">
        <v>3.79</v>
      </c>
      <c r="E35">
        <v>127.79</v>
      </c>
      <c r="F35">
        <v>6</v>
      </c>
      <c r="G35">
        <v>3.28</v>
      </c>
      <c r="H35">
        <v>75</v>
      </c>
      <c r="I35">
        <v>69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25</v>
      </c>
      <c r="AB35">
        <v>1</v>
      </c>
      <c r="AC35" s="1">
        <v>1.2506596306068603</v>
      </c>
      <c r="AD35" s="1">
        <v>161.80000000000001</v>
      </c>
      <c r="AE35" s="1">
        <v>0</v>
      </c>
      <c r="AF35" s="1">
        <v>161.80000000000001</v>
      </c>
      <c r="AG35" s="1">
        <v>0.66823400000000011</v>
      </c>
      <c r="AH35" s="1">
        <v>0.79</v>
      </c>
      <c r="AI35" s="1">
        <v>1.2223792682926833</v>
      </c>
    </row>
    <row r="36" spans="1:35">
      <c r="A36">
        <v>21</v>
      </c>
      <c r="B36">
        <v>56</v>
      </c>
      <c r="C36">
        <v>131.6</v>
      </c>
      <c r="D36">
        <v>2.99</v>
      </c>
      <c r="E36">
        <v>134.59</v>
      </c>
      <c r="F36">
        <v>6</v>
      </c>
      <c r="G36">
        <v>2.95</v>
      </c>
      <c r="H36">
        <v>77</v>
      </c>
      <c r="I36">
        <v>72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25</v>
      </c>
      <c r="AB36">
        <v>1</v>
      </c>
      <c r="AC36" s="1">
        <v>1.5852842809364549</v>
      </c>
      <c r="AD36" s="1">
        <v>175.6</v>
      </c>
      <c r="AE36" s="1">
        <v>0</v>
      </c>
      <c r="AF36" s="1">
        <v>175.6</v>
      </c>
      <c r="AG36" s="1">
        <v>0.72522799999999987</v>
      </c>
      <c r="AH36" s="1">
        <v>0.79</v>
      </c>
      <c r="AI36" s="1">
        <v>1.4750399999999997</v>
      </c>
    </row>
    <row r="37" spans="1:35">
      <c r="A37">
        <v>23</v>
      </c>
      <c r="B37">
        <v>6</v>
      </c>
      <c r="C37">
        <v>138.6</v>
      </c>
      <c r="D37">
        <v>3.21</v>
      </c>
      <c r="E37">
        <v>141.81</v>
      </c>
      <c r="F37">
        <v>7</v>
      </c>
      <c r="G37">
        <v>3.01</v>
      </c>
      <c r="H37">
        <v>78</v>
      </c>
      <c r="I37">
        <v>73</v>
      </c>
      <c r="J37">
        <v>5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13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20</v>
      </c>
      <c r="AB37">
        <v>1</v>
      </c>
      <c r="AC37" s="1">
        <v>1.4766355140186918</v>
      </c>
      <c r="AD37" s="1">
        <v>161.80000000000001</v>
      </c>
      <c r="AE37" s="1">
        <v>10</v>
      </c>
      <c r="AF37" s="1">
        <v>171.8</v>
      </c>
      <c r="AG37" s="1">
        <v>0.709534</v>
      </c>
      <c r="AH37" s="1">
        <v>0.67714285714285716</v>
      </c>
      <c r="AI37" s="1">
        <v>1.414353488372093</v>
      </c>
    </row>
    <row r="38" spans="1:35">
      <c r="A38">
        <v>23</v>
      </c>
      <c r="B38">
        <v>6</v>
      </c>
      <c r="C38">
        <v>138.6</v>
      </c>
      <c r="D38">
        <v>3.4</v>
      </c>
      <c r="E38">
        <v>142</v>
      </c>
      <c r="F38">
        <v>7</v>
      </c>
      <c r="G38">
        <v>3.25</v>
      </c>
      <c r="H38">
        <v>79</v>
      </c>
      <c r="I38">
        <v>73</v>
      </c>
      <c r="J38">
        <v>6</v>
      </c>
      <c r="K38">
        <v>0</v>
      </c>
      <c r="L38">
        <v>0</v>
      </c>
      <c r="M38">
        <v>0</v>
      </c>
      <c r="N38">
        <v>0</v>
      </c>
      <c r="O38">
        <v>0</v>
      </c>
      <c r="Q38">
        <v>1</v>
      </c>
      <c r="R38">
        <v>0</v>
      </c>
      <c r="S38">
        <v>0</v>
      </c>
      <c r="T38">
        <v>13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20</v>
      </c>
      <c r="AB38">
        <v>1</v>
      </c>
      <c r="AC38" s="1">
        <v>1.3941176470588237</v>
      </c>
      <c r="AD38" s="1">
        <v>175.6</v>
      </c>
      <c r="AE38" s="1">
        <v>0</v>
      </c>
      <c r="AF38" s="1">
        <v>175.6</v>
      </c>
      <c r="AG38" s="1">
        <v>0.72522799999999987</v>
      </c>
      <c r="AH38" s="1">
        <v>0.67714285714285716</v>
      </c>
      <c r="AI38" s="1">
        <v>1.3388824615384611</v>
      </c>
    </row>
    <row r="39" spans="1:35">
      <c r="A39">
        <v>23</v>
      </c>
      <c r="B39">
        <v>6</v>
      </c>
      <c r="C39">
        <v>138.6</v>
      </c>
      <c r="D39">
        <v>3.44</v>
      </c>
      <c r="E39">
        <v>142.04</v>
      </c>
      <c r="F39">
        <v>7</v>
      </c>
      <c r="G39">
        <v>3.26</v>
      </c>
      <c r="H39">
        <v>80</v>
      </c>
      <c r="I39">
        <v>73</v>
      </c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Q39">
        <v>1</v>
      </c>
      <c r="R39">
        <v>0</v>
      </c>
      <c r="S39">
        <v>0</v>
      </c>
      <c r="T39">
        <v>13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20</v>
      </c>
      <c r="AB39">
        <v>1</v>
      </c>
      <c r="AC39" s="1">
        <v>1.3779069767441861</v>
      </c>
      <c r="AD39" s="1">
        <v>175.6</v>
      </c>
      <c r="AE39" s="1">
        <v>0</v>
      </c>
      <c r="AF39" s="1">
        <v>175.6</v>
      </c>
      <c r="AG39" s="1">
        <v>0.72522799999999987</v>
      </c>
      <c r="AH39" s="1">
        <v>0.67714285714285716</v>
      </c>
      <c r="AI39" s="1">
        <v>1.3347754601226991</v>
      </c>
    </row>
    <row r="40" spans="1:35">
      <c r="A40">
        <v>23</v>
      </c>
      <c r="B40">
        <v>53</v>
      </c>
      <c r="C40">
        <v>143.30000000000001</v>
      </c>
      <c r="D40">
        <v>6.02</v>
      </c>
      <c r="E40">
        <v>149.32000000000002</v>
      </c>
      <c r="F40">
        <v>10</v>
      </c>
      <c r="G40">
        <v>3.58</v>
      </c>
      <c r="H40">
        <v>82</v>
      </c>
      <c r="I40">
        <v>76</v>
      </c>
      <c r="J40">
        <v>6</v>
      </c>
      <c r="K40">
        <v>0</v>
      </c>
      <c r="L40">
        <v>1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14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30</v>
      </c>
      <c r="AB40">
        <v>1</v>
      </c>
      <c r="AC40" s="1">
        <v>0.78737541528239208</v>
      </c>
      <c r="AD40" s="1">
        <v>161.80000000000001</v>
      </c>
      <c r="AE40" s="1">
        <v>-10</v>
      </c>
      <c r="AF40" s="1">
        <v>151.80000000000001</v>
      </c>
      <c r="AG40" s="1">
        <v>0.6269340000000001</v>
      </c>
      <c r="AH40" s="1">
        <v>0.47400000000000003</v>
      </c>
      <c r="AI40" s="1">
        <v>1.0507273743016761</v>
      </c>
    </row>
    <row r="41" spans="1:35" hidden="1">
      <c r="A41">
        <v>25</v>
      </c>
      <c r="B41">
        <v>2</v>
      </c>
      <c r="C41">
        <v>150.19999999999999</v>
      </c>
      <c r="D41">
        <v>3.47</v>
      </c>
      <c r="E41">
        <v>153.66999999999999</v>
      </c>
      <c r="F41">
        <v>7</v>
      </c>
      <c r="G41">
        <v>3.29</v>
      </c>
      <c r="H41">
        <v>85</v>
      </c>
      <c r="I41">
        <v>79</v>
      </c>
      <c r="J41">
        <v>6</v>
      </c>
      <c r="K41">
        <v>0</v>
      </c>
      <c r="L41">
        <v>0</v>
      </c>
      <c r="M41">
        <v>0</v>
      </c>
      <c r="N41">
        <v>0</v>
      </c>
      <c r="O41">
        <v>2.2999999999999829</v>
      </c>
      <c r="P41" s="1">
        <v>-0.26848852230945064</v>
      </c>
      <c r="Q41">
        <v>1</v>
      </c>
      <c r="R41">
        <v>0</v>
      </c>
      <c r="S41">
        <v>0</v>
      </c>
      <c r="T41">
        <v>15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25</v>
      </c>
      <c r="AB41">
        <v>2</v>
      </c>
      <c r="AC41" s="1">
        <v>1.3659942363112392</v>
      </c>
      <c r="AD41" s="1">
        <v>175.6</v>
      </c>
      <c r="AE41" s="1">
        <v>0</v>
      </c>
      <c r="AF41" s="1">
        <v>175.6</v>
      </c>
      <c r="AG41" s="1">
        <v>0.72522799999999987</v>
      </c>
      <c r="AH41" s="1">
        <v>0.67714285714285716</v>
      </c>
      <c r="AI41" s="1">
        <v>1.3226042553191486</v>
      </c>
    </row>
    <row r="42" spans="1:35" hidden="1">
      <c r="A42">
        <v>25</v>
      </c>
      <c r="B42">
        <v>4</v>
      </c>
      <c r="C42">
        <v>150.4</v>
      </c>
      <c r="D42">
        <v>3.52</v>
      </c>
      <c r="E42">
        <v>153.92000000000002</v>
      </c>
      <c r="F42">
        <v>7</v>
      </c>
      <c r="G42">
        <v>3.26</v>
      </c>
      <c r="H42">
        <v>86</v>
      </c>
      <c r="I42">
        <v>79</v>
      </c>
      <c r="J42">
        <v>7</v>
      </c>
      <c r="K42">
        <v>0</v>
      </c>
      <c r="L42">
        <v>0</v>
      </c>
      <c r="M42">
        <v>0</v>
      </c>
      <c r="N42">
        <v>0</v>
      </c>
      <c r="O42">
        <v>2.5</v>
      </c>
      <c r="P42" s="1">
        <v>-0.28789184952978064</v>
      </c>
      <c r="Q42">
        <v>0</v>
      </c>
      <c r="R42">
        <v>0</v>
      </c>
      <c r="S42">
        <v>0</v>
      </c>
      <c r="T42">
        <v>15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25</v>
      </c>
      <c r="AB42">
        <v>2</v>
      </c>
      <c r="AC42" s="1">
        <v>1.3465909090909092</v>
      </c>
      <c r="AD42" s="1">
        <v>161.80000000000001</v>
      </c>
      <c r="AE42" s="1">
        <v>0</v>
      </c>
      <c r="AF42" s="1">
        <v>161.80000000000001</v>
      </c>
      <c r="AG42" s="1">
        <v>0.66823400000000011</v>
      </c>
      <c r="AH42" s="1">
        <v>0.67714285714285716</v>
      </c>
      <c r="AI42" s="1">
        <v>1.2298785276073623</v>
      </c>
    </row>
    <row r="43" spans="1:35">
      <c r="A43">
        <v>26</v>
      </c>
      <c r="B43">
        <v>0</v>
      </c>
      <c r="C43">
        <v>156</v>
      </c>
      <c r="D43">
        <v>3.07</v>
      </c>
      <c r="E43">
        <v>159.07</v>
      </c>
      <c r="F43">
        <v>6</v>
      </c>
      <c r="G43">
        <v>2.98</v>
      </c>
      <c r="H43">
        <v>90</v>
      </c>
      <c r="I43">
        <v>84</v>
      </c>
      <c r="J43">
        <v>6</v>
      </c>
      <c r="K43">
        <v>0</v>
      </c>
      <c r="L43">
        <v>0</v>
      </c>
      <c r="M43">
        <v>0</v>
      </c>
      <c r="N43">
        <v>0</v>
      </c>
      <c r="O43">
        <v>8.0999999999999943</v>
      </c>
      <c r="P43" s="1">
        <v>-9.0508817252611395E-2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30</v>
      </c>
      <c r="AB43">
        <v>1</v>
      </c>
      <c r="AC43" s="1">
        <v>1.5439739413680784</v>
      </c>
      <c r="AD43" s="1">
        <v>175.6</v>
      </c>
      <c r="AE43" s="1">
        <v>10</v>
      </c>
      <c r="AF43" s="1">
        <v>185.6</v>
      </c>
      <c r="AG43" s="1">
        <v>0.76652799999999999</v>
      </c>
      <c r="AH43" s="1">
        <v>0.79</v>
      </c>
      <c r="AI43" s="1">
        <v>1.5433449664429528</v>
      </c>
    </row>
    <row r="44" spans="1:35">
      <c r="A44">
        <v>27</v>
      </c>
      <c r="B44">
        <v>13</v>
      </c>
      <c r="C44">
        <v>163.30000000000001</v>
      </c>
      <c r="D44">
        <v>3.68</v>
      </c>
      <c r="E44">
        <v>166.98000000000002</v>
      </c>
      <c r="F44">
        <v>7</v>
      </c>
      <c r="G44">
        <v>3.41</v>
      </c>
      <c r="H44">
        <v>91</v>
      </c>
      <c r="I44">
        <v>86</v>
      </c>
      <c r="J44">
        <v>5</v>
      </c>
      <c r="K44">
        <v>0</v>
      </c>
      <c r="L44">
        <v>0</v>
      </c>
      <c r="M44">
        <v>0</v>
      </c>
      <c r="N44">
        <v>0</v>
      </c>
      <c r="O44">
        <v>0</v>
      </c>
      <c r="Q44">
        <v>1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35</v>
      </c>
      <c r="AB44">
        <v>1</v>
      </c>
      <c r="AC44" s="1">
        <v>1.2880434782608696</v>
      </c>
      <c r="AD44" s="1">
        <v>175.6</v>
      </c>
      <c r="AE44" s="1">
        <v>0</v>
      </c>
      <c r="AF44" s="1">
        <v>175.6</v>
      </c>
      <c r="AG44" s="1">
        <v>0.72522799999999987</v>
      </c>
      <c r="AH44" s="1">
        <v>0.67714285714285716</v>
      </c>
      <c r="AI44" s="1">
        <v>1.2760609970674484</v>
      </c>
    </row>
    <row r="45" spans="1:35">
      <c r="A45">
        <v>28</v>
      </c>
      <c r="B45">
        <v>8</v>
      </c>
      <c r="C45">
        <v>168.8</v>
      </c>
      <c r="D45">
        <v>2.98</v>
      </c>
      <c r="E45">
        <v>171.78</v>
      </c>
      <c r="F45">
        <v>6</v>
      </c>
      <c r="G45">
        <v>2.92</v>
      </c>
      <c r="H45">
        <v>95</v>
      </c>
      <c r="I45">
        <v>91</v>
      </c>
      <c r="J45">
        <v>4</v>
      </c>
      <c r="K45">
        <v>0</v>
      </c>
      <c r="L45">
        <v>1</v>
      </c>
      <c r="M45">
        <v>0</v>
      </c>
      <c r="N45">
        <v>0</v>
      </c>
      <c r="O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35</v>
      </c>
      <c r="AB45">
        <v>1</v>
      </c>
      <c r="AC45" s="1">
        <v>1.5906040268456376</v>
      </c>
      <c r="AD45" s="1">
        <v>175.6</v>
      </c>
      <c r="AE45" s="1">
        <v>0</v>
      </c>
      <c r="AF45" s="1">
        <v>175.6</v>
      </c>
      <c r="AG45" s="1">
        <v>0.72522799999999987</v>
      </c>
      <c r="AH45" s="1">
        <v>0.79</v>
      </c>
      <c r="AI45" s="1">
        <v>1.490194520547945</v>
      </c>
    </row>
    <row r="46" spans="1:35">
      <c r="A46">
        <v>28</v>
      </c>
      <c r="B46">
        <v>13</v>
      </c>
      <c r="C46">
        <v>169.3</v>
      </c>
      <c r="D46">
        <v>3.04</v>
      </c>
      <c r="E46">
        <v>172.34</v>
      </c>
      <c r="F46">
        <v>6</v>
      </c>
      <c r="G46">
        <v>2.81</v>
      </c>
      <c r="H46">
        <v>96</v>
      </c>
      <c r="I46">
        <v>91</v>
      </c>
      <c r="J46">
        <v>5</v>
      </c>
      <c r="K46">
        <v>0</v>
      </c>
      <c r="L46">
        <v>1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35</v>
      </c>
      <c r="AB46">
        <v>1</v>
      </c>
      <c r="AC46" s="1">
        <v>1.5592105263157896</v>
      </c>
      <c r="AD46" s="1">
        <v>175.6</v>
      </c>
      <c r="AE46" s="1">
        <v>0</v>
      </c>
      <c r="AF46" s="1">
        <v>175.6</v>
      </c>
      <c r="AG46" s="1">
        <v>0.72522799999999987</v>
      </c>
      <c r="AH46" s="1">
        <v>0.79</v>
      </c>
      <c r="AI46" s="1">
        <v>1.5485295373665477</v>
      </c>
    </row>
    <row r="47" spans="1:35">
      <c r="A47">
        <v>30</v>
      </c>
      <c r="B47">
        <v>24</v>
      </c>
      <c r="C47">
        <v>182.4</v>
      </c>
      <c r="D47">
        <v>3.41</v>
      </c>
      <c r="E47">
        <v>185.81</v>
      </c>
      <c r="F47">
        <v>7</v>
      </c>
      <c r="G47">
        <v>2.96</v>
      </c>
      <c r="H47">
        <v>103</v>
      </c>
      <c r="I47">
        <v>101</v>
      </c>
      <c r="J47">
        <v>2</v>
      </c>
      <c r="K47">
        <v>0</v>
      </c>
      <c r="L47">
        <v>1</v>
      </c>
      <c r="M47">
        <v>0</v>
      </c>
      <c r="N47">
        <v>0</v>
      </c>
      <c r="O47">
        <v>5.5</v>
      </c>
      <c r="P47" s="1">
        <v>0.1491916291781179</v>
      </c>
      <c r="Q47">
        <v>1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1</v>
      </c>
      <c r="AA47">
        <v>35</v>
      </c>
      <c r="AB47">
        <v>1</v>
      </c>
      <c r="AC47" s="1">
        <v>1.3900293255131966</v>
      </c>
      <c r="AD47" s="1">
        <v>175.6</v>
      </c>
      <c r="AE47" s="1">
        <v>-10</v>
      </c>
      <c r="AF47" s="1">
        <v>165.6</v>
      </c>
      <c r="AG47" s="1">
        <v>0.68392799999999998</v>
      </c>
      <c r="AH47" s="1">
        <v>0.67714285714285716</v>
      </c>
      <c r="AI47" s="1">
        <v>1.3863405405405407</v>
      </c>
    </row>
    <row r="48" spans="1:35" hidden="1">
      <c r="A48">
        <v>31</v>
      </c>
      <c r="B48">
        <v>54</v>
      </c>
      <c r="C48">
        <v>191.4</v>
      </c>
      <c r="D48">
        <v>4.32</v>
      </c>
      <c r="E48">
        <v>195.72</v>
      </c>
      <c r="F48">
        <v>7</v>
      </c>
      <c r="G48">
        <v>3.49</v>
      </c>
      <c r="H48">
        <v>107</v>
      </c>
      <c r="I48">
        <v>106</v>
      </c>
      <c r="J48">
        <v>1</v>
      </c>
      <c r="K48">
        <v>0</v>
      </c>
      <c r="L48">
        <v>1</v>
      </c>
      <c r="M48">
        <v>1</v>
      </c>
      <c r="N48">
        <v>0</v>
      </c>
      <c r="O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20</v>
      </c>
      <c r="AB48">
        <v>3</v>
      </c>
      <c r="AC48" s="1">
        <v>1.0972222222222221</v>
      </c>
      <c r="AD48" s="1">
        <v>161.80000000000001</v>
      </c>
      <c r="AE48" s="1">
        <v>-10</v>
      </c>
      <c r="AF48" s="1">
        <v>151.80000000000001</v>
      </c>
      <c r="AG48" s="1">
        <v>0.6269340000000001</v>
      </c>
      <c r="AH48" s="1">
        <v>0.67714285714285716</v>
      </c>
      <c r="AI48" s="1">
        <v>1.0778234957020059</v>
      </c>
    </row>
    <row r="49" spans="1:35">
      <c r="A49">
        <v>32</v>
      </c>
      <c r="B49">
        <v>43</v>
      </c>
      <c r="C49">
        <v>196.3</v>
      </c>
      <c r="D49">
        <v>3.75</v>
      </c>
      <c r="E49">
        <v>200.05</v>
      </c>
      <c r="F49">
        <v>7</v>
      </c>
      <c r="G49">
        <v>3.29</v>
      </c>
      <c r="H49">
        <v>112</v>
      </c>
      <c r="I49">
        <v>107</v>
      </c>
      <c r="J49">
        <v>5</v>
      </c>
      <c r="K49">
        <v>0</v>
      </c>
      <c r="L49">
        <v>1</v>
      </c>
      <c r="M49">
        <v>0</v>
      </c>
      <c r="N49">
        <v>0</v>
      </c>
      <c r="O49">
        <v>0</v>
      </c>
      <c r="Q49">
        <v>1</v>
      </c>
      <c r="R49">
        <v>0</v>
      </c>
      <c r="S49">
        <v>0</v>
      </c>
      <c r="T49">
        <v>19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25</v>
      </c>
      <c r="AB49">
        <v>1</v>
      </c>
      <c r="AC49" s="1">
        <v>1.264</v>
      </c>
      <c r="AD49" s="1">
        <v>175.6</v>
      </c>
      <c r="AE49" s="1">
        <v>0</v>
      </c>
      <c r="AF49" s="1">
        <v>175.6</v>
      </c>
      <c r="AG49" s="1">
        <v>0.72522799999999987</v>
      </c>
      <c r="AH49" s="1">
        <v>0.67714285714285716</v>
      </c>
      <c r="AI49" s="1">
        <v>1.3226042553191486</v>
      </c>
    </row>
    <row r="50" spans="1:35">
      <c r="A50">
        <v>32</v>
      </c>
      <c r="B50">
        <v>43</v>
      </c>
      <c r="C50">
        <v>196.3</v>
      </c>
      <c r="D50">
        <v>3.8</v>
      </c>
      <c r="E50">
        <v>200.10000000000002</v>
      </c>
      <c r="F50">
        <v>7</v>
      </c>
      <c r="G50">
        <v>3.27</v>
      </c>
      <c r="H50">
        <v>113</v>
      </c>
      <c r="I50">
        <v>107</v>
      </c>
      <c r="J50">
        <v>6</v>
      </c>
      <c r="K50">
        <v>0</v>
      </c>
      <c r="L50">
        <v>1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19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25</v>
      </c>
      <c r="AB50">
        <v>1</v>
      </c>
      <c r="AC50" s="1">
        <v>1.2473684210526317</v>
      </c>
      <c r="AD50" s="1">
        <v>161.80000000000001</v>
      </c>
      <c r="AE50" s="1">
        <v>0</v>
      </c>
      <c r="AF50" s="1">
        <v>161.80000000000001</v>
      </c>
      <c r="AG50" s="1">
        <v>0.66823400000000011</v>
      </c>
      <c r="AH50" s="1">
        <v>0.67714285714285716</v>
      </c>
      <c r="AI50" s="1">
        <v>1.2261174311926608</v>
      </c>
    </row>
    <row r="51" spans="1:35">
      <c r="A51">
        <v>33</v>
      </c>
      <c r="B51">
        <v>1</v>
      </c>
      <c r="C51">
        <v>198.1</v>
      </c>
      <c r="D51">
        <v>4.3099999999999996</v>
      </c>
      <c r="E51">
        <v>202.41</v>
      </c>
      <c r="F51">
        <v>7</v>
      </c>
      <c r="G51">
        <v>3.67</v>
      </c>
      <c r="H51">
        <v>115</v>
      </c>
      <c r="I51">
        <v>110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20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30</v>
      </c>
      <c r="AB51">
        <v>1</v>
      </c>
      <c r="AC51" s="1">
        <v>1.0997679814385153</v>
      </c>
      <c r="AD51" s="1">
        <v>175.6</v>
      </c>
      <c r="AE51" s="1">
        <v>0</v>
      </c>
      <c r="AF51" s="1">
        <v>175.6</v>
      </c>
      <c r="AG51" s="1">
        <v>0.72522799999999987</v>
      </c>
      <c r="AH51" s="1">
        <v>0.67714285714285716</v>
      </c>
      <c r="AI51" s="1">
        <v>1.1856588555858307</v>
      </c>
    </row>
    <row r="52" spans="1:35">
      <c r="A52">
        <v>33</v>
      </c>
      <c r="B52">
        <v>35</v>
      </c>
      <c r="C52">
        <v>201.5</v>
      </c>
      <c r="D52">
        <v>3.28</v>
      </c>
      <c r="E52">
        <v>204.78</v>
      </c>
      <c r="F52">
        <v>6</v>
      </c>
      <c r="G52">
        <v>3.18</v>
      </c>
      <c r="H52">
        <v>116</v>
      </c>
      <c r="I52">
        <v>113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25</v>
      </c>
      <c r="AB52">
        <v>1</v>
      </c>
      <c r="AC52" s="1">
        <v>1.4451219512195124</v>
      </c>
      <c r="AD52" s="1">
        <v>175.6</v>
      </c>
      <c r="AE52" s="1">
        <v>0</v>
      </c>
      <c r="AF52" s="1">
        <v>175.6</v>
      </c>
      <c r="AG52" s="1">
        <v>0.72522799999999987</v>
      </c>
      <c r="AH52" s="1">
        <v>0.79</v>
      </c>
      <c r="AI52" s="1">
        <v>1.3683547169811316</v>
      </c>
    </row>
    <row r="53" spans="1:35">
      <c r="A53">
        <v>34</v>
      </c>
      <c r="B53">
        <v>42</v>
      </c>
      <c r="C53">
        <v>208.2</v>
      </c>
      <c r="D53">
        <v>3.59</v>
      </c>
      <c r="E53">
        <v>211.79</v>
      </c>
      <c r="F53">
        <v>6</v>
      </c>
      <c r="G53">
        <v>3.19</v>
      </c>
      <c r="H53">
        <v>117</v>
      </c>
      <c r="I53">
        <v>116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35</v>
      </c>
      <c r="AB53">
        <v>1</v>
      </c>
      <c r="AC53" s="1">
        <v>1.3203342618384402</v>
      </c>
      <c r="AD53" s="1">
        <v>175.6</v>
      </c>
      <c r="AE53" s="1">
        <v>0</v>
      </c>
      <c r="AF53" s="1">
        <v>175.6</v>
      </c>
      <c r="AG53" s="1">
        <v>0.72522799999999987</v>
      </c>
      <c r="AH53" s="1">
        <v>0.79</v>
      </c>
      <c r="AI53" s="1">
        <v>1.3640652037617551</v>
      </c>
    </row>
    <row r="54" spans="1:35">
      <c r="A54">
        <v>35</v>
      </c>
      <c r="B54">
        <v>13</v>
      </c>
      <c r="C54">
        <v>211.3</v>
      </c>
      <c r="D54">
        <v>2.94</v>
      </c>
      <c r="E54">
        <v>214.24</v>
      </c>
      <c r="F54">
        <v>6</v>
      </c>
      <c r="G54">
        <v>2.84</v>
      </c>
      <c r="H54">
        <v>118</v>
      </c>
      <c r="I54">
        <v>116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W54">
        <v>0</v>
      </c>
      <c r="X54">
        <v>0</v>
      </c>
      <c r="Y54">
        <v>1</v>
      </c>
      <c r="Z54">
        <v>0</v>
      </c>
      <c r="AA54">
        <v>25</v>
      </c>
      <c r="AB54">
        <v>1</v>
      </c>
      <c r="AC54" s="1">
        <v>1.6122448979591837</v>
      </c>
      <c r="AD54" s="1">
        <v>161.80000000000001</v>
      </c>
      <c r="AE54" s="1">
        <v>10</v>
      </c>
      <c r="AF54" s="1">
        <v>171.8</v>
      </c>
      <c r="AG54" s="1">
        <v>0.709534</v>
      </c>
      <c r="AH54" s="1">
        <v>0.79</v>
      </c>
      <c r="AI54" s="1">
        <v>1.4990154929577464</v>
      </c>
    </row>
    <row r="55" spans="1:35">
      <c r="A55">
        <v>37</v>
      </c>
      <c r="B55">
        <v>32</v>
      </c>
      <c r="C55">
        <v>225.2</v>
      </c>
      <c r="D55">
        <v>3.8</v>
      </c>
      <c r="E55">
        <v>229</v>
      </c>
      <c r="F55">
        <v>7</v>
      </c>
      <c r="G55">
        <v>3.01</v>
      </c>
      <c r="H55">
        <v>121</v>
      </c>
      <c r="I55">
        <v>120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Q55">
        <v>1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35</v>
      </c>
      <c r="AB55">
        <v>1</v>
      </c>
      <c r="AC55" s="1">
        <v>1.2473684210526317</v>
      </c>
      <c r="AD55" s="1">
        <v>175.6</v>
      </c>
      <c r="AE55" s="1">
        <v>-10</v>
      </c>
      <c r="AF55" s="1">
        <v>165.6</v>
      </c>
      <c r="AG55" s="1">
        <v>0.68392799999999998</v>
      </c>
      <c r="AH55" s="1">
        <v>0.67714285714285716</v>
      </c>
      <c r="AI55" s="1">
        <v>1.3633116279069768</v>
      </c>
    </row>
    <row r="56" spans="1:35">
      <c r="A56">
        <v>38</v>
      </c>
      <c r="B56">
        <v>24</v>
      </c>
      <c r="C56">
        <v>230.4</v>
      </c>
      <c r="D56">
        <v>3.4</v>
      </c>
      <c r="E56">
        <v>233.8</v>
      </c>
      <c r="F56">
        <v>7</v>
      </c>
      <c r="G56">
        <v>2.79</v>
      </c>
      <c r="H56">
        <v>122</v>
      </c>
      <c r="I56">
        <v>121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25</v>
      </c>
      <c r="AB56">
        <v>1</v>
      </c>
      <c r="AC56" s="1">
        <v>1.3941176470588237</v>
      </c>
      <c r="AD56" s="1">
        <v>161.80000000000001</v>
      </c>
      <c r="AE56" s="1">
        <v>0</v>
      </c>
      <c r="AF56" s="1">
        <v>161.80000000000001</v>
      </c>
      <c r="AG56" s="1">
        <v>0.66823400000000011</v>
      </c>
      <c r="AH56" s="1">
        <v>0.67714285714285716</v>
      </c>
      <c r="AI56" s="1">
        <v>1.4370623655913981</v>
      </c>
    </row>
    <row r="57" spans="1:35">
      <c r="A57">
        <v>38</v>
      </c>
      <c r="B57">
        <v>25</v>
      </c>
      <c r="C57">
        <v>230.5</v>
      </c>
      <c r="D57">
        <v>4.41</v>
      </c>
      <c r="E57">
        <v>234.91</v>
      </c>
      <c r="F57">
        <v>8</v>
      </c>
      <c r="G57">
        <v>3.28</v>
      </c>
      <c r="H57">
        <v>124</v>
      </c>
      <c r="I57">
        <v>121</v>
      </c>
      <c r="J57">
        <v>3</v>
      </c>
      <c r="K57">
        <v>0</v>
      </c>
      <c r="L57">
        <v>1</v>
      </c>
      <c r="M57">
        <v>0</v>
      </c>
      <c r="N57">
        <v>0</v>
      </c>
      <c r="O57">
        <v>0</v>
      </c>
      <c r="Q57">
        <v>1</v>
      </c>
      <c r="R57">
        <v>0</v>
      </c>
      <c r="S57">
        <v>0</v>
      </c>
      <c r="T57">
        <v>21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25</v>
      </c>
      <c r="AB57">
        <v>1</v>
      </c>
      <c r="AC57" s="1">
        <v>1.0748299319727892</v>
      </c>
      <c r="AD57" s="1">
        <v>175.6</v>
      </c>
      <c r="AE57" s="1">
        <v>0</v>
      </c>
      <c r="AF57" s="1">
        <v>175.6</v>
      </c>
      <c r="AG57" s="1">
        <v>0.72522799999999987</v>
      </c>
      <c r="AH57" s="1">
        <v>0.59250000000000003</v>
      </c>
      <c r="AI57" s="1">
        <v>1.3266365853658535</v>
      </c>
    </row>
    <row r="58" spans="1:35" hidden="1">
      <c r="A58">
        <v>40</v>
      </c>
      <c r="B58">
        <v>15</v>
      </c>
      <c r="C58">
        <v>241.5</v>
      </c>
      <c r="D58">
        <v>3.5</v>
      </c>
      <c r="E58">
        <v>245</v>
      </c>
      <c r="F58">
        <v>7</v>
      </c>
      <c r="G58">
        <v>3.07</v>
      </c>
      <c r="H58">
        <v>127</v>
      </c>
      <c r="I58">
        <v>126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30</v>
      </c>
      <c r="AB58">
        <v>3</v>
      </c>
      <c r="AC58" s="1">
        <v>1.3542857142857143</v>
      </c>
      <c r="AD58" s="1">
        <v>161.80000000000001</v>
      </c>
      <c r="AE58" s="1">
        <v>0</v>
      </c>
      <c r="AF58" s="1">
        <v>161.80000000000001</v>
      </c>
      <c r="AG58" s="1">
        <v>0.66823400000000011</v>
      </c>
      <c r="AH58" s="1">
        <v>0.67714285714285716</v>
      </c>
      <c r="AI58" s="1">
        <v>1.305994788273616</v>
      </c>
    </row>
    <row r="59" spans="1:35">
      <c r="A59">
        <v>41</v>
      </c>
      <c r="B59">
        <v>26</v>
      </c>
      <c r="C59">
        <v>248.6</v>
      </c>
      <c r="D59">
        <v>4.38</v>
      </c>
      <c r="E59">
        <v>252.98</v>
      </c>
      <c r="F59">
        <v>7</v>
      </c>
      <c r="G59">
        <v>3.48</v>
      </c>
      <c r="H59">
        <v>128</v>
      </c>
      <c r="I59">
        <v>127</v>
      </c>
      <c r="J59">
        <v>1</v>
      </c>
      <c r="K59">
        <v>0</v>
      </c>
      <c r="L59">
        <v>1</v>
      </c>
      <c r="M59">
        <v>0</v>
      </c>
      <c r="N59">
        <v>0</v>
      </c>
      <c r="O59">
        <v>0</v>
      </c>
      <c r="Q59">
        <v>1</v>
      </c>
      <c r="R59">
        <v>0</v>
      </c>
      <c r="S59">
        <v>0</v>
      </c>
      <c r="T59">
        <v>22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20</v>
      </c>
      <c r="AB59">
        <v>1</v>
      </c>
      <c r="AC59" s="1">
        <v>1.0821917808219179</v>
      </c>
      <c r="AD59" s="1">
        <v>175.6</v>
      </c>
      <c r="AE59" s="1">
        <v>0</v>
      </c>
      <c r="AF59" s="1">
        <v>175.6</v>
      </c>
      <c r="AG59" s="1">
        <v>0.72522799999999987</v>
      </c>
      <c r="AH59" s="1">
        <v>0.67714285714285716</v>
      </c>
      <c r="AI59" s="1">
        <v>1.2503931034482756</v>
      </c>
    </row>
    <row r="60" spans="1:35">
      <c r="A60">
        <v>41</v>
      </c>
      <c r="B60">
        <v>31</v>
      </c>
      <c r="C60">
        <v>249.1</v>
      </c>
      <c r="D60">
        <v>4.22</v>
      </c>
      <c r="E60">
        <v>253.32</v>
      </c>
      <c r="F60">
        <v>8</v>
      </c>
      <c r="G60">
        <v>3.17</v>
      </c>
      <c r="H60">
        <v>129</v>
      </c>
      <c r="I60">
        <v>127</v>
      </c>
      <c r="J60">
        <v>2</v>
      </c>
      <c r="K60">
        <v>0</v>
      </c>
      <c r="L60">
        <v>1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22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20</v>
      </c>
      <c r="AB60">
        <v>1</v>
      </c>
      <c r="AC60" s="1">
        <v>1.123222748815166</v>
      </c>
      <c r="AD60" s="1">
        <v>175.6</v>
      </c>
      <c r="AE60" s="1">
        <v>0</v>
      </c>
      <c r="AF60" s="1">
        <v>175.6</v>
      </c>
      <c r="AG60" s="1">
        <v>0.72522799999999987</v>
      </c>
      <c r="AH60" s="1">
        <v>0.59250000000000003</v>
      </c>
      <c r="AI60" s="1">
        <v>1.372671293375394</v>
      </c>
    </row>
    <row r="61" spans="1:35">
      <c r="A61">
        <v>41</v>
      </c>
      <c r="B61">
        <v>33</v>
      </c>
      <c r="C61">
        <v>249.3</v>
      </c>
      <c r="D61">
        <v>4.2</v>
      </c>
      <c r="E61">
        <v>253.5</v>
      </c>
      <c r="F61">
        <v>8</v>
      </c>
      <c r="G61">
        <v>2.83</v>
      </c>
      <c r="H61">
        <v>130</v>
      </c>
      <c r="I61">
        <v>127</v>
      </c>
      <c r="J61">
        <v>3</v>
      </c>
      <c r="K61">
        <v>0</v>
      </c>
      <c r="L61">
        <v>1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22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20</v>
      </c>
      <c r="AB61">
        <v>1</v>
      </c>
      <c r="AC61" s="1">
        <v>1.1285714285714286</v>
      </c>
      <c r="AD61" s="1">
        <v>161.80000000000001</v>
      </c>
      <c r="AE61" s="1">
        <v>-10</v>
      </c>
      <c r="AF61" s="1">
        <v>151.80000000000001</v>
      </c>
      <c r="AG61" s="1">
        <v>0.6269340000000001</v>
      </c>
      <c r="AH61" s="1">
        <v>0.59250000000000003</v>
      </c>
      <c r="AI61" s="1">
        <v>1.3291886925795056</v>
      </c>
    </row>
    <row r="62" spans="1:35">
      <c r="A62">
        <v>41</v>
      </c>
      <c r="B62">
        <v>44</v>
      </c>
      <c r="C62">
        <v>250.4</v>
      </c>
      <c r="D62">
        <v>3.67</v>
      </c>
      <c r="E62">
        <v>254.07</v>
      </c>
      <c r="F62">
        <v>7</v>
      </c>
      <c r="G62">
        <v>3.16</v>
      </c>
      <c r="H62">
        <v>132</v>
      </c>
      <c r="I62">
        <v>127</v>
      </c>
      <c r="J62">
        <v>5</v>
      </c>
      <c r="K62">
        <v>0</v>
      </c>
      <c r="L62">
        <v>0</v>
      </c>
      <c r="M62">
        <v>0</v>
      </c>
      <c r="N62">
        <v>0</v>
      </c>
      <c r="O62">
        <v>8.9000000000000057</v>
      </c>
      <c r="P62" s="1">
        <v>-6.2732580770727964E-2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20</v>
      </c>
      <c r="AB62">
        <v>1</v>
      </c>
      <c r="AC62" s="1">
        <v>1.2915531335149864</v>
      </c>
      <c r="AD62" s="1">
        <v>175.6</v>
      </c>
      <c r="AE62" s="1">
        <v>-10</v>
      </c>
      <c r="AF62" s="1">
        <v>165.6</v>
      </c>
      <c r="AG62" s="1">
        <v>0.68392799999999998</v>
      </c>
      <c r="AH62" s="1">
        <v>0.67714285714285716</v>
      </c>
      <c r="AI62" s="1">
        <v>1.2985974683544304</v>
      </c>
    </row>
    <row r="63" spans="1:35">
      <c r="A63">
        <v>41</v>
      </c>
      <c r="B63">
        <v>49</v>
      </c>
      <c r="C63">
        <v>250.9</v>
      </c>
      <c r="D63">
        <v>3.46</v>
      </c>
      <c r="E63">
        <v>254.36</v>
      </c>
      <c r="F63">
        <v>6</v>
      </c>
      <c r="G63">
        <v>3.33</v>
      </c>
      <c r="H63">
        <v>133</v>
      </c>
      <c r="I63">
        <v>127</v>
      </c>
      <c r="J63">
        <v>6</v>
      </c>
      <c r="K63">
        <v>0</v>
      </c>
      <c r="L63">
        <v>0</v>
      </c>
      <c r="M63">
        <v>0</v>
      </c>
      <c r="N63">
        <v>0</v>
      </c>
      <c r="O63">
        <v>9.4000000000000057</v>
      </c>
      <c r="P63" s="1">
        <v>1.565648224607763E-2</v>
      </c>
      <c r="Q63">
        <v>1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55</v>
      </c>
      <c r="AB63">
        <v>1</v>
      </c>
      <c r="AC63" s="1">
        <v>1.3699421965317919</v>
      </c>
      <c r="AD63" s="1">
        <v>175.6</v>
      </c>
      <c r="AE63" s="1">
        <v>0</v>
      </c>
      <c r="AF63" s="1">
        <v>175.6</v>
      </c>
      <c r="AG63" s="1">
        <v>0.72522799999999987</v>
      </c>
      <c r="AH63" s="1">
        <v>0.79</v>
      </c>
      <c r="AI63" s="1">
        <v>1.3067171171171168</v>
      </c>
    </row>
    <row r="64" spans="1:35">
      <c r="A64">
        <v>41</v>
      </c>
      <c r="B64">
        <v>56</v>
      </c>
      <c r="C64">
        <v>251.6</v>
      </c>
      <c r="D64">
        <v>3.19</v>
      </c>
      <c r="E64">
        <v>254.79</v>
      </c>
      <c r="F64">
        <v>6</v>
      </c>
      <c r="G64">
        <v>3.15</v>
      </c>
      <c r="H64">
        <v>134</v>
      </c>
      <c r="I64">
        <v>127</v>
      </c>
      <c r="J64">
        <v>7</v>
      </c>
      <c r="K64">
        <v>0</v>
      </c>
      <c r="L64">
        <v>0</v>
      </c>
      <c r="M64">
        <v>0</v>
      </c>
      <c r="N64">
        <v>0</v>
      </c>
      <c r="O64">
        <v>0</v>
      </c>
      <c r="Q64">
        <v>1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65</v>
      </c>
      <c r="AB64">
        <v>1</v>
      </c>
      <c r="AC64" s="1">
        <v>1.4858934169278997</v>
      </c>
      <c r="AD64" s="1">
        <v>175.6</v>
      </c>
      <c r="AE64" s="1">
        <v>0</v>
      </c>
      <c r="AF64" s="1">
        <v>175.6</v>
      </c>
      <c r="AG64" s="1">
        <v>0.72522799999999987</v>
      </c>
      <c r="AH64" s="1">
        <v>0.79</v>
      </c>
      <c r="AI64" s="1">
        <v>1.3813866666666663</v>
      </c>
    </row>
    <row r="65" spans="1:36">
      <c r="A65">
        <v>42</v>
      </c>
      <c r="B65">
        <v>17</v>
      </c>
      <c r="C65">
        <v>253.7</v>
      </c>
      <c r="D65">
        <v>3.08</v>
      </c>
      <c r="E65">
        <v>256.77999999999997</v>
      </c>
      <c r="F65">
        <v>6</v>
      </c>
      <c r="G65">
        <v>3.11</v>
      </c>
      <c r="H65">
        <v>136</v>
      </c>
      <c r="I65">
        <v>131</v>
      </c>
      <c r="J65">
        <v>5</v>
      </c>
      <c r="K65">
        <v>0</v>
      </c>
      <c r="L65">
        <v>1</v>
      </c>
      <c r="M65">
        <v>0</v>
      </c>
      <c r="N65">
        <v>0</v>
      </c>
      <c r="O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30</v>
      </c>
      <c r="AB65">
        <v>1</v>
      </c>
      <c r="AC65" s="1">
        <v>1.5389610389610391</v>
      </c>
      <c r="AD65" s="1">
        <v>161.80000000000001</v>
      </c>
      <c r="AE65" s="1">
        <v>10</v>
      </c>
      <c r="AF65" s="1">
        <v>171.8</v>
      </c>
      <c r="AG65" s="1">
        <v>0.709534</v>
      </c>
      <c r="AH65" s="1">
        <v>0.79</v>
      </c>
      <c r="AI65" s="1">
        <v>1.3688758842443729</v>
      </c>
    </row>
    <row r="66" spans="1:36">
      <c r="A66">
        <v>42</v>
      </c>
      <c r="B66">
        <v>43</v>
      </c>
      <c r="C66">
        <v>256.3</v>
      </c>
      <c r="D66">
        <v>4.8899999999999997</v>
      </c>
      <c r="E66">
        <v>261.19</v>
      </c>
      <c r="F66">
        <v>6</v>
      </c>
      <c r="G66">
        <v>4.33</v>
      </c>
      <c r="H66">
        <v>139</v>
      </c>
      <c r="I66">
        <v>135</v>
      </c>
      <c r="J66">
        <v>4</v>
      </c>
      <c r="K66">
        <v>0</v>
      </c>
      <c r="L66">
        <v>0</v>
      </c>
      <c r="M66">
        <v>0</v>
      </c>
      <c r="N66">
        <v>0</v>
      </c>
      <c r="O66">
        <v>0</v>
      </c>
      <c r="Q66">
        <v>1</v>
      </c>
      <c r="R66">
        <v>0</v>
      </c>
      <c r="S66">
        <v>0</v>
      </c>
      <c r="T66">
        <v>23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30</v>
      </c>
      <c r="AB66">
        <v>1</v>
      </c>
      <c r="AC66" s="1">
        <v>0.96932515337423319</v>
      </c>
      <c r="AD66" s="1">
        <v>175.6</v>
      </c>
      <c r="AE66" s="1">
        <v>10</v>
      </c>
      <c r="AF66" s="1">
        <v>185.6</v>
      </c>
      <c r="AG66" s="1">
        <v>0.76652799999999999</v>
      </c>
      <c r="AH66" s="1">
        <v>0.79</v>
      </c>
      <c r="AI66" s="1">
        <v>1.0621635103926097</v>
      </c>
    </row>
    <row r="67" spans="1:36">
      <c r="A67">
        <v>42</v>
      </c>
      <c r="B67">
        <v>45</v>
      </c>
      <c r="C67">
        <v>256.5</v>
      </c>
      <c r="D67">
        <v>3.55</v>
      </c>
      <c r="E67">
        <v>260.05</v>
      </c>
      <c r="F67">
        <v>6</v>
      </c>
      <c r="G67">
        <v>3.09</v>
      </c>
      <c r="H67">
        <v>140</v>
      </c>
      <c r="I67">
        <v>135</v>
      </c>
      <c r="J67">
        <v>5</v>
      </c>
      <c r="K67">
        <v>0</v>
      </c>
      <c r="L67">
        <v>0</v>
      </c>
      <c r="M67">
        <v>0</v>
      </c>
      <c r="N67">
        <v>0</v>
      </c>
      <c r="O67">
        <v>0</v>
      </c>
      <c r="Q67">
        <v>1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30</v>
      </c>
      <c r="AB67">
        <v>1</v>
      </c>
      <c r="AC67" s="1">
        <v>1.335211267605634</v>
      </c>
      <c r="AD67" s="1">
        <v>175.6</v>
      </c>
      <c r="AE67" s="1">
        <v>0</v>
      </c>
      <c r="AF67" s="1">
        <v>175.6</v>
      </c>
      <c r="AG67" s="1">
        <v>0.72522799999999987</v>
      </c>
      <c r="AH67" s="1">
        <v>0.79</v>
      </c>
      <c r="AI67" s="1">
        <v>1.4082097087378638</v>
      </c>
    </row>
    <row r="68" spans="1:36">
      <c r="A68">
        <v>42</v>
      </c>
      <c r="B68">
        <v>52</v>
      </c>
      <c r="C68">
        <v>257.2</v>
      </c>
      <c r="D68">
        <v>4.8600000000000003</v>
      </c>
      <c r="E68">
        <v>262.06</v>
      </c>
      <c r="F68">
        <v>7</v>
      </c>
      <c r="G68">
        <v>3.84</v>
      </c>
      <c r="H68">
        <v>141</v>
      </c>
      <c r="I68">
        <v>136</v>
      </c>
      <c r="J68">
        <v>5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23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25</v>
      </c>
      <c r="AB68">
        <v>1</v>
      </c>
      <c r="AC68" s="1">
        <v>0.97530864197530864</v>
      </c>
      <c r="AD68" s="1">
        <v>161.80000000000001</v>
      </c>
      <c r="AE68" s="1">
        <v>10</v>
      </c>
      <c r="AF68" s="1">
        <v>171.8</v>
      </c>
      <c r="AG68" s="1">
        <v>0.709534</v>
      </c>
      <c r="AH68" s="1">
        <v>0.67714285714285716</v>
      </c>
      <c r="AI68" s="1">
        <v>1.108646875</v>
      </c>
    </row>
    <row r="69" spans="1:36">
      <c r="A69">
        <v>43</v>
      </c>
      <c r="B69">
        <v>33</v>
      </c>
      <c r="C69">
        <v>261.3</v>
      </c>
      <c r="D69">
        <v>3.12</v>
      </c>
      <c r="E69">
        <v>264.42</v>
      </c>
      <c r="F69">
        <v>6</v>
      </c>
      <c r="G69">
        <v>3.14</v>
      </c>
      <c r="H69">
        <v>142</v>
      </c>
      <c r="I69">
        <v>140</v>
      </c>
      <c r="J69">
        <v>2</v>
      </c>
      <c r="K69">
        <v>0</v>
      </c>
      <c r="L69">
        <v>0</v>
      </c>
      <c r="M69">
        <v>0</v>
      </c>
      <c r="N69">
        <v>0</v>
      </c>
      <c r="O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25</v>
      </c>
      <c r="AB69">
        <v>1</v>
      </c>
      <c r="AC69" s="1">
        <v>1.5192307692307692</v>
      </c>
      <c r="AD69" s="1">
        <v>175.6</v>
      </c>
      <c r="AE69" s="1">
        <v>0</v>
      </c>
      <c r="AF69" s="1">
        <v>175.6</v>
      </c>
      <c r="AG69" s="1">
        <v>0.72522799999999987</v>
      </c>
      <c r="AH69" s="1">
        <v>0.79</v>
      </c>
      <c r="AI69" s="1">
        <v>1.3857859872611462</v>
      </c>
    </row>
    <row r="70" spans="1:36">
      <c r="A70">
        <v>44</v>
      </c>
      <c r="B70">
        <v>58</v>
      </c>
      <c r="C70">
        <v>269.8</v>
      </c>
      <c r="D70">
        <v>3.58</v>
      </c>
      <c r="E70">
        <v>273.38</v>
      </c>
      <c r="F70">
        <v>7</v>
      </c>
      <c r="G70">
        <v>3.44</v>
      </c>
      <c r="H70">
        <v>144</v>
      </c>
      <c r="I70">
        <v>142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35</v>
      </c>
      <c r="AB70">
        <v>1</v>
      </c>
      <c r="AC70" s="1">
        <v>1.3240223463687151</v>
      </c>
      <c r="AD70" s="1">
        <v>175.6</v>
      </c>
      <c r="AE70" s="1">
        <v>10</v>
      </c>
      <c r="AF70" s="1">
        <v>185.6</v>
      </c>
      <c r="AG70" s="1">
        <v>0.76652799999999999</v>
      </c>
      <c r="AH70" s="1">
        <v>0.67714285714285716</v>
      </c>
      <c r="AI70" s="1">
        <v>1.3369674418604651</v>
      </c>
    </row>
    <row r="71" spans="1:36">
      <c r="A71">
        <v>44</v>
      </c>
      <c r="B71">
        <v>58</v>
      </c>
      <c r="C71">
        <v>269.8</v>
      </c>
      <c r="D71">
        <v>1.65</v>
      </c>
      <c r="E71">
        <v>271.45</v>
      </c>
      <c r="F71">
        <v>5</v>
      </c>
      <c r="G71">
        <v>1.19</v>
      </c>
      <c r="H71">
        <v>145</v>
      </c>
      <c r="I71">
        <v>142</v>
      </c>
      <c r="J71">
        <v>3</v>
      </c>
      <c r="K71">
        <v>0</v>
      </c>
      <c r="L71">
        <v>1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25</v>
      </c>
      <c r="AB71">
        <v>1</v>
      </c>
      <c r="AC71" s="1">
        <v>2.872727272727273</v>
      </c>
      <c r="AD71" s="1">
        <v>161.80000000000001</v>
      </c>
      <c r="AE71" s="1">
        <v>0</v>
      </c>
      <c r="AF71" s="1">
        <v>161.80000000000001</v>
      </c>
      <c r="AG71" s="1">
        <v>0.66823400000000011</v>
      </c>
      <c r="AH71" s="1">
        <v>0.94800000000000006</v>
      </c>
      <c r="AI71" s="1">
        <v>3.3692470588235301</v>
      </c>
      <c r="AJ71" t="s">
        <v>51</v>
      </c>
    </row>
    <row r="72" spans="1:36">
      <c r="A72">
        <v>45</v>
      </c>
      <c r="B72">
        <v>3</v>
      </c>
      <c r="C72">
        <v>270.3</v>
      </c>
      <c r="D72">
        <v>3.04</v>
      </c>
      <c r="E72">
        <v>273.34000000000003</v>
      </c>
      <c r="F72">
        <v>5</v>
      </c>
      <c r="G72">
        <v>3.24</v>
      </c>
      <c r="H72">
        <v>146</v>
      </c>
      <c r="I72">
        <v>142</v>
      </c>
      <c r="J72">
        <v>4</v>
      </c>
      <c r="K72">
        <v>0</v>
      </c>
      <c r="L72">
        <v>0</v>
      </c>
      <c r="M72">
        <v>0</v>
      </c>
      <c r="N72">
        <v>0</v>
      </c>
      <c r="O72">
        <v>0</v>
      </c>
      <c r="Q72">
        <v>1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30</v>
      </c>
      <c r="AB72">
        <v>1</v>
      </c>
      <c r="AC72" s="1">
        <v>1.5592105263157896</v>
      </c>
      <c r="AD72" s="1">
        <v>175.6</v>
      </c>
      <c r="AE72" s="1">
        <v>10</v>
      </c>
      <c r="AF72" s="1">
        <v>185.6</v>
      </c>
      <c r="AG72" s="1">
        <v>0.76652799999999999</v>
      </c>
      <c r="AH72" s="1">
        <v>0.94800000000000006</v>
      </c>
      <c r="AI72" s="1">
        <v>1.419496296296296</v>
      </c>
    </row>
    <row r="73" spans="1:36">
      <c r="A73">
        <v>46</v>
      </c>
      <c r="B73">
        <v>38</v>
      </c>
      <c r="C73">
        <v>279.8</v>
      </c>
      <c r="D73">
        <v>2.68</v>
      </c>
      <c r="E73">
        <v>282.48</v>
      </c>
      <c r="F73">
        <v>6</v>
      </c>
      <c r="G73">
        <v>3.04</v>
      </c>
      <c r="H73">
        <v>151</v>
      </c>
      <c r="I73">
        <v>150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Q73">
        <v>0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25</v>
      </c>
      <c r="AB73">
        <v>1</v>
      </c>
      <c r="AC73" s="1">
        <v>1.7686567164179103</v>
      </c>
      <c r="AD73" s="1">
        <v>161.80000000000001</v>
      </c>
      <c r="AE73" s="1">
        <v>10</v>
      </c>
      <c r="AF73" s="1">
        <v>171.8</v>
      </c>
      <c r="AG73" s="1">
        <v>0.709534</v>
      </c>
      <c r="AH73" s="1">
        <v>0.79</v>
      </c>
      <c r="AI73" s="1">
        <v>1.4003960526315788</v>
      </c>
    </row>
    <row r="74" spans="1:36">
      <c r="A74">
        <v>46</v>
      </c>
      <c r="B74">
        <v>40</v>
      </c>
      <c r="C74">
        <v>280</v>
      </c>
      <c r="D74">
        <v>4.6100000000000003</v>
      </c>
      <c r="E74">
        <v>284.61</v>
      </c>
      <c r="F74">
        <v>8</v>
      </c>
      <c r="G74">
        <v>3.44</v>
      </c>
      <c r="H74">
        <v>152</v>
      </c>
      <c r="I74">
        <v>150</v>
      </c>
      <c r="J74">
        <v>2</v>
      </c>
      <c r="K74">
        <v>0</v>
      </c>
      <c r="L74">
        <v>1</v>
      </c>
      <c r="M74">
        <v>0</v>
      </c>
      <c r="N74">
        <v>0</v>
      </c>
      <c r="O74">
        <v>0</v>
      </c>
      <c r="Q74">
        <v>1</v>
      </c>
      <c r="R74">
        <v>0</v>
      </c>
      <c r="S74">
        <v>0</v>
      </c>
      <c r="T74">
        <v>25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25</v>
      </c>
      <c r="AB74">
        <v>1</v>
      </c>
      <c r="AC74" s="1">
        <v>1.0281995661605206</v>
      </c>
      <c r="AD74" s="1">
        <v>175.6</v>
      </c>
      <c r="AE74" s="1">
        <v>0</v>
      </c>
      <c r="AF74" s="1">
        <v>175.6</v>
      </c>
      <c r="AG74" s="1">
        <v>0.72522799999999987</v>
      </c>
      <c r="AH74" s="1">
        <v>0.59250000000000003</v>
      </c>
      <c r="AI74" s="1">
        <v>1.2649325581395345</v>
      </c>
    </row>
    <row r="75" spans="1:36">
      <c r="A75">
        <v>48</v>
      </c>
      <c r="B75">
        <v>34</v>
      </c>
      <c r="C75">
        <v>291.39999999999998</v>
      </c>
      <c r="D75">
        <v>3.53</v>
      </c>
      <c r="E75">
        <v>294.92999999999995</v>
      </c>
      <c r="F75">
        <v>7</v>
      </c>
      <c r="G75">
        <v>3.1</v>
      </c>
      <c r="H75">
        <v>156</v>
      </c>
      <c r="I75">
        <v>154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Q75">
        <v>0</v>
      </c>
      <c r="R75">
        <v>0</v>
      </c>
      <c r="S75">
        <v>0</v>
      </c>
      <c r="T75">
        <v>26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25</v>
      </c>
      <c r="AB75">
        <v>1</v>
      </c>
      <c r="AC75" s="1">
        <v>1.3427762039660058</v>
      </c>
      <c r="AD75" s="1">
        <v>161.80000000000001</v>
      </c>
      <c r="AE75" s="1">
        <v>10</v>
      </c>
      <c r="AF75" s="1">
        <v>171.8</v>
      </c>
      <c r="AG75" s="1">
        <v>0.709534</v>
      </c>
      <c r="AH75" s="1">
        <v>0.67714285714285716</v>
      </c>
      <c r="AI75" s="1">
        <v>1.3732916129032258</v>
      </c>
    </row>
    <row r="76" spans="1:36" hidden="1">
      <c r="A76">
        <v>48</v>
      </c>
      <c r="B76">
        <v>44</v>
      </c>
      <c r="C76">
        <v>292.39999999999998</v>
      </c>
      <c r="D76">
        <v>4.5</v>
      </c>
      <c r="E76">
        <v>296.89999999999998</v>
      </c>
      <c r="F76">
        <v>8</v>
      </c>
      <c r="G76">
        <v>3.01</v>
      </c>
      <c r="H76">
        <v>159</v>
      </c>
      <c r="I76">
        <v>155</v>
      </c>
      <c r="J76">
        <v>4</v>
      </c>
      <c r="K76">
        <v>0</v>
      </c>
      <c r="L76">
        <v>0</v>
      </c>
      <c r="M76">
        <v>0</v>
      </c>
      <c r="N76">
        <v>0</v>
      </c>
      <c r="O76">
        <v>1</v>
      </c>
      <c r="P76" s="1">
        <v>-0.17783549783549768</v>
      </c>
      <c r="Q76">
        <v>0</v>
      </c>
      <c r="R76">
        <v>0</v>
      </c>
      <c r="S76">
        <v>0</v>
      </c>
      <c r="T76">
        <v>27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30</v>
      </c>
      <c r="AB76">
        <v>2</v>
      </c>
      <c r="AC76" s="1">
        <v>1.0533333333333335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0.59250000000000003</v>
      </c>
      <c r="AI76" s="1">
        <v>1.3320279069767447</v>
      </c>
    </row>
    <row r="77" spans="1:36">
      <c r="A77">
        <v>49</v>
      </c>
      <c r="B77">
        <v>36</v>
      </c>
      <c r="C77">
        <v>297.60000000000002</v>
      </c>
      <c r="D77">
        <v>3.15</v>
      </c>
      <c r="E77">
        <v>300.75</v>
      </c>
      <c r="F77">
        <v>6</v>
      </c>
      <c r="G77">
        <v>3.16</v>
      </c>
      <c r="H77">
        <v>162</v>
      </c>
      <c r="I77">
        <v>159</v>
      </c>
      <c r="J77">
        <v>3</v>
      </c>
      <c r="K77">
        <v>0</v>
      </c>
      <c r="L77">
        <v>1</v>
      </c>
      <c r="M77">
        <v>0</v>
      </c>
      <c r="N77">
        <v>0</v>
      </c>
      <c r="O77">
        <v>0</v>
      </c>
      <c r="P77" s="1"/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25</v>
      </c>
      <c r="AB77">
        <v>1</v>
      </c>
      <c r="AC77" s="1">
        <v>1.504761904761905</v>
      </c>
      <c r="AD77" s="1">
        <v>161.80000000000001</v>
      </c>
      <c r="AE77" s="1">
        <v>10</v>
      </c>
      <c r="AF77" s="1">
        <v>171.8</v>
      </c>
      <c r="AG77" s="1">
        <v>0.709534</v>
      </c>
      <c r="AH77" s="1">
        <v>0.79</v>
      </c>
      <c r="AI77" s="1">
        <v>1.3472164556962023</v>
      </c>
    </row>
    <row r="78" spans="1:36">
      <c r="A78">
        <v>49</v>
      </c>
      <c r="B78">
        <v>46</v>
      </c>
      <c r="C78">
        <v>298.60000000000002</v>
      </c>
      <c r="D78">
        <v>3.65</v>
      </c>
      <c r="E78">
        <v>302.25</v>
      </c>
      <c r="F78">
        <v>7</v>
      </c>
      <c r="G78">
        <v>3.18</v>
      </c>
      <c r="H78">
        <v>163</v>
      </c>
      <c r="I78">
        <v>159</v>
      </c>
      <c r="J78">
        <v>4</v>
      </c>
      <c r="K78">
        <v>0</v>
      </c>
      <c r="L78">
        <v>1</v>
      </c>
      <c r="M78">
        <v>0</v>
      </c>
      <c r="N78">
        <v>0</v>
      </c>
      <c r="O78">
        <v>0</v>
      </c>
      <c r="P78" s="1"/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30</v>
      </c>
      <c r="AB78">
        <v>1</v>
      </c>
      <c r="AC78" s="1">
        <v>1.2986301369863014</v>
      </c>
      <c r="AD78" s="1">
        <v>175.6</v>
      </c>
      <c r="AE78" s="1">
        <v>-10</v>
      </c>
      <c r="AF78" s="1">
        <v>165.6</v>
      </c>
      <c r="AG78" s="1">
        <v>0.68392799999999998</v>
      </c>
      <c r="AH78" s="1">
        <v>0.67714285714285716</v>
      </c>
      <c r="AI78" s="1">
        <v>1.2904301886792453</v>
      </c>
    </row>
    <row r="79" spans="1:36">
      <c r="A79">
        <v>49</v>
      </c>
      <c r="B79">
        <v>48</v>
      </c>
      <c r="C79">
        <v>298.8</v>
      </c>
      <c r="D79">
        <v>3.81</v>
      </c>
      <c r="E79">
        <v>302.61</v>
      </c>
      <c r="F79">
        <v>7</v>
      </c>
      <c r="G79">
        <v>3.19</v>
      </c>
      <c r="H79">
        <v>164</v>
      </c>
      <c r="I79">
        <v>159</v>
      </c>
      <c r="J79">
        <v>5</v>
      </c>
      <c r="K79">
        <v>0</v>
      </c>
      <c r="L79">
        <v>0</v>
      </c>
      <c r="M79">
        <v>0</v>
      </c>
      <c r="N79">
        <v>0</v>
      </c>
      <c r="O79">
        <v>7.4000000000000341</v>
      </c>
      <c r="P79" s="1">
        <v>1.2925657020145254E-2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25</v>
      </c>
      <c r="AB79">
        <v>1</v>
      </c>
      <c r="AC79" s="1">
        <v>1.2440944881889764</v>
      </c>
      <c r="AD79" s="1">
        <v>161.80000000000001</v>
      </c>
      <c r="AE79" s="1">
        <v>0</v>
      </c>
      <c r="AF79" s="1">
        <v>161.80000000000001</v>
      </c>
      <c r="AG79" s="1">
        <v>0.66823400000000011</v>
      </c>
      <c r="AH79" s="1">
        <v>0.67714285714285716</v>
      </c>
      <c r="AI79" s="1">
        <v>1.2568664576802511</v>
      </c>
    </row>
    <row r="80" spans="1:36">
      <c r="A80">
        <v>50</v>
      </c>
      <c r="B80">
        <v>0</v>
      </c>
      <c r="C80">
        <v>300</v>
      </c>
      <c r="D80">
        <v>3.72</v>
      </c>
      <c r="E80">
        <v>303.72000000000003</v>
      </c>
      <c r="F80">
        <v>7</v>
      </c>
      <c r="G80">
        <v>2.98</v>
      </c>
      <c r="H80">
        <v>165</v>
      </c>
      <c r="I80">
        <v>160</v>
      </c>
      <c r="J80">
        <v>5</v>
      </c>
      <c r="K80">
        <v>0</v>
      </c>
      <c r="L80">
        <v>1</v>
      </c>
      <c r="M80">
        <v>0</v>
      </c>
      <c r="N80">
        <v>0</v>
      </c>
      <c r="O80">
        <v>0</v>
      </c>
      <c r="Q80">
        <v>1</v>
      </c>
      <c r="R80">
        <v>0</v>
      </c>
      <c r="S80">
        <v>0</v>
      </c>
      <c r="T80">
        <v>1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55</v>
      </c>
      <c r="AB80">
        <v>1</v>
      </c>
      <c r="AC80" s="1">
        <v>1.2741935483870968</v>
      </c>
      <c r="AD80" s="1">
        <v>175.6</v>
      </c>
      <c r="AE80" s="1">
        <v>0</v>
      </c>
      <c r="AF80" s="1">
        <v>175.6</v>
      </c>
      <c r="AG80" s="1">
        <v>0.72522799999999987</v>
      </c>
      <c r="AH80" s="1">
        <v>0.67714285714285716</v>
      </c>
      <c r="AI80" s="1">
        <v>1.4601906040268453</v>
      </c>
    </row>
    <row r="81" spans="1:35">
      <c r="A81">
        <v>50</v>
      </c>
      <c r="B81">
        <v>12</v>
      </c>
      <c r="C81">
        <v>301.2</v>
      </c>
      <c r="D81">
        <v>3.28</v>
      </c>
      <c r="E81">
        <v>304.47999999999996</v>
      </c>
      <c r="F81">
        <v>7</v>
      </c>
      <c r="G81">
        <v>2.88</v>
      </c>
      <c r="H81">
        <v>166</v>
      </c>
      <c r="I81">
        <v>162</v>
      </c>
      <c r="J81">
        <v>4</v>
      </c>
      <c r="K81">
        <v>0</v>
      </c>
      <c r="L81">
        <v>1</v>
      </c>
      <c r="M81">
        <v>0</v>
      </c>
      <c r="N81">
        <v>0</v>
      </c>
      <c r="O81">
        <v>0</v>
      </c>
      <c r="Q81">
        <v>1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45</v>
      </c>
      <c r="AB81">
        <v>1</v>
      </c>
      <c r="AC81" s="1">
        <v>1.4451219512195124</v>
      </c>
      <c r="AD81" s="1">
        <v>175.6</v>
      </c>
      <c r="AE81" s="1">
        <v>0</v>
      </c>
      <c r="AF81" s="1">
        <v>175.6</v>
      </c>
      <c r="AG81" s="1">
        <v>0.72522799999999987</v>
      </c>
      <c r="AH81" s="1">
        <v>0.67714285714285716</v>
      </c>
      <c r="AI81" s="1">
        <v>1.5108916666666663</v>
      </c>
    </row>
    <row r="82" spans="1:35">
      <c r="A82">
        <v>50</v>
      </c>
      <c r="B82">
        <v>54</v>
      </c>
      <c r="C82">
        <v>305.39999999999998</v>
      </c>
      <c r="D82">
        <v>3.6</v>
      </c>
      <c r="E82">
        <v>309</v>
      </c>
      <c r="F82">
        <v>7</v>
      </c>
      <c r="G82">
        <v>3.15</v>
      </c>
      <c r="H82">
        <v>168</v>
      </c>
      <c r="I82">
        <v>166</v>
      </c>
      <c r="J82">
        <v>2</v>
      </c>
      <c r="K82">
        <v>0</v>
      </c>
      <c r="L82">
        <v>1</v>
      </c>
      <c r="M82">
        <v>0</v>
      </c>
      <c r="N82">
        <v>0</v>
      </c>
      <c r="O82">
        <v>0</v>
      </c>
      <c r="Q82">
        <v>1</v>
      </c>
      <c r="R82">
        <v>0</v>
      </c>
      <c r="S82">
        <v>0</v>
      </c>
      <c r="T82">
        <v>28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25</v>
      </c>
      <c r="AB82">
        <v>1</v>
      </c>
      <c r="AC82" s="1">
        <v>1.3166666666666667</v>
      </c>
      <c r="AD82" s="1">
        <v>175.6</v>
      </c>
      <c r="AE82" s="1">
        <v>0</v>
      </c>
      <c r="AF82" s="1">
        <v>175.6</v>
      </c>
      <c r="AG82" s="1">
        <v>0.72522799999999987</v>
      </c>
      <c r="AH82" s="1">
        <v>0.67714285714285716</v>
      </c>
      <c r="AI82" s="1">
        <v>1.3813866666666663</v>
      </c>
    </row>
    <row r="83" spans="1:35">
      <c r="A83">
        <v>50</v>
      </c>
      <c r="B83">
        <v>47</v>
      </c>
      <c r="C83">
        <v>304.7</v>
      </c>
      <c r="D83">
        <v>3.4</v>
      </c>
      <c r="E83">
        <v>308.09999999999997</v>
      </c>
      <c r="F83">
        <v>7</v>
      </c>
      <c r="G83">
        <v>4</v>
      </c>
      <c r="H83">
        <v>169</v>
      </c>
      <c r="I83">
        <v>166</v>
      </c>
      <c r="J83">
        <v>3</v>
      </c>
      <c r="K83">
        <v>0</v>
      </c>
      <c r="L83">
        <v>1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28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25</v>
      </c>
      <c r="AB83">
        <v>1</v>
      </c>
      <c r="AC83" s="1">
        <v>1.3941176470588237</v>
      </c>
      <c r="AD83" s="1">
        <v>175.6</v>
      </c>
      <c r="AE83" s="1">
        <v>10</v>
      </c>
      <c r="AF83" s="1">
        <v>185.6</v>
      </c>
      <c r="AG83" s="1">
        <v>0.76652799999999999</v>
      </c>
      <c r="AH83" s="1">
        <v>0.67714285714285716</v>
      </c>
      <c r="AI83" s="1">
        <v>1.1497919999999999</v>
      </c>
    </row>
    <row r="84" spans="1:35">
      <c r="A84">
        <v>51</v>
      </c>
      <c r="B84">
        <v>11</v>
      </c>
      <c r="C84">
        <v>307.10000000000002</v>
      </c>
      <c r="D84">
        <v>3.82</v>
      </c>
      <c r="E84">
        <v>310.92</v>
      </c>
      <c r="F84">
        <v>8</v>
      </c>
      <c r="G84">
        <v>2.83</v>
      </c>
      <c r="H84">
        <v>170</v>
      </c>
      <c r="I84">
        <v>166</v>
      </c>
      <c r="J84">
        <v>4</v>
      </c>
      <c r="K84">
        <v>0</v>
      </c>
      <c r="L84">
        <v>1</v>
      </c>
      <c r="M84">
        <v>0</v>
      </c>
      <c r="N84">
        <v>0</v>
      </c>
      <c r="O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40</v>
      </c>
      <c r="AB84">
        <v>1</v>
      </c>
      <c r="AC84" s="1">
        <v>1.2408376963350787</v>
      </c>
      <c r="AD84" s="1">
        <v>161.80000000000001</v>
      </c>
      <c r="AE84" s="1">
        <v>-10</v>
      </c>
      <c r="AF84" s="1">
        <v>151.80000000000001</v>
      </c>
      <c r="AG84" s="1">
        <v>0.6269340000000001</v>
      </c>
      <c r="AH84" s="1">
        <v>0.59250000000000003</v>
      </c>
      <c r="AI84" s="1">
        <v>1.3291886925795056</v>
      </c>
    </row>
    <row r="85" spans="1:35">
      <c r="A85">
        <v>51</v>
      </c>
      <c r="B85">
        <v>16</v>
      </c>
      <c r="C85">
        <v>307.60000000000002</v>
      </c>
      <c r="D85">
        <v>3.58</v>
      </c>
      <c r="E85">
        <v>311.18</v>
      </c>
      <c r="F85">
        <v>7</v>
      </c>
      <c r="G85">
        <v>3.3</v>
      </c>
      <c r="H85">
        <v>171</v>
      </c>
      <c r="I85">
        <v>166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35</v>
      </c>
      <c r="AB85">
        <v>1</v>
      </c>
      <c r="AC85" s="1">
        <v>1.3240223463687151</v>
      </c>
      <c r="AD85" s="1">
        <v>161.80000000000001</v>
      </c>
      <c r="AE85" s="1">
        <v>0</v>
      </c>
      <c r="AF85" s="1">
        <v>161.80000000000001</v>
      </c>
      <c r="AG85" s="1">
        <v>0.66823400000000011</v>
      </c>
      <c r="AH85" s="1">
        <v>0.67714285714285716</v>
      </c>
      <c r="AI85" s="1">
        <v>1.2149709090909093</v>
      </c>
    </row>
    <row r="86" spans="1:35">
      <c r="A86">
        <v>51</v>
      </c>
      <c r="B86">
        <v>27</v>
      </c>
      <c r="C86">
        <v>308.7</v>
      </c>
      <c r="D86">
        <v>4.08</v>
      </c>
      <c r="E86">
        <v>312.77999999999997</v>
      </c>
      <c r="F86">
        <v>7</v>
      </c>
      <c r="G86">
        <v>3.39</v>
      </c>
      <c r="H86">
        <v>172</v>
      </c>
      <c r="I86">
        <v>168</v>
      </c>
      <c r="J86">
        <v>4</v>
      </c>
      <c r="K86">
        <v>0</v>
      </c>
      <c r="L86">
        <v>1</v>
      </c>
      <c r="M86">
        <v>0</v>
      </c>
      <c r="N86">
        <v>0</v>
      </c>
      <c r="O86">
        <v>0</v>
      </c>
      <c r="Q86">
        <v>1</v>
      </c>
      <c r="R86">
        <v>0</v>
      </c>
      <c r="S86">
        <v>0</v>
      </c>
      <c r="T86">
        <v>29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20</v>
      </c>
      <c r="AB86">
        <v>1</v>
      </c>
      <c r="AC86" s="1">
        <v>1.161764705882353</v>
      </c>
      <c r="AD86" s="1">
        <v>175.6</v>
      </c>
      <c r="AE86" s="1">
        <v>0</v>
      </c>
      <c r="AF86" s="1">
        <v>175.6</v>
      </c>
      <c r="AG86" s="1">
        <v>0.72522799999999987</v>
      </c>
      <c r="AH86" s="1">
        <v>0.67714285714285716</v>
      </c>
      <c r="AI86" s="1">
        <v>1.283589380530973</v>
      </c>
    </row>
    <row r="87" spans="1:35">
      <c r="A87">
        <v>51</v>
      </c>
      <c r="B87">
        <v>46</v>
      </c>
      <c r="C87">
        <v>310.60000000000002</v>
      </c>
      <c r="D87">
        <v>4.4800000000000004</v>
      </c>
      <c r="E87">
        <v>315.08000000000004</v>
      </c>
      <c r="F87">
        <v>7</v>
      </c>
      <c r="G87">
        <v>3.81</v>
      </c>
      <c r="H87">
        <v>175</v>
      </c>
      <c r="I87">
        <v>169</v>
      </c>
      <c r="J87">
        <v>6</v>
      </c>
      <c r="K87">
        <v>0</v>
      </c>
      <c r="L87">
        <v>1</v>
      </c>
      <c r="M87">
        <v>0</v>
      </c>
      <c r="N87">
        <v>0</v>
      </c>
      <c r="O87">
        <v>0</v>
      </c>
      <c r="Q87">
        <v>1</v>
      </c>
      <c r="R87">
        <v>0</v>
      </c>
      <c r="S87">
        <v>0</v>
      </c>
      <c r="T87">
        <v>30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25</v>
      </c>
      <c r="AB87">
        <v>1</v>
      </c>
      <c r="AC87" s="1">
        <v>1.0580357142857142</v>
      </c>
      <c r="AD87" s="1">
        <v>175.6</v>
      </c>
      <c r="AE87" s="1">
        <v>0</v>
      </c>
      <c r="AF87" s="1">
        <v>175.6</v>
      </c>
      <c r="AG87" s="1">
        <v>0.72522799999999987</v>
      </c>
      <c r="AH87" s="1">
        <v>0.67714285714285716</v>
      </c>
      <c r="AI87" s="1">
        <v>1.142091338582677</v>
      </c>
    </row>
    <row r="88" spans="1:35">
      <c r="A88">
        <v>51</v>
      </c>
      <c r="B88">
        <v>47</v>
      </c>
      <c r="C88">
        <v>310.7</v>
      </c>
      <c r="D88">
        <v>3.07</v>
      </c>
      <c r="E88">
        <v>313.77</v>
      </c>
      <c r="F88">
        <v>6</v>
      </c>
      <c r="G88">
        <v>3.21</v>
      </c>
      <c r="H88">
        <v>176</v>
      </c>
      <c r="I88">
        <v>169</v>
      </c>
      <c r="J88">
        <v>7</v>
      </c>
      <c r="K88">
        <v>0</v>
      </c>
      <c r="L88">
        <v>1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18</v>
      </c>
      <c r="AB88">
        <v>1</v>
      </c>
      <c r="AC88" s="1">
        <v>1.5439739413680784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0.79</v>
      </c>
      <c r="AI88" s="1">
        <v>1.249035514018692</v>
      </c>
    </row>
    <row r="89" spans="1:35">
      <c r="A89">
        <v>51</v>
      </c>
      <c r="B89">
        <v>51</v>
      </c>
      <c r="C89">
        <v>311.10000000000002</v>
      </c>
      <c r="D89">
        <v>4.12</v>
      </c>
      <c r="E89">
        <v>315.22000000000003</v>
      </c>
      <c r="F89">
        <v>8</v>
      </c>
      <c r="G89">
        <v>3.04</v>
      </c>
      <c r="H89">
        <v>177</v>
      </c>
      <c r="I89">
        <v>170</v>
      </c>
      <c r="J89">
        <v>7</v>
      </c>
      <c r="K89">
        <v>0</v>
      </c>
      <c r="L89">
        <v>1</v>
      </c>
      <c r="M89">
        <v>0</v>
      </c>
      <c r="N89">
        <v>0</v>
      </c>
      <c r="O89">
        <v>0</v>
      </c>
      <c r="Q89">
        <v>0</v>
      </c>
      <c r="R89">
        <v>0</v>
      </c>
      <c r="S89">
        <v>0</v>
      </c>
      <c r="T89">
        <v>30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18</v>
      </c>
      <c r="AB89">
        <v>1</v>
      </c>
      <c r="AC89" s="1">
        <v>1.1504854368932038</v>
      </c>
      <c r="AD89" s="1">
        <v>161.80000000000001</v>
      </c>
      <c r="AE89" s="1">
        <v>0</v>
      </c>
      <c r="AF89" s="1">
        <v>161.80000000000001</v>
      </c>
      <c r="AG89" s="1">
        <v>0.66823400000000011</v>
      </c>
      <c r="AH89" s="1">
        <v>0.59250000000000003</v>
      </c>
      <c r="AI89" s="1">
        <v>1.3188828947368423</v>
      </c>
    </row>
    <row r="90" spans="1:35">
      <c r="A90">
        <v>51</v>
      </c>
      <c r="B90">
        <v>53</v>
      </c>
      <c r="C90">
        <v>311.3</v>
      </c>
      <c r="D90">
        <v>4.41</v>
      </c>
      <c r="E90">
        <v>315.71000000000004</v>
      </c>
      <c r="F90">
        <v>7</v>
      </c>
      <c r="G90">
        <v>3.27</v>
      </c>
      <c r="H90">
        <v>178</v>
      </c>
      <c r="I90">
        <v>171</v>
      </c>
      <c r="J90">
        <v>7</v>
      </c>
      <c r="K90">
        <v>0</v>
      </c>
      <c r="L90">
        <v>1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30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18</v>
      </c>
      <c r="AB90">
        <v>1</v>
      </c>
      <c r="AC90" s="1">
        <v>1.0748299319727892</v>
      </c>
      <c r="AD90" s="1">
        <v>161.80000000000001</v>
      </c>
      <c r="AE90" s="1">
        <v>-10</v>
      </c>
      <c r="AF90" s="1">
        <v>151.80000000000001</v>
      </c>
      <c r="AG90" s="1">
        <v>0.6269340000000001</v>
      </c>
      <c r="AH90" s="1">
        <v>0.67714285714285716</v>
      </c>
      <c r="AI90" s="1">
        <v>1.1503376146788993</v>
      </c>
    </row>
    <row r="91" spans="1:35">
      <c r="A91">
        <v>52</v>
      </c>
      <c r="B91">
        <v>23</v>
      </c>
      <c r="C91">
        <v>314.3</v>
      </c>
      <c r="D91">
        <v>3.87</v>
      </c>
      <c r="E91">
        <v>318.17</v>
      </c>
      <c r="F91">
        <v>7</v>
      </c>
      <c r="G91">
        <v>3.48</v>
      </c>
      <c r="H91">
        <v>179</v>
      </c>
      <c r="I91">
        <v>175</v>
      </c>
      <c r="J91">
        <v>4</v>
      </c>
      <c r="K91">
        <v>0</v>
      </c>
      <c r="L91">
        <v>1</v>
      </c>
      <c r="M91">
        <v>0</v>
      </c>
      <c r="N91">
        <v>0</v>
      </c>
      <c r="O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30</v>
      </c>
      <c r="AB91">
        <v>1</v>
      </c>
      <c r="AC91" s="1">
        <v>1.2248062015503876</v>
      </c>
      <c r="AD91" s="1">
        <v>175.6</v>
      </c>
      <c r="AE91" s="1">
        <v>0</v>
      </c>
      <c r="AF91" s="1">
        <v>175.6</v>
      </c>
      <c r="AG91" s="1">
        <v>0.72522799999999987</v>
      </c>
      <c r="AH91" s="1">
        <v>0.67714285714285716</v>
      </c>
      <c r="AI91" s="1">
        <v>1.2503931034482756</v>
      </c>
    </row>
    <row r="92" spans="1:35" hidden="1">
      <c r="A92">
        <v>52</v>
      </c>
      <c r="B92">
        <v>36</v>
      </c>
      <c r="C92">
        <v>315.60000000000002</v>
      </c>
      <c r="D92">
        <v>4.5599999999999996</v>
      </c>
      <c r="E92">
        <v>320.16000000000003</v>
      </c>
      <c r="F92">
        <v>8</v>
      </c>
      <c r="G92">
        <v>3.36</v>
      </c>
      <c r="H92">
        <v>180</v>
      </c>
      <c r="I92">
        <v>177</v>
      </c>
      <c r="J92">
        <v>3</v>
      </c>
      <c r="K92">
        <v>0</v>
      </c>
      <c r="L92">
        <v>1</v>
      </c>
      <c r="M92">
        <v>1</v>
      </c>
      <c r="N92">
        <v>0</v>
      </c>
      <c r="O92">
        <v>0</v>
      </c>
      <c r="Q92">
        <v>1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25</v>
      </c>
      <c r="AB92">
        <v>3</v>
      </c>
      <c r="AC92" s="1">
        <v>1.0394736842105265</v>
      </c>
      <c r="AD92" s="1">
        <v>175.6</v>
      </c>
      <c r="AE92" s="1">
        <v>0</v>
      </c>
      <c r="AF92" s="1">
        <v>175.6</v>
      </c>
      <c r="AG92" s="1">
        <v>0.72522799999999987</v>
      </c>
      <c r="AH92" s="1">
        <v>0.59250000000000003</v>
      </c>
      <c r="AI92" s="1">
        <v>1.2950499999999998</v>
      </c>
    </row>
    <row r="93" spans="1:35" hidden="1">
      <c r="A93">
        <v>52</v>
      </c>
      <c r="B93">
        <v>55</v>
      </c>
      <c r="C93">
        <v>317.5</v>
      </c>
      <c r="D93">
        <v>4.3899999999999997</v>
      </c>
      <c r="E93">
        <v>321.89</v>
      </c>
      <c r="F93">
        <v>7</v>
      </c>
      <c r="G93">
        <v>3.25</v>
      </c>
      <c r="H93">
        <v>181</v>
      </c>
      <c r="I93">
        <v>178</v>
      </c>
      <c r="J93">
        <v>3</v>
      </c>
      <c r="K93">
        <v>0</v>
      </c>
      <c r="L93">
        <v>1</v>
      </c>
      <c r="M93">
        <v>1</v>
      </c>
      <c r="N93">
        <v>0</v>
      </c>
      <c r="O93">
        <v>1.8999999999999773</v>
      </c>
      <c r="P93" s="1">
        <v>4.0252967270111295E-2</v>
      </c>
      <c r="Q93">
        <v>1</v>
      </c>
      <c r="R93">
        <v>0</v>
      </c>
      <c r="S93">
        <v>0</v>
      </c>
      <c r="T93">
        <v>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20</v>
      </c>
      <c r="AB93">
        <v>3</v>
      </c>
      <c r="AC93" s="1">
        <v>1.0797266514806378</v>
      </c>
      <c r="AD93" s="1">
        <v>175.6</v>
      </c>
      <c r="AE93" s="1">
        <v>0</v>
      </c>
      <c r="AF93" s="1">
        <v>175.6</v>
      </c>
      <c r="AG93" s="1">
        <v>0.72522799999999987</v>
      </c>
      <c r="AH93" s="1">
        <v>0.67714285714285716</v>
      </c>
      <c r="AI93" s="1">
        <v>1.3388824615384611</v>
      </c>
    </row>
    <row r="94" spans="1:35">
      <c r="A94">
        <v>52</v>
      </c>
      <c r="B94">
        <v>58</v>
      </c>
      <c r="C94">
        <v>317.8</v>
      </c>
      <c r="D94">
        <v>3.96</v>
      </c>
      <c r="E94">
        <v>321.76</v>
      </c>
      <c r="F94">
        <v>6</v>
      </c>
      <c r="G94">
        <v>3.94</v>
      </c>
      <c r="H94">
        <v>182</v>
      </c>
      <c r="I94">
        <v>178</v>
      </c>
      <c r="J94">
        <v>4</v>
      </c>
      <c r="K94">
        <v>0</v>
      </c>
      <c r="L94">
        <v>0</v>
      </c>
      <c r="M94">
        <v>0</v>
      </c>
      <c r="N94">
        <v>0</v>
      </c>
      <c r="O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50</v>
      </c>
      <c r="AB94">
        <v>1</v>
      </c>
      <c r="AC94" s="1">
        <v>1.196969696969697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0.79</v>
      </c>
      <c r="AI94" s="1">
        <v>1.1044081218274109</v>
      </c>
    </row>
    <row r="95" spans="1:35" hidden="1">
      <c r="A95">
        <v>52</v>
      </c>
      <c r="B95">
        <v>59</v>
      </c>
      <c r="C95">
        <v>317.89999999999998</v>
      </c>
      <c r="D95">
        <v>4.4400000000000004</v>
      </c>
      <c r="E95">
        <v>322.33999999999997</v>
      </c>
      <c r="F95">
        <v>7</v>
      </c>
      <c r="G95">
        <v>3.27</v>
      </c>
      <c r="H95">
        <v>183</v>
      </c>
      <c r="I95">
        <v>178</v>
      </c>
      <c r="J95">
        <v>5</v>
      </c>
      <c r="K95">
        <v>0</v>
      </c>
      <c r="L95">
        <v>1</v>
      </c>
      <c r="M95">
        <v>1</v>
      </c>
      <c r="N95">
        <v>0</v>
      </c>
      <c r="O95">
        <v>0.39999999999997726</v>
      </c>
      <c r="P95" s="1">
        <v>-1.2159083913070301E-2</v>
      </c>
      <c r="Q95">
        <v>0</v>
      </c>
      <c r="R95">
        <v>0</v>
      </c>
      <c r="S95">
        <v>0</v>
      </c>
      <c r="T95">
        <v>31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20</v>
      </c>
      <c r="AB95">
        <v>3</v>
      </c>
      <c r="AC95" s="1">
        <v>1.0675675675675675</v>
      </c>
      <c r="AD95" s="1">
        <v>161.80000000000001</v>
      </c>
      <c r="AE95" s="1">
        <v>-10</v>
      </c>
      <c r="AF95" s="1">
        <v>151.80000000000001</v>
      </c>
      <c r="AG95" s="1">
        <v>0.6269340000000001</v>
      </c>
      <c r="AH95" s="1">
        <v>0.67714285714285716</v>
      </c>
      <c r="AI95" s="1">
        <v>1.1503376146788993</v>
      </c>
    </row>
    <row r="96" spans="1:35" hidden="1">
      <c r="A96">
        <v>53</v>
      </c>
      <c r="B96">
        <v>31</v>
      </c>
      <c r="C96">
        <v>321.10000000000002</v>
      </c>
      <c r="D96">
        <v>4.95</v>
      </c>
      <c r="E96">
        <v>326.05</v>
      </c>
      <c r="F96">
        <v>8</v>
      </c>
      <c r="G96">
        <v>3.27</v>
      </c>
      <c r="H96">
        <v>185</v>
      </c>
      <c r="I96">
        <v>180</v>
      </c>
      <c r="J96">
        <v>5</v>
      </c>
      <c r="K96">
        <v>0</v>
      </c>
      <c r="L96">
        <v>1</v>
      </c>
      <c r="M96">
        <v>1</v>
      </c>
      <c r="N96">
        <v>0</v>
      </c>
      <c r="O96">
        <v>3.2000000000000455</v>
      </c>
      <c r="P96" s="1">
        <v>-0.10999180999180991</v>
      </c>
      <c r="Q96">
        <v>0</v>
      </c>
      <c r="R96">
        <v>0</v>
      </c>
      <c r="S96">
        <v>0</v>
      </c>
      <c r="T96">
        <v>32</v>
      </c>
      <c r="U96">
        <v>1</v>
      </c>
      <c r="V96">
        <v>0</v>
      </c>
      <c r="W96">
        <v>0</v>
      </c>
      <c r="X96">
        <v>0</v>
      </c>
      <c r="Y96">
        <v>0</v>
      </c>
      <c r="Z96">
        <v>1</v>
      </c>
      <c r="AA96">
        <v>20</v>
      </c>
      <c r="AB96">
        <v>3</v>
      </c>
      <c r="AC96" s="1">
        <v>0.95757575757575764</v>
      </c>
      <c r="AD96" s="1">
        <v>161.80000000000001</v>
      </c>
      <c r="AE96" s="1">
        <v>-10</v>
      </c>
      <c r="AF96" s="1">
        <v>151.80000000000001</v>
      </c>
      <c r="AG96" s="1">
        <v>0.6269340000000001</v>
      </c>
      <c r="AH96" s="1">
        <v>0.59250000000000003</v>
      </c>
      <c r="AI96" s="1">
        <v>1.1503376146788993</v>
      </c>
    </row>
    <row r="97" spans="1:35" hidden="1">
      <c r="A97">
        <v>53</v>
      </c>
      <c r="B97">
        <v>33</v>
      </c>
      <c r="C97">
        <v>321.3</v>
      </c>
      <c r="D97">
        <v>4.95</v>
      </c>
      <c r="E97">
        <v>326.25</v>
      </c>
      <c r="F97">
        <v>7</v>
      </c>
      <c r="G97">
        <v>3.39</v>
      </c>
      <c r="H97">
        <v>186</v>
      </c>
      <c r="I97">
        <v>180</v>
      </c>
      <c r="J97">
        <v>6</v>
      </c>
      <c r="K97">
        <v>0</v>
      </c>
      <c r="L97">
        <v>1</v>
      </c>
      <c r="M97">
        <v>1</v>
      </c>
      <c r="N97">
        <v>0</v>
      </c>
      <c r="O97">
        <v>0.19999999999998863</v>
      </c>
      <c r="P97" s="1">
        <v>0</v>
      </c>
      <c r="Q97">
        <v>0</v>
      </c>
      <c r="R97">
        <v>0</v>
      </c>
      <c r="S97">
        <v>0</v>
      </c>
      <c r="T97">
        <v>32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20</v>
      </c>
      <c r="AB97">
        <v>3</v>
      </c>
      <c r="AC97" s="1">
        <v>0.95757575757575764</v>
      </c>
      <c r="AD97" s="1">
        <v>161.80000000000001</v>
      </c>
      <c r="AE97" s="1">
        <v>-10</v>
      </c>
      <c r="AF97" s="1">
        <v>151.80000000000001</v>
      </c>
      <c r="AG97" s="1">
        <v>0.6269340000000001</v>
      </c>
      <c r="AH97" s="1">
        <v>0.67714285714285716</v>
      </c>
      <c r="AI97" s="1">
        <v>1.1096176991150444</v>
      </c>
    </row>
    <row r="98" spans="1:35" hidden="1">
      <c r="A98">
        <v>53</v>
      </c>
      <c r="B98">
        <v>48</v>
      </c>
      <c r="C98">
        <v>322.8</v>
      </c>
      <c r="D98">
        <v>5.05</v>
      </c>
      <c r="E98">
        <v>327.85</v>
      </c>
      <c r="F98">
        <v>8</v>
      </c>
      <c r="G98">
        <v>3.43</v>
      </c>
      <c r="H98">
        <v>187</v>
      </c>
      <c r="I98">
        <v>184</v>
      </c>
      <c r="J98">
        <v>3</v>
      </c>
      <c r="K98">
        <v>0</v>
      </c>
      <c r="L98">
        <v>1</v>
      </c>
      <c r="M98">
        <v>0</v>
      </c>
      <c r="N98">
        <v>0</v>
      </c>
      <c r="O98">
        <v>1.5</v>
      </c>
      <c r="P98" s="1">
        <v>-1.8961896189618965E-2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1</v>
      </c>
      <c r="AA98">
        <v>20</v>
      </c>
      <c r="AB98">
        <v>2</v>
      </c>
      <c r="AC98" s="1">
        <v>0.93861386138613867</v>
      </c>
      <c r="AD98" s="1">
        <v>161.80000000000001</v>
      </c>
      <c r="AE98" s="1">
        <v>-10</v>
      </c>
      <c r="AF98" s="1">
        <v>151.80000000000001</v>
      </c>
      <c r="AG98" s="1">
        <v>0.6269340000000001</v>
      </c>
      <c r="AH98" s="1">
        <v>0.59250000000000003</v>
      </c>
      <c r="AI98" s="1">
        <v>1.0966775510204083</v>
      </c>
    </row>
    <row r="99" spans="1:35">
      <c r="A99">
        <v>59</v>
      </c>
      <c r="B99">
        <v>31</v>
      </c>
      <c r="C99">
        <v>357.1</v>
      </c>
      <c r="D99">
        <v>3.67</v>
      </c>
      <c r="E99">
        <v>360.77000000000004</v>
      </c>
      <c r="F99">
        <v>7</v>
      </c>
      <c r="G99">
        <v>3.1</v>
      </c>
      <c r="H99">
        <v>192</v>
      </c>
      <c r="I99">
        <v>191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35</v>
      </c>
      <c r="AB99">
        <v>1</v>
      </c>
      <c r="AC99" s="1">
        <v>1.2915531335149864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0.67714285714285716</v>
      </c>
      <c r="AI99" s="1">
        <v>1.2933561290322584</v>
      </c>
    </row>
    <row r="100" spans="1:35" hidden="1">
      <c r="A100">
        <v>59</v>
      </c>
      <c r="B100">
        <v>44</v>
      </c>
      <c r="C100">
        <v>358.4</v>
      </c>
      <c r="D100">
        <v>4.5599999999999996</v>
      </c>
      <c r="E100">
        <v>362.96</v>
      </c>
      <c r="F100">
        <v>7</v>
      </c>
      <c r="G100">
        <v>3.09</v>
      </c>
      <c r="H100">
        <v>194</v>
      </c>
      <c r="I100">
        <v>191</v>
      </c>
      <c r="J100">
        <v>3</v>
      </c>
      <c r="K100">
        <v>0</v>
      </c>
      <c r="L100">
        <v>0</v>
      </c>
      <c r="M100">
        <v>1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18</v>
      </c>
      <c r="AB100">
        <v>3</v>
      </c>
      <c r="AC100" s="1">
        <v>1.0394736842105265</v>
      </c>
      <c r="AD100" s="1">
        <v>161.80000000000001</v>
      </c>
      <c r="AE100" s="1">
        <v>-10</v>
      </c>
      <c r="AF100" s="1">
        <v>151.80000000000001</v>
      </c>
      <c r="AG100" s="1">
        <v>0.6269340000000001</v>
      </c>
      <c r="AH100" s="1">
        <v>0.67714285714285716</v>
      </c>
      <c r="AI100" s="1">
        <v>1.2173475728155343</v>
      </c>
    </row>
    <row r="101" spans="1:35">
      <c r="A101">
        <v>59</v>
      </c>
      <c r="B101">
        <v>50</v>
      </c>
      <c r="C101">
        <v>359</v>
      </c>
      <c r="D101">
        <v>3.31</v>
      </c>
      <c r="E101">
        <v>362.31</v>
      </c>
      <c r="F101">
        <v>6</v>
      </c>
      <c r="G101">
        <v>3.3</v>
      </c>
      <c r="H101">
        <v>195</v>
      </c>
      <c r="I101">
        <v>191</v>
      </c>
      <c r="J101">
        <v>4</v>
      </c>
      <c r="K101">
        <v>0</v>
      </c>
      <c r="L101">
        <v>1</v>
      </c>
      <c r="M101">
        <v>0</v>
      </c>
      <c r="N101">
        <v>0</v>
      </c>
      <c r="O101">
        <v>0</v>
      </c>
      <c r="Q101">
        <v>1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35</v>
      </c>
      <c r="AB101">
        <v>1</v>
      </c>
      <c r="AC101" s="1">
        <v>1.4320241691842901</v>
      </c>
      <c r="AD101" s="1">
        <v>175.6</v>
      </c>
      <c r="AE101" s="1">
        <v>10</v>
      </c>
      <c r="AF101" s="1">
        <v>185.6</v>
      </c>
      <c r="AG101" s="1">
        <v>0.76652799999999999</v>
      </c>
      <c r="AH101" s="1">
        <v>0.79</v>
      </c>
      <c r="AI101" s="1">
        <v>1.3936872727272727</v>
      </c>
    </row>
    <row r="102" spans="1:35">
      <c r="A102">
        <v>62</v>
      </c>
      <c r="B102">
        <v>12</v>
      </c>
      <c r="C102">
        <v>373.2</v>
      </c>
      <c r="D102">
        <v>2.88</v>
      </c>
      <c r="E102">
        <v>376.08</v>
      </c>
      <c r="F102">
        <v>6</v>
      </c>
      <c r="G102">
        <v>2.79</v>
      </c>
      <c r="H102">
        <v>197</v>
      </c>
      <c r="I102">
        <v>196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20</v>
      </c>
      <c r="AB102">
        <v>1</v>
      </c>
      <c r="AC102" s="1">
        <v>1.6458333333333335</v>
      </c>
      <c r="AD102" s="1">
        <v>161.80000000000001</v>
      </c>
      <c r="AE102" s="1">
        <v>0</v>
      </c>
      <c r="AF102" s="1">
        <v>161.80000000000001</v>
      </c>
      <c r="AG102" s="1">
        <v>0.66823400000000011</v>
      </c>
      <c r="AH102" s="1">
        <v>0.79</v>
      </c>
      <c r="AI102" s="1">
        <v>1.4370623655913981</v>
      </c>
    </row>
    <row r="103" spans="1:35">
      <c r="A103">
        <v>63</v>
      </c>
      <c r="B103">
        <v>24</v>
      </c>
      <c r="C103">
        <v>380.4</v>
      </c>
      <c r="D103">
        <v>3.33</v>
      </c>
      <c r="E103">
        <v>383.72999999999996</v>
      </c>
      <c r="F103">
        <v>6</v>
      </c>
      <c r="G103">
        <v>2.89</v>
      </c>
      <c r="H103">
        <v>200</v>
      </c>
      <c r="I103">
        <v>198</v>
      </c>
      <c r="J103">
        <v>2</v>
      </c>
      <c r="K103">
        <v>0</v>
      </c>
      <c r="L103">
        <v>1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25</v>
      </c>
      <c r="AB103">
        <v>1</v>
      </c>
      <c r="AC103" s="1">
        <v>1.4234234234234235</v>
      </c>
      <c r="AD103" s="1">
        <v>175.6</v>
      </c>
      <c r="AE103" s="1">
        <v>0</v>
      </c>
      <c r="AF103" s="1">
        <v>175.6</v>
      </c>
      <c r="AG103" s="1">
        <v>0.72522799999999987</v>
      </c>
      <c r="AH103" s="1">
        <v>0.79</v>
      </c>
      <c r="AI103" s="1">
        <v>1.5056636678200688</v>
      </c>
    </row>
    <row r="104" spans="1:35">
      <c r="A104">
        <v>63</v>
      </c>
      <c r="B104">
        <v>25</v>
      </c>
      <c r="C104">
        <v>380.5</v>
      </c>
      <c r="D104">
        <v>3.83</v>
      </c>
      <c r="E104">
        <v>384.33</v>
      </c>
      <c r="F104">
        <v>7</v>
      </c>
      <c r="G104">
        <v>3.23</v>
      </c>
      <c r="H104">
        <v>201</v>
      </c>
      <c r="I104">
        <v>198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35</v>
      </c>
      <c r="AB104">
        <v>1</v>
      </c>
      <c r="AC104" s="1">
        <v>1.237597911227154</v>
      </c>
      <c r="AD104" s="1">
        <v>161.80000000000001</v>
      </c>
      <c r="AE104" s="1">
        <v>0</v>
      </c>
      <c r="AF104" s="1">
        <v>161.80000000000001</v>
      </c>
      <c r="AG104" s="1">
        <v>0.66823400000000011</v>
      </c>
      <c r="AH104" s="1">
        <v>0.67714285714285716</v>
      </c>
      <c r="AI104" s="1">
        <v>1.2413015479876164</v>
      </c>
    </row>
    <row r="105" spans="1:35" hidden="1">
      <c r="A105">
        <v>63</v>
      </c>
      <c r="B105">
        <v>52</v>
      </c>
      <c r="C105">
        <v>383.2</v>
      </c>
      <c r="D105">
        <v>3.74</v>
      </c>
      <c r="E105">
        <v>386.94</v>
      </c>
      <c r="F105">
        <v>7</v>
      </c>
      <c r="G105">
        <v>2.95</v>
      </c>
      <c r="H105">
        <v>203</v>
      </c>
      <c r="I105">
        <v>199</v>
      </c>
      <c r="J105">
        <v>4</v>
      </c>
      <c r="K105">
        <v>0</v>
      </c>
      <c r="L105">
        <v>1</v>
      </c>
      <c r="M105">
        <v>1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25</v>
      </c>
      <c r="AB105">
        <v>3</v>
      </c>
      <c r="AC105" s="1">
        <v>1.267379679144385</v>
      </c>
      <c r="AD105" s="1">
        <v>161.80000000000001</v>
      </c>
      <c r="AE105" s="1">
        <v>0</v>
      </c>
      <c r="AF105" s="1">
        <v>161.80000000000001</v>
      </c>
      <c r="AG105" s="1">
        <v>0.66823400000000011</v>
      </c>
      <c r="AH105" s="1">
        <v>0.67714285714285716</v>
      </c>
      <c r="AI105" s="1">
        <v>1.3591200000000001</v>
      </c>
    </row>
    <row r="106" spans="1:35" hidden="1">
      <c r="A106">
        <v>65</v>
      </c>
      <c r="B106">
        <v>42</v>
      </c>
      <c r="C106">
        <v>394.2</v>
      </c>
      <c r="D106">
        <v>4.21</v>
      </c>
      <c r="E106">
        <v>398.40999999999997</v>
      </c>
      <c r="F106">
        <v>8</v>
      </c>
      <c r="G106">
        <v>3.13</v>
      </c>
      <c r="H106">
        <v>204</v>
      </c>
      <c r="I106">
        <v>203</v>
      </c>
      <c r="J106">
        <v>1</v>
      </c>
      <c r="K106">
        <v>0</v>
      </c>
      <c r="L106">
        <v>1</v>
      </c>
      <c r="M106">
        <v>1</v>
      </c>
      <c r="N106">
        <v>0</v>
      </c>
      <c r="O106">
        <v>0</v>
      </c>
      <c r="Q106">
        <v>1</v>
      </c>
      <c r="R106">
        <v>0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20</v>
      </c>
      <c r="AB106">
        <v>3</v>
      </c>
      <c r="AC106" s="1">
        <v>1.1258907363420427</v>
      </c>
      <c r="AD106" s="1">
        <v>175.6</v>
      </c>
      <c r="AE106" s="1">
        <v>-10</v>
      </c>
      <c r="AF106" s="1">
        <v>165.6</v>
      </c>
      <c r="AG106" s="1">
        <v>0.68392799999999998</v>
      </c>
      <c r="AH106" s="1">
        <v>0.59250000000000003</v>
      </c>
      <c r="AI106" s="1">
        <v>1.3110440894568691</v>
      </c>
    </row>
    <row r="107" spans="1:35" hidden="1">
      <c r="A107">
        <v>66</v>
      </c>
      <c r="B107">
        <v>9</v>
      </c>
      <c r="C107">
        <v>396.9</v>
      </c>
      <c r="D107">
        <v>3.94</v>
      </c>
      <c r="E107">
        <v>400.84</v>
      </c>
      <c r="F107">
        <v>7</v>
      </c>
      <c r="G107">
        <v>3.28</v>
      </c>
      <c r="H107">
        <v>206</v>
      </c>
      <c r="I107">
        <v>203</v>
      </c>
      <c r="J107">
        <v>3</v>
      </c>
      <c r="K107">
        <v>0</v>
      </c>
      <c r="L107">
        <v>1</v>
      </c>
      <c r="M107">
        <v>0</v>
      </c>
      <c r="N107">
        <v>0</v>
      </c>
      <c r="O107">
        <v>2.6999999999999886</v>
      </c>
      <c r="P107" s="1">
        <v>7.7154948937145251E-2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55</v>
      </c>
      <c r="AB107">
        <v>2</v>
      </c>
      <c r="AC107" s="1">
        <v>1.203045685279188</v>
      </c>
      <c r="AD107" s="1">
        <v>175.6</v>
      </c>
      <c r="AE107" s="1">
        <v>-10</v>
      </c>
      <c r="AF107" s="1">
        <v>165.6</v>
      </c>
      <c r="AG107" s="1">
        <v>0.68392799999999998</v>
      </c>
      <c r="AH107" s="1">
        <v>0.67714285714285716</v>
      </c>
      <c r="AI107" s="1">
        <v>1.2510878048780489</v>
      </c>
    </row>
    <row r="108" spans="1:35" hidden="1">
      <c r="A108">
        <v>66</v>
      </c>
      <c r="B108">
        <v>31</v>
      </c>
      <c r="C108">
        <v>399.1</v>
      </c>
      <c r="D108">
        <v>3.46</v>
      </c>
      <c r="E108">
        <v>402.56</v>
      </c>
      <c r="F108">
        <v>7</v>
      </c>
      <c r="G108">
        <v>3.01</v>
      </c>
      <c r="H108">
        <v>210</v>
      </c>
      <c r="I108">
        <v>205</v>
      </c>
      <c r="J108">
        <v>5</v>
      </c>
      <c r="K108">
        <v>0</v>
      </c>
      <c r="L108">
        <v>0</v>
      </c>
      <c r="M108">
        <v>1</v>
      </c>
      <c r="N108">
        <v>0</v>
      </c>
      <c r="O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30</v>
      </c>
      <c r="AB108">
        <v>3</v>
      </c>
      <c r="AC108" s="1">
        <v>1.3699421965317919</v>
      </c>
      <c r="AD108" s="1">
        <v>175.6</v>
      </c>
      <c r="AE108" s="1">
        <v>0</v>
      </c>
      <c r="AF108" s="1">
        <v>175.6</v>
      </c>
      <c r="AG108" s="1">
        <v>0.72522799999999987</v>
      </c>
      <c r="AH108" s="1">
        <v>0.67714285714285716</v>
      </c>
      <c r="AI108" s="1">
        <v>1.4456372093023253</v>
      </c>
    </row>
    <row r="109" spans="1:35">
      <c r="A109">
        <v>67</v>
      </c>
      <c r="B109">
        <v>26</v>
      </c>
      <c r="C109">
        <v>404.6</v>
      </c>
      <c r="D109">
        <v>3.1</v>
      </c>
      <c r="E109">
        <v>407.70000000000005</v>
      </c>
      <c r="F109">
        <v>6</v>
      </c>
      <c r="G109">
        <v>3.19</v>
      </c>
      <c r="H109">
        <v>213</v>
      </c>
      <c r="I109">
        <v>210</v>
      </c>
      <c r="J109">
        <v>3</v>
      </c>
      <c r="K109">
        <v>0</v>
      </c>
      <c r="L109">
        <v>1</v>
      </c>
      <c r="M109">
        <v>0</v>
      </c>
      <c r="N109">
        <v>0</v>
      </c>
      <c r="O109">
        <v>0</v>
      </c>
      <c r="Q109">
        <v>1</v>
      </c>
      <c r="R109">
        <v>0</v>
      </c>
      <c r="S109">
        <v>0</v>
      </c>
      <c r="T109">
        <v>34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25</v>
      </c>
      <c r="AB109">
        <v>1</v>
      </c>
      <c r="AC109" s="1">
        <v>1.5290322580645161</v>
      </c>
      <c r="AD109" s="1">
        <v>175.6</v>
      </c>
      <c r="AE109" s="1">
        <v>10</v>
      </c>
      <c r="AF109" s="1">
        <v>185.6</v>
      </c>
      <c r="AG109" s="1">
        <v>0.76652799999999999</v>
      </c>
      <c r="AH109" s="1">
        <v>0.79</v>
      </c>
      <c r="AI109" s="1">
        <v>1.4417454545454544</v>
      </c>
    </row>
    <row r="110" spans="1:35">
      <c r="A110">
        <v>67</v>
      </c>
      <c r="B110">
        <v>27</v>
      </c>
      <c r="C110">
        <v>404.7</v>
      </c>
      <c r="D110">
        <v>3.05</v>
      </c>
      <c r="E110">
        <v>407.75</v>
      </c>
      <c r="F110">
        <v>7</v>
      </c>
      <c r="G110">
        <v>2.71</v>
      </c>
      <c r="H110">
        <v>214</v>
      </c>
      <c r="I110">
        <v>211</v>
      </c>
      <c r="J110">
        <v>3</v>
      </c>
      <c r="K110">
        <v>0</v>
      </c>
      <c r="L110">
        <v>1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0</v>
      </c>
      <c r="T110">
        <v>34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1</v>
      </c>
      <c r="AC110" s="1">
        <v>1.5540983606557379</v>
      </c>
      <c r="AD110" s="1">
        <v>161.80000000000001</v>
      </c>
      <c r="AE110" s="1">
        <v>0</v>
      </c>
      <c r="AF110" s="1">
        <v>161.80000000000001</v>
      </c>
      <c r="AG110" s="1">
        <v>0.66823400000000011</v>
      </c>
      <c r="AH110" s="1">
        <v>0.67714285714285716</v>
      </c>
      <c r="AI110" s="1">
        <v>1.4794848708487087</v>
      </c>
    </row>
    <row r="111" spans="1:35">
      <c r="A111">
        <v>67</v>
      </c>
      <c r="B111">
        <v>28</v>
      </c>
      <c r="C111">
        <v>404.8</v>
      </c>
      <c r="D111">
        <v>3.13</v>
      </c>
      <c r="E111">
        <v>407.93</v>
      </c>
      <c r="F111">
        <v>6</v>
      </c>
      <c r="G111">
        <v>3.06</v>
      </c>
      <c r="H111">
        <v>215</v>
      </c>
      <c r="I111">
        <v>211</v>
      </c>
      <c r="J111">
        <v>4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25</v>
      </c>
      <c r="AB111">
        <v>1</v>
      </c>
      <c r="AC111" s="1">
        <v>1.514376996805112</v>
      </c>
      <c r="AD111" s="1">
        <v>175.6</v>
      </c>
      <c r="AE111" s="1">
        <v>10</v>
      </c>
      <c r="AF111" s="1">
        <v>185.6</v>
      </c>
      <c r="AG111" s="1">
        <v>0.76652799999999999</v>
      </c>
      <c r="AH111" s="1">
        <v>0.79</v>
      </c>
      <c r="AI111" s="1">
        <v>1.5029960784313725</v>
      </c>
    </row>
    <row r="112" spans="1:35" hidden="1">
      <c r="A112">
        <v>68</v>
      </c>
      <c r="B112">
        <v>22</v>
      </c>
      <c r="C112">
        <v>410.2</v>
      </c>
      <c r="D112">
        <v>3.37</v>
      </c>
      <c r="E112">
        <v>413.57</v>
      </c>
      <c r="F112">
        <v>6</v>
      </c>
      <c r="G112">
        <v>2.93</v>
      </c>
      <c r="H112">
        <v>217</v>
      </c>
      <c r="I112">
        <v>215</v>
      </c>
      <c r="J112">
        <v>2</v>
      </c>
      <c r="K112">
        <v>0</v>
      </c>
      <c r="L112">
        <v>1</v>
      </c>
      <c r="M112">
        <v>0</v>
      </c>
      <c r="N112">
        <v>0</v>
      </c>
      <c r="O112">
        <v>1.6999999999999886</v>
      </c>
      <c r="P112" s="1">
        <v>0.10433038771317693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25</v>
      </c>
      <c r="AB112">
        <v>2</v>
      </c>
      <c r="AC112" s="1">
        <v>1.4065281899109792</v>
      </c>
      <c r="AD112" s="1">
        <v>161.80000000000001</v>
      </c>
      <c r="AE112" s="1">
        <v>0</v>
      </c>
      <c r="AF112" s="1">
        <v>161.80000000000001</v>
      </c>
      <c r="AG112" s="1">
        <v>0.66823400000000011</v>
      </c>
      <c r="AH112" s="1">
        <v>0.79</v>
      </c>
      <c r="AI112" s="1">
        <v>1.3683972696245736</v>
      </c>
    </row>
    <row r="113" spans="1:36">
      <c r="A113">
        <v>68</v>
      </c>
      <c r="B113">
        <v>59</v>
      </c>
      <c r="C113">
        <v>413.9</v>
      </c>
      <c r="D113">
        <v>3.31</v>
      </c>
      <c r="E113">
        <v>417.21</v>
      </c>
      <c r="F113">
        <v>7</v>
      </c>
      <c r="G113">
        <v>2.87</v>
      </c>
      <c r="H113">
        <v>218</v>
      </c>
      <c r="I113">
        <v>217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5.3999999999999773</v>
      </c>
      <c r="P113" s="1">
        <v>0.12982636698648786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25</v>
      </c>
      <c r="AB113">
        <v>1</v>
      </c>
      <c r="AC113" s="1">
        <v>1.4320241691842901</v>
      </c>
      <c r="AD113" s="1">
        <v>175.6</v>
      </c>
      <c r="AE113" s="1">
        <v>0</v>
      </c>
      <c r="AF113" s="1">
        <v>175.6</v>
      </c>
      <c r="AG113" s="1">
        <v>0.72522799999999987</v>
      </c>
      <c r="AH113" s="1">
        <v>0.67714285714285716</v>
      </c>
      <c r="AI113" s="1">
        <v>1.5161560975609751</v>
      </c>
    </row>
    <row r="114" spans="1:36" hidden="1">
      <c r="A114">
        <v>69</v>
      </c>
      <c r="B114">
        <v>11</v>
      </c>
      <c r="C114">
        <v>415.1</v>
      </c>
      <c r="D114">
        <v>2.89</v>
      </c>
      <c r="E114">
        <v>417.99</v>
      </c>
      <c r="F114">
        <v>6</v>
      </c>
      <c r="G114">
        <v>2.76</v>
      </c>
      <c r="H114">
        <v>219</v>
      </c>
      <c r="I114">
        <v>217</v>
      </c>
      <c r="J114">
        <v>2</v>
      </c>
      <c r="K114">
        <v>0</v>
      </c>
      <c r="L114">
        <v>1</v>
      </c>
      <c r="M114">
        <v>1</v>
      </c>
      <c r="N114">
        <v>0</v>
      </c>
      <c r="O114">
        <v>6.6000000000000227</v>
      </c>
      <c r="P114" s="1">
        <v>0.33794060610669607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32</v>
      </c>
      <c r="AB114">
        <v>3</v>
      </c>
      <c r="AC114" s="1">
        <v>1.6401384083044983</v>
      </c>
      <c r="AD114" s="1">
        <v>175.6</v>
      </c>
      <c r="AE114" s="1">
        <v>10</v>
      </c>
      <c r="AF114" s="1">
        <v>185.6</v>
      </c>
      <c r="AG114" s="1">
        <v>0.76652799999999999</v>
      </c>
      <c r="AH114" s="1">
        <v>0.79</v>
      </c>
      <c r="AI114" s="1">
        <v>1.6663652173913044</v>
      </c>
    </row>
    <row r="115" spans="1:36" hidden="1">
      <c r="A115">
        <v>69</v>
      </c>
      <c r="B115">
        <v>24</v>
      </c>
      <c r="C115">
        <v>416.4</v>
      </c>
      <c r="D115">
        <v>2.97</v>
      </c>
      <c r="E115">
        <v>419.37</v>
      </c>
      <c r="F115">
        <v>6</v>
      </c>
      <c r="G115">
        <v>2.93</v>
      </c>
      <c r="H115">
        <v>221</v>
      </c>
      <c r="I115">
        <v>217</v>
      </c>
      <c r="J115">
        <v>4</v>
      </c>
      <c r="K115">
        <v>0</v>
      </c>
      <c r="L115">
        <v>1</v>
      </c>
      <c r="M115">
        <v>0</v>
      </c>
      <c r="N115">
        <v>0</v>
      </c>
      <c r="O115">
        <v>1.2999999999999545</v>
      </c>
      <c r="P115" s="1">
        <v>-4.4178812344902285E-2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23</v>
      </c>
      <c r="AB115">
        <v>2</v>
      </c>
      <c r="AC115" s="1">
        <v>1.595959595959596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0.79</v>
      </c>
      <c r="AI115" s="1">
        <v>1.3683972696245736</v>
      </c>
    </row>
    <row r="116" spans="1:36" hidden="1">
      <c r="A116">
        <v>69</v>
      </c>
      <c r="B116">
        <v>34</v>
      </c>
      <c r="C116">
        <v>417.4</v>
      </c>
      <c r="D116">
        <v>4.26</v>
      </c>
      <c r="E116">
        <v>421.65999999999997</v>
      </c>
      <c r="F116">
        <v>7</v>
      </c>
      <c r="G116">
        <v>3.09</v>
      </c>
      <c r="H116">
        <v>222</v>
      </c>
      <c r="I116">
        <v>218</v>
      </c>
      <c r="J116">
        <v>4</v>
      </c>
      <c r="K116">
        <v>0</v>
      </c>
      <c r="L116">
        <v>1</v>
      </c>
      <c r="M116">
        <v>1</v>
      </c>
      <c r="N116">
        <v>0</v>
      </c>
      <c r="O116">
        <v>2.2999999999999545</v>
      </c>
      <c r="P116" s="1">
        <v>-0.52746235196647007</v>
      </c>
      <c r="Q116">
        <v>1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30</v>
      </c>
      <c r="AB116">
        <v>3</v>
      </c>
      <c r="AC116" s="1">
        <v>1.1126760563380282</v>
      </c>
      <c r="AD116" s="1">
        <v>175.6</v>
      </c>
      <c r="AE116" s="1">
        <v>10</v>
      </c>
      <c r="AF116" s="1">
        <v>185.6</v>
      </c>
      <c r="AG116" s="1">
        <v>0.76652799999999999</v>
      </c>
      <c r="AH116" s="1">
        <v>0.67714285714285716</v>
      </c>
      <c r="AI116" s="1">
        <v>1.4884038834951456</v>
      </c>
    </row>
    <row r="117" spans="1:36" hidden="1">
      <c r="A117">
        <v>69</v>
      </c>
      <c r="B117">
        <v>36</v>
      </c>
      <c r="C117">
        <v>417.6</v>
      </c>
      <c r="D117">
        <v>1.93</v>
      </c>
      <c r="E117">
        <v>419.53000000000003</v>
      </c>
      <c r="F117">
        <v>6</v>
      </c>
      <c r="G117">
        <v>1.89</v>
      </c>
      <c r="H117">
        <v>223</v>
      </c>
      <c r="I117">
        <v>218</v>
      </c>
      <c r="J117">
        <v>5</v>
      </c>
      <c r="K117">
        <v>0</v>
      </c>
      <c r="L117">
        <v>1</v>
      </c>
      <c r="M117">
        <v>0</v>
      </c>
      <c r="N117">
        <v>0</v>
      </c>
      <c r="O117">
        <v>0.20000000000004547</v>
      </c>
      <c r="P117" s="1">
        <v>1.34328249288477</v>
      </c>
      <c r="Q117">
        <v>0</v>
      </c>
      <c r="R117">
        <v>1</v>
      </c>
      <c r="S117">
        <v>0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25</v>
      </c>
      <c r="AB117">
        <v>2</v>
      </c>
      <c r="AC117" s="1">
        <v>2.4559585492227982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0.79</v>
      </c>
      <c r="AI117" s="1">
        <v>2.1213777777777785</v>
      </c>
    </row>
    <row r="118" spans="1:36" hidden="1">
      <c r="A118">
        <v>69</v>
      </c>
      <c r="B118">
        <v>42</v>
      </c>
      <c r="C118">
        <v>418.2</v>
      </c>
      <c r="D118">
        <v>3.04</v>
      </c>
      <c r="E118">
        <v>421.24</v>
      </c>
      <c r="F118">
        <v>6</v>
      </c>
      <c r="G118">
        <v>3.05</v>
      </c>
      <c r="H118">
        <v>224</v>
      </c>
      <c r="I118">
        <v>219</v>
      </c>
      <c r="J118">
        <v>5</v>
      </c>
      <c r="K118">
        <v>0</v>
      </c>
      <c r="L118">
        <v>1</v>
      </c>
      <c r="M118">
        <v>0</v>
      </c>
      <c r="N118">
        <v>0</v>
      </c>
      <c r="O118">
        <v>0.80000000000001137</v>
      </c>
      <c r="P118" s="1">
        <v>0.44653446997776136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45</v>
      </c>
      <c r="AB118">
        <v>2</v>
      </c>
      <c r="AC118" s="1">
        <v>1.5592105263157896</v>
      </c>
      <c r="AD118" s="1">
        <v>175.6</v>
      </c>
      <c r="AE118" s="1">
        <v>0</v>
      </c>
      <c r="AF118" s="1">
        <v>175.6</v>
      </c>
      <c r="AG118" s="1">
        <v>0.72522799999999987</v>
      </c>
      <c r="AH118" s="1">
        <v>0.79</v>
      </c>
      <c r="AI118" s="1">
        <v>1.4266780327868851</v>
      </c>
    </row>
    <row r="119" spans="1:36" hidden="1">
      <c r="A119">
        <v>69</v>
      </c>
      <c r="B119">
        <v>54</v>
      </c>
      <c r="C119">
        <v>419.4</v>
      </c>
      <c r="D119">
        <v>3.31</v>
      </c>
      <c r="E119">
        <v>422.71</v>
      </c>
      <c r="F119">
        <v>7</v>
      </c>
      <c r="G119">
        <v>3.07</v>
      </c>
      <c r="H119">
        <v>225</v>
      </c>
      <c r="I119">
        <v>220</v>
      </c>
      <c r="J119">
        <v>5</v>
      </c>
      <c r="K119">
        <v>0</v>
      </c>
      <c r="L119">
        <v>1</v>
      </c>
      <c r="M119">
        <v>0</v>
      </c>
      <c r="N119">
        <v>0</v>
      </c>
      <c r="O119">
        <v>2</v>
      </c>
      <c r="P119" s="1">
        <v>0.31934811284626186</v>
      </c>
      <c r="Q119">
        <v>0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22</v>
      </c>
      <c r="AB119">
        <v>2</v>
      </c>
      <c r="AC119" s="1">
        <v>1.4320241691842901</v>
      </c>
      <c r="AD119" s="1">
        <v>161.80000000000001</v>
      </c>
      <c r="AE119" s="1">
        <v>-10</v>
      </c>
      <c r="AF119" s="1">
        <v>151.80000000000001</v>
      </c>
      <c r="AG119" s="1">
        <v>0.6269340000000001</v>
      </c>
      <c r="AH119" s="1">
        <v>0.67714285714285716</v>
      </c>
      <c r="AI119" s="1">
        <v>1.2252781758957658</v>
      </c>
    </row>
    <row r="120" spans="1:36" hidden="1">
      <c r="A120">
        <v>70</v>
      </c>
      <c r="B120">
        <v>5</v>
      </c>
      <c r="C120">
        <v>420.5</v>
      </c>
      <c r="D120">
        <v>3.67</v>
      </c>
      <c r="E120">
        <v>424.17</v>
      </c>
      <c r="F120">
        <v>7</v>
      </c>
      <c r="G120">
        <v>3.19</v>
      </c>
      <c r="H120">
        <v>226</v>
      </c>
      <c r="I120">
        <v>222</v>
      </c>
      <c r="J120">
        <v>4</v>
      </c>
      <c r="K120">
        <v>0</v>
      </c>
      <c r="L120">
        <v>1</v>
      </c>
      <c r="M120">
        <v>0</v>
      </c>
      <c r="N120">
        <v>0</v>
      </c>
      <c r="O120">
        <v>3.1000000000000227</v>
      </c>
      <c r="P120" s="1">
        <v>0.17887707717695811</v>
      </c>
      <c r="Q120">
        <v>1</v>
      </c>
      <c r="R120">
        <v>0</v>
      </c>
      <c r="S120">
        <v>0</v>
      </c>
      <c r="T120">
        <v>35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40</v>
      </c>
      <c r="AB120">
        <v>2</v>
      </c>
      <c r="AC120" s="1">
        <v>1.2915531335149864</v>
      </c>
      <c r="AD120" s="1">
        <v>175.6</v>
      </c>
      <c r="AE120" s="1">
        <v>-10</v>
      </c>
      <c r="AF120" s="1">
        <v>165.6</v>
      </c>
      <c r="AG120" s="1">
        <v>0.68392799999999998</v>
      </c>
      <c r="AH120" s="1">
        <v>0.67714285714285716</v>
      </c>
      <c r="AI120" s="1">
        <v>1.2863849529780564</v>
      </c>
    </row>
    <row r="121" spans="1:36" hidden="1">
      <c r="A121">
        <v>70</v>
      </c>
      <c r="B121">
        <v>7</v>
      </c>
      <c r="C121">
        <v>420.7</v>
      </c>
      <c r="D121">
        <v>3.61</v>
      </c>
      <c r="E121">
        <v>424.31</v>
      </c>
      <c r="F121">
        <v>7</v>
      </c>
      <c r="G121">
        <v>3.07</v>
      </c>
      <c r="H121">
        <v>227</v>
      </c>
      <c r="I121">
        <v>222</v>
      </c>
      <c r="J121">
        <v>5</v>
      </c>
      <c r="K121">
        <v>0</v>
      </c>
      <c r="L121">
        <v>1</v>
      </c>
      <c r="M121">
        <v>0</v>
      </c>
      <c r="N121">
        <v>0</v>
      </c>
      <c r="O121">
        <v>3.3000000000000114</v>
      </c>
      <c r="P121" s="1">
        <v>0.20034333424368933</v>
      </c>
      <c r="Q121">
        <v>1</v>
      </c>
      <c r="R121">
        <v>0</v>
      </c>
      <c r="S121">
        <v>0</v>
      </c>
      <c r="T121">
        <v>35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40</v>
      </c>
      <c r="AB121">
        <v>2</v>
      </c>
      <c r="AC121" s="1">
        <v>1.3130193905817176</v>
      </c>
      <c r="AD121" s="1">
        <v>175.6</v>
      </c>
      <c r="AE121" s="1">
        <v>0</v>
      </c>
      <c r="AF121" s="1">
        <v>175.6</v>
      </c>
      <c r="AG121" s="1">
        <v>0.72522799999999987</v>
      </c>
      <c r="AH121" s="1">
        <v>0.67714285714285716</v>
      </c>
      <c r="AI121" s="1">
        <v>1.4173837133550486</v>
      </c>
    </row>
    <row r="122" spans="1:36" hidden="1">
      <c r="A122">
        <v>70</v>
      </c>
      <c r="B122">
        <v>22</v>
      </c>
      <c r="C122">
        <v>422.2</v>
      </c>
      <c r="D122">
        <v>3.22</v>
      </c>
      <c r="E122">
        <v>425.42</v>
      </c>
      <c r="F122">
        <v>6</v>
      </c>
      <c r="G122">
        <v>2.99</v>
      </c>
      <c r="H122">
        <v>228</v>
      </c>
      <c r="I122">
        <v>224</v>
      </c>
      <c r="J122">
        <v>4</v>
      </c>
      <c r="K122">
        <v>0</v>
      </c>
      <c r="L122">
        <v>1</v>
      </c>
      <c r="M122">
        <v>0</v>
      </c>
      <c r="N122">
        <v>0</v>
      </c>
      <c r="O122">
        <v>4.8000000000000114</v>
      </c>
      <c r="P122" s="1">
        <v>0.35937363310296555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25</v>
      </c>
      <c r="AB122">
        <v>2</v>
      </c>
      <c r="AC122" s="1">
        <v>1.4720496894409938</v>
      </c>
      <c r="AD122" s="1">
        <v>175.6</v>
      </c>
      <c r="AE122" s="1">
        <v>0</v>
      </c>
      <c r="AF122" s="1">
        <v>175.6</v>
      </c>
      <c r="AG122" s="1">
        <v>0.72522799999999987</v>
      </c>
      <c r="AH122" s="1">
        <v>0.79</v>
      </c>
      <c r="AI122" s="1">
        <v>1.4553070234113707</v>
      </c>
    </row>
    <row r="123" spans="1:36">
      <c r="A123">
        <v>70</v>
      </c>
      <c r="B123">
        <v>27</v>
      </c>
      <c r="C123">
        <v>422.7</v>
      </c>
      <c r="D123">
        <v>2.71</v>
      </c>
      <c r="E123">
        <v>425.40999999999997</v>
      </c>
      <c r="F123">
        <v>6</v>
      </c>
      <c r="G123">
        <v>2.75</v>
      </c>
      <c r="H123">
        <v>229</v>
      </c>
      <c r="I123">
        <v>224</v>
      </c>
      <c r="J123">
        <v>5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25</v>
      </c>
      <c r="AB123">
        <v>1</v>
      </c>
      <c r="AC123" s="1">
        <v>1.7490774907749078</v>
      </c>
      <c r="AD123" s="1">
        <v>161.80000000000001</v>
      </c>
      <c r="AE123" s="1">
        <v>-10</v>
      </c>
      <c r="AF123" s="1">
        <v>151.80000000000001</v>
      </c>
      <c r="AG123" s="1">
        <v>0.6269340000000001</v>
      </c>
      <c r="AH123" s="1">
        <v>0.79</v>
      </c>
      <c r="AI123" s="1">
        <v>1.3678560000000002</v>
      </c>
    </row>
    <row r="124" spans="1:36">
      <c r="A124">
        <v>70</v>
      </c>
      <c r="B124">
        <v>34</v>
      </c>
      <c r="C124">
        <v>423.4</v>
      </c>
      <c r="D124">
        <v>3.85</v>
      </c>
      <c r="E124">
        <v>427.25</v>
      </c>
      <c r="F124">
        <v>6</v>
      </c>
      <c r="G124">
        <v>3.82</v>
      </c>
      <c r="H124">
        <v>230</v>
      </c>
      <c r="I124">
        <v>225</v>
      </c>
      <c r="J124">
        <v>5</v>
      </c>
      <c r="K124">
        <v>0</v>
      </c>
      <c r="L124">
        <v>0</v>
      </c>
      <c r="M124">
        <v>0</v>
      </c>
      <c r="N124">
        <v>0</v>
      </c>
      <c r="O124">
        <v>0</v>
      </c>
      <c r="Q124">
        <v>0</v>
      </c>
      <c r="R124">
        <v>0</v>
      </c>
      <c r="S124">
        <v>0</v>
      </c>
      <c r="T124">
        <v>36</v>
      </c>
      <c r="U124">
        <v>1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27</v>
      </c>
      <c r="AB124">
        <v>1</v>
      </c>
      <c r="AC124" s="1">
        <v>1.2311688311688311</v>
      </c>
      <c r="AD124" s="1">
        <v>161.80000000000001</v>
      </c>
      <c r="AE124" s="1">
        <v>10</v>
      </c>
      <c r="AF124" s="1">
        <v>171.8</v>
      </c>
      <c r="AG124" s="1">
        <v>0.709534</v>
      </c>
      <c r="AH124" s="1">
        <v>0.79</v>
      </c>
      <c r="AI124" s="1">
        <v>1.1144513089005235</v>
      </c>
    </row>
    <row r="125" spans="1:36">
      <c r="A125">
        <v>70</v>
      </c>
      <c r="B125">
        <v>37</v>
      </c>
      <c r="C125">
        <v>423.7</v>
      </c>
      <c r="D125">
        <v>3.93</v>
      </c>
      <c r="E125">
        <v>427.63</v>
      </c>
      <c r="F125">
        <v>6</v>
      </c>
      <c r="G125">
        <v>3.61</v>
      </c>
      <c r="H125">
        <v>231</v>
      </c>
      <c r="I125">
        <v>225</v>
      </c>
      <c r="J125">
        <v>6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36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27</v>
      </c>
      <c r="AB125">
        <v>1</v>
      </c>
      <c r="AC125" s="1">
        <v>1.2061068702290076</v>
      </c>
      <c r="AD125" s="1">
        <v>161.80000000000001</v>
      </c>
      <c r="AE125" s="1">
        <v>0</v>
      </c>
      <c r="AF125" s="1">
        <v>161.80000000000001</v>
      </c>
      <c r="AG125" s="1">
        <v>0.66823400000000011</v>
      </c>
      <c r="AH125" s="1">
        <v>0.79</v>
      </c>
      <c r="AI125" s="1">
        <v>1.1106382271468147</v>
      </c>
    </row>
    <row r="126" spans="1:36" hidden="1">
      <c r="A126">
        <v>70</v>
      </c>
      <c r="B126">
        <v>52</v>
      </c>
      <c r="C126">
        <v>425.2</v>
      </c>
      <c r="D126">
        <v>4.24</v>
      </c>
      <c r="E126">
        <v>429.44</v>
      </c>
      <c r="F126">
        <v>8</v>
      </c>
      <c r="G126">
        <v>3.27</v>
      </c>
      <c r="H126">
        <v>233</v>
      </c>
      <c r="I126">
        <v>227</v>
      </c>
      <c r="J126">
        <v>6</v>
      </c>
      <c r="K126">
        <v>0</v>
      </c>
      <c r="L126">
        <v>1</v>
      </c>
      <c r="M126">
        <v>0</v>
      </c>
      <c r="N126">
        <v>0</v>
      </c>
      <c r="O126">
        <v>0.69999999999998863</v>
      </c>
      <c r="P126" s="1">
        <v>-6.117994931005355E-2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35</v>
      </c>
      <c r="AB126">
        <v>2</v>
      </c>
      <c r="AC126" s="1">
        <v>1.1179245283018868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0.59250000000000003</v>
      </c>
      <c r="AI126" s="1">
        <v>1.2261174311926608</v>
      </c>
      <c r="AJ126" t="s">
        <v>52</v>
      </c>
    </row>
    <row r="127" spans="1:36" hidden="1">
      <c r="A127">
        <v>71</v>
      </c>
      <c r="B127">
        <v>3</v>
      </c>
      <c r="C127">
        <v>426.3</v>
      </c>
      <c r="D127">
        <v>4.13</v>
      </c>
      <c r="E127">
        <v>430.43</v>
      </c>
      <c r="F127">
        <v>9</v>
      </c>
      <c r="G127">
        <v>2.89</v>
      </c>
      <c r="H127">
        <v>235</v>
      </c>
      <c r="I127">
        <v>229</v>
      </c>
      <c r="J127">
        <v>6</v>
      </c>
      <c r="K127">
        <v>0</v>
      </c>
      <c r="L127">
        <v>1</v>
      </c>
      <c r="M127">
        <v>0</v>
      </c>
      <c r="N127">
        <v>0</v>
      </c>
      <c r="O127">
        <v>1.8000000000000114</v>
      </c>
      <c r="P127" s="1">
        <v>-3.140471974269099E-2</v>
      </c>
      <c r="Q127">
        <v>0</v>
      </c>
      <c r="R127">
        <v>0</v>
      </c>
      <c r="S127">
        <v>0</v>
      </c>
      <c r="T127">
        <v>37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25</v>
      </c>
      <c r="AB127">
        <v>2</v>
      </c>
      <c r="AC127" s="1">
        <v>1.1476997578692494</v>
      </c>
      <c r="AD127" s="1">
        <v>161.80000000000001</v>
      </c>
      <c r="AE127" s="1">
        <v>-10</v>
      </c>
      <c r="AF127" s="1">
        <v>151.80000000000001</v>
      </c>
      <c r="AG127" s="1">
        <v>0.6269340000000001</v>
      </c>
      <c r="AH127" s="1">
        <v>0.52666666666666673</v>
      </c>
      <c r="AI127" s="1">
        <v>1.3015930795847752</v>
      </c>
    </row>
    <row r="128" spans="1:36" hidden="1">
      <c r="A128">
        <v>71</v>
      </c>
      <c r="B128">
        <v>23</v>
      </c>
      <c r="C128">
        <v>428.3</v>
      </c>
      <c r="D128">
        <v>3.86</v>
      </c>
      <c r="E128">
        <v>432.16</v>
      </c>
      <c r="F128">
        <v>7</v>
      </c>
      <c r="G128">
        <v>3.19</v>
      </c>
      <c r="H128">
        <v>236</v>
      </c>
      <c r="I128">
        <v>231</v>
      </c>
      <c r="J128">
        <v>5</v>
      </c>
      <c r="K128">
        <v>0</v>
      </c>
      <c r="L128">
        <v>1</v>
      </c>
      <c r="M128">
        <v>0</v>
      </c>
      <c r="N128">
        <v>0</v>
      </c>
      <c r="O128">
        <v>3.8000000000000114</v>
      </c>
      <c r="P128" s="1">
        <v>4.8874796999458736E-2</v>
      </c>
      <c r="Q128">
        <v>1</v>
      </c>
      <c r="R128">
        <v>0</v>
      </c>
      <c r="S128">
        <v>0</v>
      </c>
      <c r="T128">
        <v>38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2</v>
      </c>
      <c r="AC128" s="1">
        <v>1.2279792746113991</v>
      </c>
      <c r="AD128" s="1">
        <v>175.6</v>
      </c>
      <c r="AE128" s="1">
        <v>0</v>
      </c>
      <c r="AF128" s="1">
        <v>175.6</v>
      </c>
      <c r="AG128" s="1">
        <v>0.72522799999999987</v>
      </c>
      <c r="AH128" s="1">
        <v>0.67714285714285716</v>
      </c>
      <c r="AI128" s="1">
        <v>1.3640652037617551</v>
      </c>
    </row>
    <row r="129" spans="1:35" hidden="1">
      <c r="A129">
        <v>71</v>
      </c>
      <c r="B129">
        <v>24</v>
      </c>
      <c r="C129">
        <v>428.4</v>
      </c>
      <c r="D129">
        <v>3.64</v>
      </c>
      <c r="E129">
        <v>432.03999999999996</v>
      </c>
      <c r="F129">
        <v>7</v>
      </c>
      <c r="G129">
        <v>3.2</v>
      </c>
      <c r="H129">
        <v>237</v>
      </c>
      <c r="I129">
        <v>231</v>
      </c>
      <c r="J129">
        <v>6</v>
      </c>
      <c r="K129">
        <v>0</v>
      </c>
      <c r="L129">
        <v>1</v>
      </c>
      <c r="M129">
        <v>0</v>
      </c>
      <c r="N129">
        <v>0</v>
      </c>
      <c r="O129">
        <v>3.8999999999999773</v>
      </c>
      <c r="P129" s="1">
        <v>0.12309332458586186</v>
      </c>
      <c r="Q129">
        <v>1</v>
      </c>
      <c r="R129">
        <v>0</v>
      </c>
      <c r="S129">
        <v>0</v>
      </c>
      <c r="T129">
        <v>38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25</v>
      </c>
      <c r="AB129">
        <v>2</v>
      </c>
      <c r="AC129" s="1">
        <v>1.3021978021978022</v>
      </c>
      <c r="AD129" s="1">
        <v>175.6</v>
      </c>
      <c r="AE129" s="1">
        <v>0</v>
      </c>
      <c r="AF129" s="1">
        <v>175.6</v>
      </c>
      <c r="AG129" s="1">
        <v>0.72522799999999987</v>
      </c>
      <c r="AH129" s="1">
        <v>0.67714285714285716</v>
      </c>
      <c r="AI129" s="1">
        <v>1.3598024999999996</v>
      </c>
    </row>
    <row r="130" spans="1:35" hidden="1">
      <c r="A130">
        <v>71</v>
      </c>
      <c r="B130">
        <v>31</v>
      </c>
      <c r="C130">
        <v>429.1</v>
      </c>
      <c r="D130">
        <v>2.79</v>
      </c>
      <c r="E130">
        <v>431.89000000000004</v>
      </c>
      <c r="F130">
        <v>6</v>
      </c>
      <c r="G130">
        <v>3.22</v>
      </c>
      <c r="H130">
        <v>239</v>
      </c>
      <c r="I130">
        <v>232</v>
      </c>
      <c r="J130">
        <v>7</v>
      </c>
      <c r="K130">
        <v>0</v>
      </c>
      <c r="L130">
        <v>1</v>
      </c>
      <c r="M130">
        <v>0</v>
      </c>
      <c r="N130">
        <v>0</v>
      </c>
      <c r="O130">
        <v>4.6000000000000227</v>
      </c>
      <c r="P130" s="1">
        <v>0.51982025357085537</v>
      </c>
      <c r="Q130">
        <v>1</v>
      </c>
      <c r="R130">
        <v>0</v>
      </c>
      <c r="S130">
        <v>0</v>
      </c>
      <c r="T130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30</v>
      </c>
      <c r="AB130">
        <v>2</v>
      </c>
      <c r="AC130" s="1">
        <v>1.6989247311827957</v>
      </c>
      <c r="AD130" s="1">
        <v>175.6</v>
      </c>
      <c r="AE130" s="1">
        <v>0</v>
      </c>
      <c r="AF130" s="1">
        <v>175.6</v>
      </c>
      <c r="AG130" s="1">
        <v>0.72522799999999987</v>
      </c>
      <c r="AH130" s="1">
        <v>0.79</v>
      </c>
      <c r="AI130" s="1">
        <v>1.3513565217391301</v>
      </c>
    </row>
    <row r="131" spans="1:35">
      <c r="A131">
        <v>71</v>
      </c>
      <c r="B131">
        <v>37</v>
      </c>
      <c r="C131">
        <v>429.7</v>
      </c>
      <c r="D131">
        <v>4.4400000000000004</v>
      </c>
      <c r="E131">
        <v>434.14</v>
      </c>
      <c r="F131">
        <v>7</v>
      </c>
      <c r="G131">
        <v>3.42</v>
      </c>
      <c r="H131">
        <v>240</v>
      </c>
      <c r="I131">
        <v>233</v>
      </c>
      <c r="J131">
        <v>7</v>
      </c>
      <c r="K131">
        <v>0</v>
      </c>
      <c r="L131">
        <v>1</v>
      </c>
      <c r="M131">
        <v>0</v>
      </c>
      <c r="N131">
        <v>0</v>
      </c>
      <c r="O131">
        <v>5.1999999999999886</v>
      </c>
      <c r="Q131">
        <v>1</v>
      </c>
      <c r="R131">
        <v>0</v>
      </c>
      <c r="S131">
        <v>0</v>
      </c>
      <c r="T131">
        <v>39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30</v>
      </c>
      <c r="AB131">
        <v>1</v>
      </c>
      <c r="AC131" s="1">
        <v>1.0675675675675675</v>
      </c>
      <c r="AD131" s="1">
        <v>175.6</v>
      </c>
      <c r="AE131" s="1">
        <v>10</v>
      </c>
      <c r="AF131" s="1">
        <v>185.6</v>
      </c>
      <c r="AG131" s="1">
        <v>0.76652799999999999</v>
      </c>
      <c r="AH131" s="1">
        <v>0.67714285714285716</v>
      </c>
      <c r="AI131" s="1">
        <v>1.3447859649122806</v>
      </c>
    </row>
    <row r="132" spans="1:35">
      <c r="A132">
        <v>71</v>
      </c>
      <c r="B132">
        <v>37</v>
      </c>
      <c r="C132">
        <v>429.7</v>
      </c>
      <c r="D132">
        <v>4.6100000000000003</v>
      </c>
      <c r="E132">
        <v>434.31</v>
      </c>
      <c r="F132">
        <v>7</v>
      </c>
      <c r="G132">
        <v>3.52</v>
      </c>
      <c r="H132">
        <v>241</v>
      </c>
      <c r="I132">
        <v>233</v>
      </c>
      <c r="J132">
        <v>8</v>
      </c>
      <c r="K132">
        <v>0</v>
      </c>
      <c r="L132">
        <v>1</v>
      </c>
      <c r="M132">
        <v>0</v>
      </c>
      <c r="N132">
        <v>0</v>
      </c>
      <c r="O132">
        <v>5.1999999999999886</v>
      </c>
      <c r="Q132">
        <v>1</v>
      </c>
      <c r="R132">
        <v>0</v>
      </c>
      <c r="S132">
        <v>1</v>
      </c>
      <c r="T132">
        <v>39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30</v>
      </c>
      <c r="AB132">
        <v>1</v>
      </c>
      <c r="AC132" s="1">
        <v>1.0281995661605206</v>
      </c>
      <c r="AD132" s="1">
        <v>175.6</v>
      </c>
      <c r="AE132" s="1">
        <v>0</v>
      </c>
      <c r="AF132" s="1">
        <v>175.6</v>
      </c>
      <c r="AG132" s="1">
        <v>0.72522799999999987</v>
      </c>
      <c r="AH132" s="1">
        <v>0.67714285714285716</v>
      </c>
      <c r="AI132" s="1">
        <v>1.2361840909090906</v>
      </c>
    </row>
    <row r="133" spans="1:35">
      <c r="A133">
        <v>72</v>
      </c>
      <c r="B133">
        <v>17</v>
      </c>
      <c r="C133">
        <v>433.7</v>
      </c>
      <c r="D133">
        <v>3.43</v>
      </c>
      <c r="E133">
        <v>437.13</v>
      </c>
      <c r="F133">
        <v>6</v>
      </c>
      <c r="G133">
        <v>3.13</v>
      </c>
      <c r="H133">
        <v>244</v>
      </c>
      <c r="I133">
        <v>238</v>
      </c>
      <c r="J133">
        <v>6</v>
      </c>
      <c r="K133">
        <v>0</v>
      </c>
      <c r="L133">
        <v>1</v>
      </c>
      <c r="M133">
        <v>0</v>
      </c>
      <c r="N133">
        <v>0</v>
      </c>
      <c r="O133">
        <v>9.1999999999999886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30</v>
      </c>
      <c r="AB133">
        <v>1</v>
      </c>
      <c r="AC133" s="1">
        <v>1.3819241982507289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0.79</v>
      </c>
      <c r="AI133" s="1">
        <v>1.3902134185303512</v>
      </c>
    </row>
    <row r="134" spans="1:35">
      <c r="A134">
        <v>72</v>
      </c>
      <c r="B134">
        <v>22</v>
      </c>
      <c r="C134">
        <v>434.2</v>
      </c>
      <c r="D134">
        <v>4.0599999999999996</v>
      </c>
      <c r="E134">
        <v>438.26</v>
      </c>
      <c r="F134">
        <v>7</v>
      </c>
      <c r="G134">
        <v>3.46</v>
      </c>
      <c r="H134">
        <v>245</v>
      </c>
      <c r="I134">
        <v>239</v>
      </c>
      <c r="J134">
        <v>6</v>
      </c>
      <c r="K134">
        <v>0</v>
      </c>
      <c r="L134">
        <v>1</v>
      </c>
      <c r="M134">
        <v>0</v>
      </c>
      <c r="N134">
        <v>0</v>
      </c>
      <c r="O134">
        <v>9.6999999999999886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25</v>
      </c>
      <c r="AB134">
        <v>1</v>
      </c>
      <c r="AC134" s="1">
        <v>1.1674876847290643</v>
      </c>
      <c r="AD134" s="1">
        <v>175.6</v>
      </c>
      <c r="AE134" s="1">
        <v>0</v>
      </c>
      <c r="AF134" s="1">
        <v>175.6</v>
      </c>
      <c r="AG134" s="1">
        <v>0.72522799999999987</v>
      </c>
      <c r="AH134" s="1">
        <v>0.67714285714285716</v>
      </c>
      <c r="AI134" s="1">
        <v>1.2576208092485546</v>
      </c>
    </row>
    <row r="135" spans="1:35">
      <c r="A135">
        <v>74</v>
      </c>
      <c r="B135">
        <v>37</v>
      </c>
      <c r="C135">
        <v>447.7</v>
      </c>
      <c r="D135">
        <v>3.25</v>
      </c>
      <c r="E135">
        <v>450.95</v>
      </c>
      <c r="F135">
        <v>6</v>
      </c>
      <c r="G135">
        <v>3.57</v>
      </c>
      <c r="H135">
        <v>251</v>
      </c>
      <c r="I135">
        <v>250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40</v>
      </c>
      <c r="AB135">
        <v>1</v>
      </c>
      <c r="AC135" s="1">
        <v>1.4584615384615385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0.79</v>
      </c>
      <c r="AI135" s="1">
        <v>1.2188705882352939</v>
      </c>
    </row>
    <row r="136" spans="1:35" hidden="1">
      <c r="A136">
        <v>75</v>
      </c>
      <c r="B136">
        <v>10</v>
      </c>
      <c r="C136">
        <v>451</v>
      </c>
      <c r="D136">
        <v>3.65</v>
      </c>
      <c r="E136">
        <v>454.65</v>
      </c>
      <c r="F136">
        <v>6</v>
      </c>
      <c r="G136">
        <v>3.62</v>
      </c>
      <c r="H136">
        <v>252</v>
      </c>
      <c r="I136">
        <v>251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28</v>
      </c>
      <c r="AB136">
        <v>3</v>
      </c>
      <c r="AC136" s="1">
        <v>1.2986301369863014</v>
      </c>
      <c r="AD136" s="1">
        <v>175.6</v>
      </c>
      <c r="AE136" s="1">
        <v>10</v>
      </c>
      <c r="AF136" s="1">
        <v>185.6</v>
      </c>
      <c r="AG136" s="1">
        <v>0.76652799999999999</v>
      </c>
      <c r="AH136" s="1">
        <v>0.79</v>
      </c>
      <c r="AI136" s="1">
        <v>1.2704883977900552</v>
      </c>
    </row>
    <row r="137" spans="1:35">
      <c r="A137">
        <v>80</v>
      </c>
      <c r="B137">
        <v>38</v>
      </c>
      <c r="C137">
        <v>483.8</v>
      </c>
      <c r="D137">
        <v>3.08</v>
      </c>
      <c r="E137">
        <v>486.88</v>
      </c>
      <c r="F137">
        <v>6</v>
      </c>
      <c r="G137">
        <v>3.02</v>
      </c>
      <c r="H137">
        <v>254</v>
      </c>
      <c r="I137">
        <v>253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30</v>
      </c>
      <c r="AB137">
        <v>1</v>
      </c>
      <c r="AC137" s="1">
        <v>1.5389610389610391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0.79</v>
      </c>
      <c r="AI137" s="1">
        <v>1.3276172185430466</v>
      </c>
    </row>
    <row r="138" spans="1:35">
      <c r="A138">
        <v>82</v>
      </c>
      <c r="B138">
        <v>23</v>
      </c>
      <c r="C138">
        <v>494.3</v>
      </c>
      <c r="D138">
        <v>3.16</v>
      </c>
      <c r="E138">
        <v>497.46000000000004</v>
      </c>
      <c r="F138">
        <v>7</v>
      </c>
      <c r="G138">
        <v>2.68</v>
      </c>
      <c r="H138">
        <v>255</v>
      </c>
      <c r="I138">
        <v>254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0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25</v>
      </c>
      <c r="AB138">
        <v>1</v>
      </c>
      <c r="AC138" s="1">
        <v>1.5</v>
      </c>
      <c r="AD138" s="1">
        <v>175.6</v>
      </c>
      <c r="AE138" s="1">
        <v>-10</v>
      </c>
      <c r="AF138" s="1">
        <v>165.6</v>
      </c>
      <c r="AG138" s="1">
        <v>0.68392799999999998</v>
      </c>
      <c r="AH138" s="1">
        <v>0.67714285714285716</v>
      </c>
      <c r="AI138" s="1">
        <v>1.5311820895522388</v>
      </c>
    </row>
    <row r="139" spans="1:35" hidden="1">
      <c r="A139">
        <v>83</v>
      </c>
      <c r="B139">
        <v>59</v>
      </c>
      <c r="C139">
        <v>503.9</v>
      </c>
      <c r="D139">
        <v>3.92</v>
      </c>
      <c r="E139">
        <v>507.82</v>
      </c>
      <c r="F139">
        <v>7</v>
      </c>
      <c r="G139">
        <v>3.25</v>
      </c>
      <c r="H139">
        <v>256</v>
      </c>
      <c r="I139">
        <v>255</v>
      </c>
      <c r="J139">
        <v>1</v>
      </c>
      <c r="K139">
        <v>0</v>
      </c>
      <c r="L139">
        <v>1</v>
      </c>
      <c r="M139">
        <v>1</v>
      </c>
      <c r="N139">
        <v>0</v>
      </c>
      <c r="O139">
        <v>0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30</v>
      </c>
      <c r="AB139">
        <v>3</v>
      </c>
      <c r="AC139" s="1">
        <v>1.2091836734693879</v>
      </c>
      <c r="AD139" s="1">
        <v>175.6</v>
      </c>
      <c r="AE139" s="1">
        <v>0</v>
      </c>
      <c r="AF139" s="1">
        <v>175.6</v>
      </c>
      <c r="AG139" s="1">
        <v>0.72522799999999987</v>
      </c>
      <c r="AH139" s="1">
        <v>0.67714285714285716</v>
      </c>
      <c r="AI139" s="1">
        <v>1.3388824615384611</v>
      </c>
    </row>
    <row r="140" spans="1:35">
      <c r="A140">
        <v>85</v>
      </c>
      <c r="B140">
        <v>2</v>
      </c>
      <c r="C140">
        <v>510.2</v>
      </c>
      <c r="D140">
        <v>2.92</v>
      </c>
      <c r="E140">
        <v>513.12</v>
      </c>
      <c r="F140">
        <v>6</v>
      </c>
      <c r="G140">
        <v>3.3</v>
      </c>
      <c r="H140">
        <v>257</v>
      </c>
      <c r="I140">
        <v>256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Q140">
        <v>1</v>
      </c>
      <c r="R140">
        <v>0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25</v>
      </c>
      <c r="AB140">
        <v>1</v>
      </c>
      <c r="AC140" s="1">
        <v>1.6232876712328768</v>
      </c>
      <c r="AD140" s="1">
        <v>175.6</v>
      </c>
      <c r="AE140" s="1">
        <v>0</v>
      </c>
      <c r="AF140" s="1">
        <v>175.6</v>
      </c>
      <c r="AG140" s="1">
        <v>0.72522799999999987</v>
      </c>
      <c r="AH140" s="1">
        <v>0.79</v>
      </c>
      <c r="AI140" s="1">
        <v>1.3185963636363633</v>
      </c>
    </row>
    <row r="141" spans="1:35">
      <c r="A141">
        <v>85</v>
      </c>
      <c r="B141">
        <v>23</v>
      </c>
      <c r="C141">
        <v>512.29999999999995</v>
      </c>
      <c r="D141">
        <v>3.14</v>
      </c>
      <c r="E141">
        <v>515.43999999999994</v>
      </c>
      <c r="F141">
        <v>7</v>
      </c>
      <c r="G141">
        <v>2.8</v>
      </c>
      <c r="H141">
        <v>258</v>
      </c>
      <c r="I141">
        <v>256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42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28</v>
      </c>
      <c r="AB141">
        <v>1</v>
      </c>
      <c r="AC141" s="1">
        <v>1.5095541401273886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0.67714285714285716</v>
      </c>
      <c r="AI141" s="1">
        <v>1.4319300000000004</v>
      </c>
    </row>
    <row r="142" spans="1:35" hidden="1">
      <c r="A142">
        <v>86</v>
      </c>
      <c r="B142">
        <v>14</v>
      </c>
      <c r="C142">
        <v>517.4</v>
      </c>
      <c r="D142">
        <v>4.37</v>
      </c>
      <c r="E142">
        <v>521.77</v>
      </c>
      <c r="F142">
        <v>7</v>
      </c>
      <c r="G142">
        <v>3.74</v>
      </c>
      <c r="H142">
        <v>260</v>
      </c>
      <c r="I142">
        <v>259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25</v>
      </c>
      <c r="AB142">
        <v>3</v>
      </c>
      <c r="AC142" s="1">
        <v>1.0846681922196797</v>
      </c>
      <c r="AD142" s="1">
        <v>175.6</v>
      </c>
      <c r="AE142" s="1">
        <v>0</v>
      </c>
      <c r="AF142" s="1">
        <v>175.6</v>
      </c>
      <c r="AG142" s="1">
        <v>0.72522799999999987</v>
      </c>
      <c r="AH142" s="1">
        <v>0.67714285714285716</v>
      </c>
      <c r="AI142" s="1">
        <v>1.1634673796791442</v>
      </c>
    </row>
    <row r="143" spans="1:35">
      <c r="A143">
        <v>87</v>
      </c>
      <c r="B143">
        <v>48</v>
      </c>
      <c r="C143">
        <v>526.79999999999995</v>
      </c>
      <c r="D143">
        <v>3.1</v>
      </c>
      <c r="E143">
        <v>529.9</v>
      </c>
      <c r="F143">
        <v>6</v>
      </c>
      <c r="G143">
        <v>3.24</v>
      </c>
      <c r="H143">
        <v>261</v>
      </c>
      <c r="I143">
        <v>260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9.3999999999999773</v>
      </c>
      <c r="Q143">
        <v>1</v>
      </c>
      <c r="R143">
        <v>0</v>
      </c>
      <c r="S143">
        <v>0</v>
      </c>
      <c r="T143">
        <v>43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40</v>
      </c>
      <c r="AB143">
        <v>1</v>
      </c>
      <c r="AC143" s="1">
        <v>1.5290322580645161</v>
      </c>
      <c r="AD143" s="1">
        <v>175.6</v>
      </c>
      <c r="AE143" s="1">
        <v>0</v>
      </c>
      <c r="AF143" s="1">
        <v>175.6</v>
      </c>
      <c r="AG143" s="1">
        <v>0.72522799999999987</v>
      </c>
      <c r="AH143" s="1">
        <v>0.79</v>
      </c>
      <c r="AI143" s="1">
        <v>1.3430148148148144</v>
      </c>
    </row>
    <row r="144" spans="1:35">
      <c r="A144">
        <v>88</v>
      </c>
      <c r="B144">
        <v>0</v>
      </c>
      <c r="C144">
        <v>528</v>
      </c>
      <c r="D144">
        <v>3.58</v>
      </c>
      <c r="E144">
        <v>531.58000000000004</v>
      </c>
      <c r="F144">
        <v>7</v>
      </c>
      <c r="G144">
        <v>3.13</v>
      </c>
      <c r="H144">
        <v>263</v>
      </c>
      <c r="I144">
        <v>260</v>
      </c>
      <c r="J144">
        <v>3</v>
      </c>
      <c r="K144">
        <v>0</v>
      </c>
      <c r="L144">
        <v>1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50</v>
      </c>
      <c r="AB144">
        <v>1</v>
      </c>
      <c r="AC144" s="1">
        <v>1.3240223463687151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0.67714285714285716</v>
      </c>
      <c r="AI144" s="1">
        <v>1.3902134185303512</v>
      </c>
    </row>
    <row r="145" spans="1:36">
      <c r="A145">
        <v>88</v>
      </c>
      <c r="B145">
        <v>2</v>
      </c>
      <c r="C145">
        <v>528.20000000000005</v>
      </c>
      <c r="D145">
        <v>3.28</v>
      </c>
      <c r="E145">
        <v>531.48</v>
      </c>
      <c r="F145">
        <v>6</v>
      </c>
      <c r="G145">
        <v>3.29</v>
      </c>
      <c r="H145">
        <v>264</v>
      </c>
      <c r="I145">
        <v>260</v>
      </c>
      <c r="J145">
        <v>4</v>
      </c>
      <c r="K145">
        <v>0</v>
      </c>
      <c r="L145">
        <v>0</v>
      </c>
      <c r="M145">
        <v>0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44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50</v>
      </c>
      <c r="AB145">
        <v>1</v>
      </c>
      <c r="AC145" s="1">
        <v>1.4451219512195124</v>
      </c>
      <c r="AD145" s="1">
        <v>175.6</v>
      </c>
      <c r="AE145" s="1">
        <v>0</v>
      </c>
      <c r="AF145" s="1">
        <v>175.6</v>
      </c>
      <c r="AG145" s="1">
        <v>0.72522799999999987</v>
      </c>
      <c r="AH145" s="1">
        <v>0.79</v>
      </c>
      <c r="AI145" s="1">
        <v>1.3226042553191486</v>
      </c>
    </row>
    <row r="146" spans="1:36">
      <c r="A146">
        <v>88</v>
      </c>
      <c r="B146">
        <v>7</v>
      </c>
      <c r="C146">
        <v>528.70000000000005</v>
      </c>
      <c r="D146">
        <v>3.4</v>
      </c>
      <c r="E146">
        <v>532.1</v>
      </c>
      <c r="F146">
        <v>7</v>
      </c>
      <c r="G146">
        <v>3.38</v>
      </c>
      <c r="H146">
        <v>265</v>
      </c>
      <c r="I146">
        <v>260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1</v>
      </c>
      <c r="R146">
        <v>0</v>
      </c>
      <c r="S146">
        <v>0</v>
      </c>
      <c r="T146">
        <v>44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35</v>
      </c>
      <c r="AB146">
        <v>1</v>
      </c>
      <c r="AC146" s="1">
        <v>1.3941176470588237</v>
      </c>
      <c r="AD146" s="1">
        <v>175.6</v>
      </c>
      <c r="AE146" s="1">
        <v>0</v>
      </c>
      <c r="AF146" s="1">
        <v>175.6</v>
      </c>
      <c r="AG146" s="1">
        <v>0.72522799999999987</v>
      </c>
      <c r="AH146" s="1">
        <v>0.67714285714285716</v>
      </c>
      <c r="AI146" s="1">
        <v>1.2873869822485204</v>
      </c>
    </row>
    <row r="147" spans="1:36">
      <c r="A147">
        <v>88</v>
      </c>
      <c r="B147">
        <v>9</v>
      </c>
      <c r="C147">
        <v>528.9</v>
      </c>
      <c r="D147">
        <v>2.92</v>
      </c>
      <c r="E147">
        <v>531.81999999999994</v>
      </c>
      <c r="F147">
        <v>6</v>
      </c>
      <c r="G147">
        <v>2.92</v>
      </c>
      <c r="H147">
        <v>266</v>
      </c>
      <c r="I147">
        <v>260</v>
      </c>
      <c r="J147">
        <v>6</v>
      </c>
      <c r="K147">
        <v>0</v>
      </c>
      <c r="L147">
        <v>1</v>
      </c>
      <c r="M147">
        <v>0</v>
      </c>
      <c r="N147">
        <v>0</v>
      </c>
      <c r="O147">
        <v>0</v>
      </c>
      <c r="Q147">
        <v>0</v>
      </c>
      <c r="R147">
        <v>1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35</v>
      </c>
      <c r="AB147">
        <v>1</v>
      </c>
      <c r="AC147" s="1">
        <v>1.6232876712328768</v>
      </c>
      <c r="AD147" s="1">
        <v>161.80000000000001</v>
      </c>
      <c r="AE147" s="1">
        <v>0</v>
      </c>
      <c r="AF147" s="1">
        <v>161.80000000000001</v>
      </c>
      <c r="AG147" s="1">
        <v>0.66823400000000011</v>
      </c>
      <c r="AH147" s="1">
        <v>0.79</v>
      </c>
      <c r="AI147" s="1">
        <v>1.3730835616438359</v>
      </c>
    </row>
    <row r="148" spans="1:36" hidden="1">
      <c r="A148">
        <v>89</v>
      </c>
      <c r="B148">
        <v>24</v>
      </c>
      <c r="C148">
        <v>536.4</v>
      </c>
      <c r="D148">
        <v>3.93</v>
      </c>
      <c r="E148">
        <v>540.32999999999993</v>
      </c>
      <c r="F148">
        <v>7</v>
      </c>
      <c r="G148">
        <v>3.25</v>
      </c>
      <c r="H148">
        <v>268</v>
      </c>
      <c r="I148">
        <v>266</v>
      </c>
      <c r="J148">
        <v>2</v>
      </c>
      <c r="K148">
        <v>0</v>
      </c>
      <c r="L148">
        <v>1</v>
      </c>
      <c r="M148">
        <v>1</v>
      </c>
      <c r="N148">
        <v>0</v>
      </c>
      <c r="O148">
        <v>0</v>
      </c>
      <c r="Q148">
        <v>1</v>
      </c>
      <c r="R148">
        <v>0</v>
      </c>
      <c r="S148">
        <v>0</v>
      </c>
      <c r="T148">
        <v>1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25</v>
      </c>
      <c r="AB148">
        <v>3</v>
      </c>
      <c r="AC148" s="1">
        <v>1.2061068702290076</v>
      </c>
      <c r="AD148" s="1">
        <v>175.6</v>
      </c>
      <c r="AE148" s="1">
        <v>10</v>
      </c>
      <c r="AF148" s="1">
        <v>185.6</v>
      </c>
      <c r="AG148" s="1">
        <v>0.76652799999999999</v>
      </c>
      <c r="AH148" s="1">
        <v>0.67714285714285716</v>
      </c>
      <c r="AI148" s="1">
        <v>1.4151286153846152</v>
      </c>
    </row>
    <row r="149" spans="1:36" hidden="1">
      <c r="A149">
        <v>90</v>
      </c>
      <c r="B149">
        <v>8</v>
      </c>
      <c r="C149">
        <v>540.79999999999995</v>
      </c>
      <c r="D149">
        <v>2.94</v>
      </c>
      <c r="E149">
        <v>543.74</v>
      </c>
      <c r="F149">
        <v>6</v>
      </c>
      <c r="G149">
        <v>2.83</v>
      </c>
      <c r="H149">
        <v>269</v>
      </c>
      <c r="I149">
        <v>268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4.3999999999999773</v>
      </c>
      <c r="P149" s="1">
        <v>0.40613802773017604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25</v>
      </c>
      <c r="AB149">
        <v>2</v>
      </c>
      <c r="AC149" s="1">
        <v>1.6122448979591837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0.79</v>
      </c>
      <c r="AI149" s="1">
        <v>1.416750530035336</v>
      </c>
    </row>
    <row r="150" spans="1:36" hidden="1">
      <c r="A150">
        <v>90</v>
      </c>
      <c r="B150">
        <v>42</v>
      </c>
      <c r="C150">
        <v>544.20000000000005</v>
      </c>
      <c r="D150">
        <v>3.96</v>
      </c>
      <c r="E150">
        <v>548.16000000000008</v>
      </c>
      <c r="F150">
        <v>8</v>
      </c>
      <c r="G150">
        <v>3.04</v>
      </c>
      <c r="H150">
        <v>270</v>
      </c>
      <c r="I150">
        <v>269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7.8000000000000682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25</v>
      </c>
      <c r="AB150">
        <v>3</v>
      </c>
      <c r="AC150" s="1">
        <v>1.196969696969697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0.59250000000000003</v>
      </c>
      <c r="AI150" s="1">
        <v>1.3188828947368423</v>
      </c>
    </row>
    <row r="151" spans="1:36">
      <c r="A151">
        <v>92</v>
      </c>
      <c r="B151">
        <v>32</v>
      </c>
      <c r="C151">
        <v>555.20000000000005</v>
      </c>
      <c r="D151">
        <v>3.91</v>
      </c>
      <c r="E151">
        <v>559.11</v>
      </c>
      <c r="F151">
        <v>7</v>
      </c>
      <c r="G151">
        <v>3.31</v>
      </c>
      <c r="H151">
        <v>273</v>
      </c>
      <c r="I151">
        <v>272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25</v>
      </c>
      <c r="AB151">
        <v>1</v>
      </c>
      <c r="AC151" s="1">
        <v>1.2122762148337596</v>
      </c>
      <c r="AD151" s="1">
        <v>161.80000000000001</v>
      </c>
      <c r="AE151" s="1">
        <v>-10</v>
      </c>
      <c r="AF151" s="1">
        <v>151.80000000000001</v>
      </c>
      <c r="AG151" s="1">
        <v>0.6269340000000001</v>
      </c>
      <c r="AH151" s="1">
        <v>0.67714285714285716</v>
      </c>
      <c r="AI151" s="1">
        <v>1.1364362537764352</v>
      </c>
    </row>
    <row r="152" spans="1:36" hidden="1">
      <c r="A152">
        <v>92</v>
      </c>
      <c r="B152">
        <v>48</v>
      </c>
      <c r="C152">
        <v>556.79999999999995</v>
      </c>
      <c r="D152">
        <v>4.49</v>
      </c>
      <c r="E152">
        <v>561.29</v>
      </c>
      <c r="F152">
        <v>7</v>
      </c>
      <c r="G152">
        <v>3.47</v>
      </c>
      <c r="H152">
        <v>275</v>
      </c>
      <c r="I152">
        <v>272</v>
      </c>
      <c r="J152">
        <v>3</v>
      </c>
      <c r="K152">
        <v>0</v>
      </c>
      <c r="L152">
        <v>1</v>
      </c>
      <c r="M152">
        <v>1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25</v>
      </c>
      <c r="AB152">
        <v>3</v>
      </c>
      <c r="AC152" s="1">
        <v>1.0556792873051224</v>
      </c>
      <c r="AD152" s="1">
        <v>161.80000000000001</v>
      </c>
      <c r="AE152" s="1">
        <v>0</v>
      </c>
      <c r="AF152" s="1">
        <v>161.80000000000001</v>
      </c>
      <c r="AG152" s="1">
        <v>0.66823400000000011</v>
      </c>
      <c r="AH152" s="1">
        <v>0.67714285714285716</v>
      </c>
      <c r="AI152" s="1">
        <v>1.1554478386167149</v>
      </c>
    </row>
    <row r="153" spans="1:36">
      <c r="A153">
        <v>93</v>
      </c>
      <c r="B153">
        <v>50</v>
      </c>
      <c r="C153">
        <v>563</v>
      </c>
      <c r="D153">
        <v>2.7</v>
      </c>
      <c r="E153">
        <v>565.70000000000005</v>
      </c>
      <c r="F153">
        <v>6</v>
      </c>
      <c r="G153">
        <v>3.06</v>
      </c>
      <c r="H153">
        <v>276</v>
      </c>
      <c r="I153">
        <v>275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30</v>
      </c>
      <c r="AB153">
        <v>1</v>
      </c>
      <c r="AC153" s="1">
        <v>1.7555555555555555</v>
      </c>
      <c r="AD153" s="1">
        <v>161.80000000000001</v>
      </c>
      <c r="AE153" s="1">
        <v>0</v>
      </c>
      <c r="AF153" s="1">
        <v>161.80000000000001</v>
      </c>
      <c r="AG153" s="1">
        <v>0.66823400000000011</v>
      </c>
      <c r="AH153" s="1">
        <v>0.79</v>
      </c>
      <c r="AI153" s="1">
        <v>1.3102627450980395</v>
      </c>
    </row>
    <row r="154" spans="1:36">
      <c r="A154">
        <v>94</v>
      </c>
      <c r="B154">
        <v>10</v>
      </c>
      <c r="C154">
        <v>565</v>
      </c>
      <c r="D154">
        <v>3.71</v>
      </c>
      <c r="E154">
        <v>568.71</v>
      </c>
      <c r="F154">
        <v>7</v>
      </c>
      <c r="G154">
        <v>2.87</v>
      </c>
      <c r="H154">
        <v>277</v>
      </c>
      <c r="I154">
        <v>275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30</v>
      </c>
      <c r="AB154">
        <v>1</v>
      </c>
      <c r="AC154" s="1">
        <v>1.2776280323450135</v>
      </c>
      <c r="AD154" s="1">
        <v>161.80000000000001</v>
      </c>
      <c r="AE154" s="1">
        <v>-10</v>
      </c>
      <c r="AF154" s="1">
        <v>151.80000000000001</v>
      </c>
      <c r="AG154" s="1">
        <v>0.6269340000000001</v>
      </c>
      <c r="AH154" s="1">
        <v>0.67714285714285716</v>
      </c>
      <c r="AI154" s="1">
        <v>1.3106634146341465</v>
      </c>
    </row>
    <row r="155" spans="1:36">
      <c r="A155">
        <v>94</v>
      </c>
      <c r="B155">
        <v>21</v>
      </c>
      <c r="C155">
        <v>566.1</v>
      </c>
      <c r="D155">
        <v>2.77</v>
      </c>
      <c r="E155">
        <v>568.87</v>
      </c>
      <c r="F155">
        <v>6</v>
      </c>
      <c r="G155">
        <v>2.78</v>
      </c>
      <c r="H155">
        <v>279</v>
      </c>
      <c r="I155">
        <v>276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35</v>
      </c>
      <c r="AB155">
        <v>1</v>
      </c>
      <c r="AC155" s="1">
        <v>1.7111913357400723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0.79</v>
      </c>
      <c r="AI155" s="1">
        <v>1.4422316546762595</v>
      </c>
    </row>
    <row r="156" spans="1:36" hidden="1">
      <c r="A156">
        <v>94</v>
      </c>
      <c r="B156">
        <v>26</v>
      </c>
      <c r="C156">
        <v>566.6</v>
      </c>
      <c r="D156">
        <v>3.61</v>
      </c>
      <c r="E156">
        <v>570.21</v>
      </c>
      <c r="F156">
        <v>7</v>
      </c>
      <c r="G156">
        <v>3.25</v>
      </c>
      <c r="H156">
        <v>280</v>
      </c>
      <c r="I156">
        <v>276</v>
      </c>
      <c r="J156">
        <v>4</v>
      </c>
      <c r="K156">
        <v>0</v>
      </c>
      <c r="L156">
        <v>0</v>
      </c>
      <c r="M156">
        <v>1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28</v>
      </c>
      <c r="AB156">
        <v>3</v>
      </c>
      <c r="AC156" s="1">
        <v>1.3130193905817176</v>
      </c>
      <c r="AD156" s="1">
        <v>175.6</v>
      </c>
      <c r="AE156" s="1">
        <v>0</v>
      </c>
      <c r="AF156" s="1">
        <v>175.6</v>
      </c>
      <c r="AG156" s="1">
        <v>0.72522799999999987</v>
      </c>
      <c r="AH156" s="1">
        <v>0.67714285714285716</v>
      </c>
      <c r="AI156" s="1">
        <v>1.3388824615384611</v>
      </c>
    </row>
    <row r="157" spans="1:36">
      <c r="A157">
        <v>94</v>
      </c>
      <c r="B157">
        <v>52</v>
      </c>
      <c r="C157">
        <v>569.20000000000005</v>
      </c>
      <c r="D157">
        <v>3.19</v>
      </c>
      <c r="E157">
        <v>572.3900000000001</v>
      </c>
      <c r="F157">
        <v>6</v>
      </c>
      <c r="G157">
        <v>3.25</v>
      </c>
      <c r="H157">
        <v>282</v>
      </c>
      <c r="I157">
        <v>279</v>
      </c>
      <c r="J157">
        <v>3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45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35</v>
      </c>
      <c r="AB157">
        <v>1</v>
      </c>
      <c r="AC157" s="1">
        <v>1.4858934169278997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0.79</v>
      </c>
      <c r="AI157" s="1">
        <v>1.2336627692307696</v>
      </c>
    </row>
    <row r="158" spans="1:36">
      <c r="A158">
        <v>96</v>
      </c>
      <c r="B158">
        <v>1</v>
      </c>
      <c r="C158">
        <v>576.1</v>
      </c>
      <c r="D158">
        <v>3.74</v>
      </c>
      <c r="E158">
        <v>579.84</v>
      </c>
      <c r="F158">
        <v>7</v>
      </c>
      <c r="G158">
        <v>3.16</v>
      </c>
      <c r="H158">
        <v>283</v>
      </c>
      <c r="I158">
        <v>282</v>
      </c>
      <c r="J158">
        <v>1</v>
      </c>
      <c r="K158">
        <v>0</v>
      </c>
      <c r="L158">
        <v>1</v>
      </c>
      <c r="M158">
        <v>0</v>
      </c>
      <c r="N158">
        <v>0</v>
      </c>
      <c r="O158">
        <v>0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30</v>
      </c>
      <c r="AB158">
        <v>1</v>
      </c>
      <c r="AC158" s="1">
        <v>1.267379679144385</v>
      </c>
      <c r="AD158" s="1">
        <v>175.6</v>
      </c>
      <c r="AE158" s="1">
        <v>0</v>
      </c>
      <c r="AF158" s="1">
        <v>175.6</v>
      </c>
      <c r="AG158" s="1">
        <v>0.72522799999999987</v>
      </c>
      <c r="AH158" s="1">
        <v>0.67714285714285716</v>
      </c>
      <c r="AI158" s="1">
        <v>1.3770151898734173</v>
      </c>
    </row>
    <row r="159" spans="1:36">
      <c r="A159">
        <v>96</v>
      </c>
      <c r="B159">
        <v>8</v>
      </c>
      <c r="C159">
        <v>576.79999999999995</v>
      </c>
      <c r="D159">
        <v>3.61</v>
      </c>
      <c r="E159">
        <v>580.41</v>
      </c>
      <c r="F159">
        <v>7</v>
      </c>
      <c r="G159">
        <v>3.19</v>
      </c>
      <c r="H159">
        <v>284</v>
      </c>
      <c r="I159">
        <v>282</v>
      </c>
      <c r="J159">
        <v>2</v>
      </c>
      <c r="K159">
        <v>0</v>
      </c>
      <c r="L159">
        <v>1</v>
      </c>
      <c r="M159">
        <v>0</v>
      </c>
      <c r="N159">
        <v>0</v>
      </c>
      <c r="O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30</v>
      </c>
      <c r="AB159">
        <v>1</v>
      </c>
      <c r="AC159" s="1">
        <v>1.3130193905817176</v>
      </c>
      <c r="AD159" s="1">
        <v>161.80000000000001</v>
      </c>
      <c r="AE159" s="1">
        <v>0</v>
      </c>
      <c r="AF159" s="1">
        <v>161.80000000000001</v>
      </c>
      <c r="AG159" s="1">
        <v>0.66823400000000011</v>
      </c>
      <c r="AH159" s="1">
        <v>0.67714285714285716</v>
      </c>
      <c r="AI159" s="1">
        <v>1.2568664576802511</v>
      </c>
    </row>
    <row r="160" spans="1:36">
      <c r="A160">
        <v>96</v>
      </c>
      <c r="B160">
        <v>18</v>
      </c>
      <c r="C160">
        <v>577.79999999999995</v>
      </c>
      <c r="D160">
        <v>3.43</v>
      </c>
      <c r="E160">
        <v>581.2299999999999</v>
      </c>
      <c r="F160">
        <v>6</v>
      </c>
      <c r="G160">
        <v>3.06</v>
      </c>
      <c r="H160">
        <v>285</v>
      </c>
      <c r="I160">
        <v>282</v>
      </c>
      <c r="J160">
        <v>3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30</v>
      </c>
      <c r="AB160">
        <v>1</v>
      </c>
      <c r="AC160" s="1">
        <v>1.3819241982507289</v>
      </c>
      <c r="AD160" s="1">
        <v>175.6</v>
      </c>
      <c r="AE160" s="1">
        <v>0</v>
      </c>
      <c r="AF160" s="1">
        <v>175.6</v>
      </c>
      <c r="AG160" s="1">
        <v>0.72522799999999987</v>
      </c>
      <c r="AH160" s="1">
        <v>0.79</v>
      </c>
      <c r="AI160" s="1">
        <v>1.4220156862745095</v>
      </c>
      <c r="AJ160" t="s">
        <v>55</v>
      </c>
    </row>
    <row r="161" spans="1:35">
      <c r="A161">
        <v>1</v>
      </c>
      <c r="B161">
        <v>40</v>
      </c>
      <c r="C161">
        <v>10</v>
      </c>
      <c r="D161">
        <v>3.3</v>
      </c>
      <c r="E161">
        <v>13.3</v>
      </c>
      <c r="F161">
        <v>6</v>
      </c>
      <c r="G161">
        <v>2.91</v>
      </c>
      <c r="H161">
        <v>2</v>
      </c>
      <c r="I161">
        <v>0</v>
      </c>
      <c r="J161">
        <v>2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25</v>
      </c>
      <c r="AB161">
        <v>1</v>
      </c>
      <c r="AC161" s="1">
        <v>1.4363636363636365</v>
      </c>
      <c r="AD161" s="1">
        <v>161.80000000000001</v>
      </c>
      <c r="AE161" s="1">
        <v>10</v>
      </c>
      <c r="AF161" s="1">
        <v>171.8</v>
      </c>
      <c r="AG161" s="1">
        <v>0.709534</v>
      </c>
      <c r="AH161" s="1">
        <v>0.79</v>
      </c>
      <c r="AI161" s="1">
        <v>1.4629567010309277</v>
      </c>
    </row>
    <row r="162" spans="1:35">
      <c r="A162">
        <v>6</v>
      </c>
      <c r="B162">
        <v>50</v>
      </c>
      <c r="C162">
        <v>41</v>
      </c>
      <c r="D162">
        <v>5.49</v>
      </c>
      <c r="E162">
        <v>46.49</v>
      </c>
      <c r="F162">
        <v>7</v>
      </c>
      <c r="G162">
        <v>4.68</v>
      </c>
      <c r="H162">
        <v>5</v>
      </c>
      <c r="I162">
        <v>3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Q162">
        <v>1</v>
      </c>
      <c r="R162">
        <v>0</v>
      </c>
      <c r="S162">
        <v>0</v>
      </c>
      <c r="T162">
        <v>46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60</v>
      </c>
      <c r="AB162">
        <v>1</v>
      </c>
      <c r="AC162" s="1">
        <v>0.86338797814207646</v>
      </c>
      <c r="AD162" s="1">
        <v>175.6</v>
      </c>
      <c r="AE162" s="1">
        <v>0</v>
      </c>
      <c r="AF162" s="1">
        <v>175.6</v>
      </c>
      <c r="AG162" s="1">
        <v>0.72522799999999987</v>
      </c>
      <c r="AH162" s="1">
        <v>0.67714285714285716</v>
      </c>
      <c r="AI162" s="1">
        <v>0.929779487179487</v>
      </c>
    </row>
    <row r="163" spans="1:35">
      <c r="A163">
        <v>7</v>
      </c>
      <c r="B163">
        <v>0</v>
      </c>
      <c r="C163">
        <v>42</v>
      </c>
      <c r="D163">
        <v>5.67</v>
      </c>
      <c r="E163">
        <v>47.67</v>
      </c>
      <c r="F163">
        <v>9</v>
      </c>
      <c r="G163">
        <v>3.58</v>
      </c>
      <c r="H163">
        <v>6</v>
      </c>
      <c r="I163">
        <v>3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  <c r="Q163">
        <v>0</v>
      </c>
      <c r="R163">
        <v>0</v>
      </c>
      <c r="S163">
        <v>0</v>
      </c>
      <c r="T163">
        <v>46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60</v>
      </c>
      <c r="AB163">
        <v>1</v>
      </c>
      <c r="AC163" s="1">
        <v>0.83597883597883604</v>
      </c>
      <c r="AD163" s="1">
        <v>161.80000000000001</v>
      </c>
      <c r="AE163" s="1">
        <v>0</v>
      </c>
      <c r="AF163" s="1">
        <v>161.80000000000001</v>
      </c>
      <c r="AG163" s="1">
        <v>0.66823400000000011</v>
      </c>
      <c r="AH163" s="1">
        <v>0.52666666666666673</v>
      </c>
      <c r="AI163" s="1">
        <v>1.1199452513966484</v>
      </c>
    </row>
    <row r="164" spans="1:35">
      <c r="A164">
        <v>10</v>
      </c>
      <c r="B164">
        <v>39</v>
      </c>
      <c r="C164">
        <v>63.9</v>
      </c>
      <c r="D164">
        <v>2.59</v>
      </c>
      <c r="E164">
        <v>66.489999999999995</v>
      </c>
      <c r="F164">
        <v>5</v>
      </c>
      <c r="G164">
        <v>3.21</v>
      </c>
      <c r="H164">
        <v>7</v>
      </c>
      <c r="I164">
        <v>5</v>
      </c>
      <c r="J164">
        <v>2</v>
      </c>
      <c r="K164">
        <v>0</v>
      </c>
      <c r="L164">
        <v>1</v>
      </c>
      <c r="M164">
        <v>0</v>
      </c>
      <c r="N164">
        <v>0</v>
      </c>
      <c r="O164">
        <v>0</v>
      </c>
      <c r="Q164">
        <v>1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25</v>
      </c>
      <c r="AB164">
        <v>1</v>
      </c>
      <c r="AC164" s="1">
        <v>1.8301158301158302</v>
      </c>
      <c r="AD164" s="1">
        <v>175.6</v>
      </c>
      <c r="AE164" s="1">
        <v>10</v>
      </c>
      <c r="AF164" s="1">
        <v>185.6</v>
      </c>
      <c r="AG164" s="1">
        <v>0.76652799999999999</v>
      </c>
      <c r="AH164" s="1">
        <v>0.94800000000000006</v>
      </c>
      <c r="AI164" s="1">
        <v>1.4327626168224299</v>
      </c>
    </row>
    <row r="165" spans="1:35">
      <c r="A165">
        <v>11</v>
      </c>
      <c r="B165">
        <v>43</v>
      </c>
      <c r="C165">
        <v>70.3</v>
      </c>
      <c r="D165">
        <v>3.36</v>
      </c>
      <c r="E165">
        <v>73.66</v>
      </c>
      <c r="F165">
        <v>7</v>
      </c>
      <c r="G165">
        <v>3.01</v>
      </c>
      <c r="H165">
        <v>8</v>
      </c>
      <c r="I165">
        <v>6</v>
      </c>
      <c r="J165">
        <v>2</v>
      </c>
      <c r="K165">
        <v>0</v>
      </c>
      <c r="L165">
        <v>1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25</v>
      </c>
      <c r="AB165">
        <v>1</v>
      </c>
      <c r="AC165" s="1">
        <v>1.4107142857142858</v>
      </c>
      <c r="AD165" s="1">
        <v>161.80000000000001</v>
      </c>
      <c r="AE165" s="1">
        <v>0</v>
      </c>
      <c r="AF165" s="1">
        <v>161.80000000000001</v>
      </c>
      <c r="AG165" s="1">
        <v>0.66823400000000011</v>
      </c>
      <c r="AH165" s="1">
        <v>0.67714285714285716</v>
      </c>
      <c r="AI165" s="1">
        <v>1.3320279069767447</v>
      </c>
    </row>
    <row r="166" spans="1:35" hidden="1">
      <c r="A166">
        <v>13</v>
      </c>
      <c r="B166">
        <v>20</v>
      </c>
      <c r="C166">
        <v>80</v>
      </c>
      <c r="D166">
        <v>2.64</v>
      </c>
      <c r="E166">
        <v>82.64</v>
      </c>
      <c r="F166">
        <v>5</v>
      </c>
      <c r="G166">
        <v>3.09</v>
      </c>
      <c r="H166">
        <v>10</v>
      </c>
      <c r="I166">
        <v>8</v>
      </c>
      <c r="J166">
        <v>2</v>
      </c>
      <c r="K166">
        <v>0</v>
      </c>
      <c r="L166">
        <v>0</v>
      </c>
      <c r="M166">
        <v>1</v>
      </c>
      <c r="N166">
        <v>0</v>
      </c>
      <c r="O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30</v>
      </c>
      <c r="AB166">
        <v>3</v>
      </c>
      <c r="AC166" s="1">
        <v>1.7954545454545454</v>
      </c>
      <c r="AD166" s="1">
        <v>175.6</v>
      </c>
      <c r="AE166" s="1">
        <v>10</v>
      </c>
      <c r="AF166" s="1">
        <v>185.6</v>
      </c>
      <c r="AG166" s="1">
        <v>0.76652799999999999</v>
      </c>
      <c r="AH166" s="1">
        <v>0.94800000000000006</v>
      </c>
      <c r="AI166" s="1">
        <v>1.4884038834951456</v>
      </c>
    </row>
    <row r="167" spans="1:35">
      <c r="A167">
        <v>16</v>
      </c>
      <c r="B167">
        <v>28</v>
      </c>
      <c r="C167">
        <v>98.8</v>
      </c>
      <c r="D167">
        <v>4.0599999999999996</v>
      </c>
      <c r="E167">
        <v>102.86</v>
      </c>
      <c r="F167">
        <v>7</v>
      </c>
      <c r="G167">
        <v>3.51</v>
      </c>
      <c r="H167">
        <v>11</v>
      </c>
      <c r="I167">
        <v>9</v>
      </c>
      <c r="J167">
        <v>2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30</v>
      </c>
      <c r="AB167">
        <v>1</v>
      </c>
      <c r="AC167" s="1">
        <v>1.1674876847290643</v>
      </c>
      <c r="AD167" s="1">
        <v>175.6</v>
      </c>
      <c r="AE167" s="1">
        <v>10</v>
      </c>
      <c r="AF167" s="1">
        <v>185.6</v>
      </c>
      <c r="AG167" s="1">
        <v>0.76652799999999999</v>
      </c>
      <c r="AH167" s="1">
        <v>0.67714285714285716</v>
      </c>
      <c r="AI167" s="1">
        <v>1.3103042735042736</v>
      </c>
    </row>
    <row r="168" spans="1:35">
      <c r="A168">
        <v>16</v>
      </c>
      <c r="B168">
        <v>51</v>
      </c>
      <c r="C168">
        <v>101.1</v>
      </c>
      <c r="D168">
        <v>5.38</v>
      </c>
      <c r="E168">
        <v>106.47999999999999</v>
      </c>
      <c r="F168">
        <v>8</v>
      </c>
      <c r="G168">
        <v>3.58</v>
      </c>
      <c r="H168">
        <v>12</v>
      </c>
      <c r="I168">
        <v>9</v>
      </c>
      <c r="J168">
        <v>3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60</v>
      </c>
      <c r="AB168">
        <v>1</v>
      </c>
      <c r="AC168" s="1">
        <v>0.88104089219330861</v>
      </c>
      <c r="AD168" s="1">
        <v>161.80000000000001</v>
      </c>
      <c r="AE168" s="1">
        <v>0</v>
      </c>
      <c r="AF168" s="1">
        <v>161.80000000000001</v>
      </c>
      <c r="AG168" s="1">
        <v>0.66823400000000011</v>
      </c>
      <c r="AH168" s="1">
        <v>0.59250000000000003</v>
      </c>
      <c r="AI168" s="1">
        <v>1.1199452513966484</v>
      </c>
    </row>
    <row r="169" spans="1:35">
      <c r="A169">
        <v>18</v>
      </c>
      <c r="B169">
        <v>26</v>
      </c>
      <c r="C169">
        <v>110.6</v>
      </c>
      <c r="D169">
        <v>3.72</v>
      </c>
      <c r="E169">
        <v>114.32</v>
      </c>
      <c r="F169">
        <v>7</v>
      </c>
      <c r="G169">
        <v>3.18</v>
      </c>
      <c r="H169">
        <v>13</v>
      </c>
      <c r="I169">
        <v>11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Q169">
        <v>0</v>
      </c>
      <c r="R169">
        <v>1</v>
      </c>
      <c r="S169">
        <v>0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30</v>
      </c>
      <c r="AB169">
        <v>1</v>
      </c>
      <c r="AC169" s="1">
        <v>1.2741935483870968</v>
      </c>
      <c r="AD169" s="1">
        <v>161.80000000000001</v>
      </c>
      <c r="AE169" s="1">
        <v>0</v>
      </c>
      <c r="AF169" s="1">
        <v>161.80000000000001</v>
      </c>
      <c r="AG169" s="1">
        <v>0.66823400000000011</v>
      </c>
      <c r="AH169" s="1">
        <v>0.67714285714285716</v>
      </c>
      <c r="AI169" s="1">
        <v>1.2608188679245285</v>
      </c>
    </row>
    <row r="170" spans="1:35">
      <c r="A170">
        <v>23</v>
      </c>
      <c r="B170">
        <v>20</v>
      </c>
      <c r="C170">
        <v>140</v>
      </c>
      <c r="D170">
        <v>3.34</v>
      </c>
      <c r="E170">
        <v>143.34</v>
      </c>
      <c r="F170">
        <v>6</v>
      </c>
      <c r="G170">
        <v>3.34</v>
      </c>
      <c r="H170">
        <v>15</v>
      </c>
      <c r="I170">
        <v>13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0</v>
      </c>
      <c r="Q170">
        <v>1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30</v>
      </c>
      <c r="AB170">
        <v>1</v>
      </c>
      <c r="AC170" s="1">
        <v>1.4191616766467068</v>
      </c>
      <c r="AD170" s="1">
        <v>175.6</v>
      </c>
      <c r="AE170" s="1">
        <v>0</v>
      </c>
      <c r="AF170" s="1">
        <v>175.6</v>
      </c>
      <c r="AG170" s="1">
        <v>0.72522799999999987</v>
      </c>
      <c r="AH170" s="1">
        <v>0.79</v>
      </c>
      <c r="AI170" s="1">
        <v>1.3028047904191615</v>
      </c>
    </row>
    <row r="171" spans="1:35">
      <c r="A171">
        <v>24</v>
      </c>
      <c r="B171">
        <v>46</v>
      </c>
      <c r="C171">
        <v>148.6</v>
      </c>
      <c r="D171">
        <v>3.13</v>
      </c>
      <c r="E171">
        <v>151.72999999999999</v>
      </c>
      <c r="F171">
        <v>7</v>
      </c>
      <c r="G171">
        <v>3.04</v>
      </c>
      <c r="H171">
        <v>17</v>
      </c>
      <c r="I171">
        <v>15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25</v>
      </c>
      <c r="AB171">
        <v>1</v>
      </c>
      <c r="AC171" s="1">
        <v>1.514376996805112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0.67714285714285716</v>
      </c>
      <c r="AI171" s="1">
        <v>1.3188828947368423</v>
      </c>
    </row>
    <row r="172" spans="1:35">
      <c r="A172">
        <v>24</v>
      </c>
      <c r="B172">
        <v>55</v>
      </c>
      <c r="C172">
        <v>149.5</v>
      </c>
      <c r="D172">
        <v>3.22</v>
      </c>
      <c r="E172">
        <v>152.72</v>
      </c>
      <c r="F172">
        <v>6</v>
      </c>
      <c r="G172">
        <v>3.19</v>
      </c>
      <c r="H172">
        <v>18</v>
      </c>
      <c r="I172">
        <v>15</v>
      </c>
      <c r="J172">
        <v>3</v>
      </c>
      <c r="K172">
        <v>0</v>
      </c>
      <c r="L172">
        <v>0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45</v>
      </c>
      <c r="AB172">
        <v>1</v>
      </c>
      <c r="AC172" s="1">
        <v>1.4720496894409938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0.79</v>
      </c>
      <c r="AI172" s="1">
        <v>1.3640652037617551</v>
      </c>
    </row>
    <row r="173" spans="1:35">
      <c r="A173">
        <v>27</v>
      </c>
      <c r="B173">
        <v>40</v>
      </c>
      <c r="C173">
        <v>166</v>
      </c>
      <c r="D173">
        <v>3.78</v>
      </c>
      <c r="E173">
        <v>169.78</v>
      </c>
      <c r="F173">
        <v>7</v>
      </c>
      <c r="G173">
        <v>3.21</v>
      </c>
      <c r="H173">
        <v>19</v>
      </c>
      <c r="I173">
        <v>17</v>
      </c>
      <c r="J173">
        <v>2</v>
      </c>
      <c r="K173">
        <v>0</v>
      </c>
      <c r="L173">
        <v>0</v>
      </c>
      <c r="M173">
        <v>0</v>
      </c>
      <c r="N173">
        <v>1</v>
      </c>
      <c r="O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25</v>
      </c>
      <c r="AB173">
        <v>1</v>
      </c>
      <c r="AC173" s="1">
        <v>1.2539682539682542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0.67714285714285716</v>
      </c>
      <c r="AI173" s="1">
        <v>1.3555663551401866</v>
      </c>
    </row>
    <row r="174" spans="1:35">
      <c r="A174">
        <v>27</v>
      </c>
      <c r="B174">
        <v>42</v>
      </c>
      <c r="C174">
        <v>166.2</v>
      </c>
      <c r="D174">
        <v>3.45</v>
      </c>
      <c r="E174">
        <v>169.64999999999998</v>
      </c>
      <c r="F174">
        <v>7</v>
      </c>
      <c r="G174">
        <v>3.01</v>
      </c>
      <c r="H174">
        <v>20</v>
      </c>
      <c r="I174">
        <v>17</v>
      </c>
      <c r="J174">
        <v>3</v>
      </c>
      <c r="K174">
        <v>0</v>
      </c>
      <c r="L174">
        <v>1</v>
      </c>
      <c r="M174">
        <v>0</v>
      </c>
      <c r="N174">
        <v>0</v>
      </c>
      <c r="O174">
        <v>0</v>
      </c>
      <c r="Q174">
        <v>1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25</v>
      </c>
      <c r="AB174">
        <v>1</v>
      </c>
      <c r="AC174" s="1">
        <v>1.3739130434782609</v>
      </c>
      <c r="AD174" s="1">
        <v>175.6</v>
      </c>
      <c r="AE174" s="1">
        <v>0</v>
      </c>
      <c r="AF174" s="1">
        <v>175.6</v>
      </c>
      <c r="AG174" s="1">
        <v>0.72522799999999987</v>
      </c>
      <c r="AH174" s="1">
        <v>0.67714285714285716</v>
      </c>
      <c r="AI174" s="1">
        <v>1.4456372093023253</v>
      </c>
    </row>
    <row r="175" spans="1:35">
      <c r="A175">
        <v>27</v>
      </c>
      <c r="B175">
        <v>55</v>
      </c>
      <c r="C175">
        <v>167.5</v>
      </c>
      <c r="D175">
        <v>2.94</v>
      </c>
      <c r="E175">
        <v>170.44</v>
      </c>
      <c r="F175">
        <v>6</v>
      </c>
      <c r="G175">
        <v>2.85</v>
      </c>
      <c r="H175">
        <v>21</v>
      </c>
      <c r="I175">
        <v>17</v>
      </c>
      <c r="J175">
        <v>4</v>
      </c>
      <c r="K175">
        <v>0</v>
      </c>
      <c r="L175">
        <v>1</v>
      </c>
      <c r="M175">
        <v>0</v>
      </c>
      <c r="N175">
        <v>0</v>
      </c>
      <c r="O175">
        <v>0</v>
      </c>
      <c r="Q175">
        <v>1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25</v>
      </c>
      <c r="AB175">
        <v>1</v>
      </c>
      <c r="AC175" s="1">
        <v>1.6122448979591837</v>
      </c>
      <c r="AD175" s="1">
        <v>175.6</v>
      </c>
      <c r="AE175" s="1">
        <v>0</v>
      </c>
      <c r="AF175" s="1">
        <v>175.6</v>
      </c>
      <c r="AG175" s="1">
        <v>0.72522799999999987</v>
      </c>
      <c r="AH175" s="1">
        <v>0.79</v>
      </c>
      <c r="AI175" s="1">
        <v>1.5267957894736839</v>
      </c>
    </row>
    <row r="176" spans="1:35">
      <c r="A176">
        <v>28</v>
      </c>
      <c r="B176">
        <v>35</v>
      </c>
      <c r="C176">
        <v>171.5</v>
      </c>
      <c r="D176">
        <v>5.01</v>
      </c>
      <c r="E176">
        <v>176.51</v>
      </c>
      <c r="F176">
        <v>8</v>
      </c>
      <c r="G176">
        <v>3.33</v>
      </c>
      <c r="H176">
        <v>22</v>
      </c>
      <c r="I176">
        <v>20</v>
      </c>
      <c r="J176">
        <v>2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28</v>
      </c>
      <c r="AB176">
        <v>1</v>
      </c>
      <c r="AC176" s="1">
        <v>0.94610778443113785</v>
      </c>
      <c r="AD176" s="1">
        <v>161.80000000000001</v>
      </c>
      <c r="AE176" s="1">
        <v>0</v>
      </c>
      <c r="AF176" s="1">
        <v>161.80000000000001</v>
      </c>
      <c r="AG176" s="1">
        <v>0.66823400000000011</v>
      </c>
      <c r="AH176" s="1">
        <v>0.59250000000000003</v>
      </c>
      <c r="AI176" s="1">
        <v>1.2040252252252255</v>
      </c>
    </row>
    <row r="177" spans="1:36">
      <c r="A177">
        <v>28</v>
      </c>
      <c r="B177">
        <v>48</v>
      </c>
      <c r="C177">
        <v>172.8</v>
      </c>
      <c r="D177">
        <v>2.86</v>
      </c>
      <c r="E177">
        <v>175.66000000000003</v>
      </c>
      <c r="F177">
        <v>6</v>
      </c>
      <c r="G177">
        <v>3.19</v>
      </c>
      <c r="H177">
        <v>23</v>
      </c>
      <c r="I177">
        <v>20</v>
      </c>
      <c r="J177">
        <v>3</v>
      </c>
      <c r="K177">
        <v>0</v>
      </c>
      <c r="L177">
        <v>1</v>
      </c>
      <c r="M177">
        <v>0</v>
      </c>
      <c r="N177">
        <v>0</v>
      </c>
      <c r="O177">
        <v>0</v>
      </c>
      <c r="Q177">
        <v>1</v>
      </c>
      <c r="R177">
        <v>0</v>
      </c>
      <c r="S177">
        <v>0</v>
      </c>
      <c r="T177">
        <v>1</v>
      </c>
      <c r="U177">
        <v>1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30</v>
      </c>
      <c r="AB177">
        <v>1</v>
      </c>
      <c r="AC177" s="1">
        <v>1.6573426573426575</v>
      </c>
      <c r="AD177" s="1">
        <v>175.6</v>
      </c>
      <c r="AE177" s="1">
        <v>10</v>
      </c>
      <c r="AF177" s="1">
        <v>185.6</v>
      </c>
      <c r="AG177" s="1">
        <v>0.76652799999999999</v>
      </c>
      <c r="AH177" s="1">
        <v>0.79</v>
      </c>
      <c r="AI177" s="1">
        <v>1.4417454545454544</v>
      </c>
    </row>
    <row r="178" spans="1:36" hidden="1">
      <c r="A178">
        <v>29</v>
      </c>
      <c r="B178">
        <v>7</v>
      </c>
      <c r="C178">
        <v>174.7</v>
      </c>
      <c r="D178">
        <v>3.79</v>
      </c>
      <c r="E178">
        <v>178.48999999999998</v>
      </c>
      <c r="F178">
        <v>8</v>
      </c>
      <c r="G178">
        <v>3.13</v>
      </c>
      <c r="H178">
        <v>24</v>
      </c>
      <c r="I178">
        <v>20</v>
      </c>
      <c r="J178">
        <v>4</v>
      </c>
      <c r="K178">
        <v>0</v>
      </c>
      <c r="L178">
        <v>1</v>
      </c>
      <c r="M178">
        <v>1</v>
      </c>
      <c r="N178">
        <v>0</v>
      </c>
      <c r="O178">
        <v>0</v>
      </c>
      <c r="Q178">
        <v>1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50</v>
      </c>
      <c r="AB178">
        <v>3</v>
      </c>
      <c r="AC178" s="1">
        <v>1.2506596306068603</v>
      </c>
      <c r="AD178" s="1">
        <v>175.6</v>
      </c>
      <c r="AE178" s="1">
        <v>0</v>
      </c>
      <c r="AF178" s="1">
        <v>175.6</v>
      </c>
      <c r="AG178" s="1">
        <v>0.72522799999999987</v>
      </c>
      <c r="AH178" s="1">
        <v>0.59250000000000003</v>
      </c>
      <c r="AI178" s="1">
        <v>1.3902134185303512</v>
      </c>
    </row>
    <row r="179" spans="1:36">
      <c r="A179">
        <v>29</v>
      </c>
      <c r="B179">
        <v>13</v>
      </c>
      <c r="C179">
        <v>175.3</v>
      </c>
      <c r="D179">
        <v>3.52</v>
      </c>
      <c r="E179">
        <v>178.82000000000002</v>
      </c>
      <c r="F179">
        <v>6</v>
      </c>
      <c r="G179">
        <v>3.15</v>
      </c>
      <c r="H179">
        <v>25</v>
      </c>
      <c r="I179">
        <v>20</v>
      </c>
      <c r="J179">
        <v>5</v>
      </c>
      <c r="K179">
        <v>0</v>
      </c>
      <c r="L179">
        <v>0</v>
      </c>
      <c r="M179">
        <v>0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20</v>
      </c>
      <c r="AB179">
        <v>1</v>
      </c>
      <c r="AC179" s="1">
        <v>1.3465909090909092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0.79</v>
      </c>
      <c r="AI179" s="1">
        <v>1.272826666666667</v>
      </c>
    </row>
    <row r="180" spans="1:36" hidden="1">
      <c r="A180">
        <v>30</v>
      </c>
      <c r="B180">
        <v>4</v>
      </c>
      <c r="C180">
        <v>180.4</v>
      </c>
      <c r="D180">
        <v>4.6900000000000004</v>
      </c>
      <c r="E180">
        <v>185.09</v>
      </c>
      <c r="F180">
        <v>9</v>
      </c>
      <c r="G180">
        <v>3.19</v>
      </c>
      <c r="H180">
        <v>26</v>
      </c>
      <c r="I180">
        <v>24</v>
      </c>
      <c r="J180">
        <v>2</v>
      </c>
      <c r="K180">
        <v>0</v>
      </c>
      <c r="L180">
        <v>1</v>
      </c>
      <c r="M180">
        <v>1</v>
      </c>
      <c r="N180">
        <v>0</v>
      </c>
      <c r="O180">
        <v>5.7000000000000171</v>
      </c>
      <c r="Q180">
        <v>0</v>
      </c>
      <c r="R180">
        <v>0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30</v>
      </c>
      <c r="AB180">
        <v>3</v>
      </c>
      <c r="AC180" s="1">
        <v>1.0106609808102345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0.52666666666666673</v>
      </c>
      <c r="AI180" s="1">
        <v>1.2568664576802511</v>
      </c>
    </row>
    <row r="181" spans="1:36" hidden="1">
      <c r="A181">
        <v>30</v>
      </c>
      <c r="B181">
        <v>7</v>
      </c>
      <c r="C181">
        <v>180.7</v>
      </c>
      <c r="D181">
        <v>3.84</v>
      </c>
      <c r="E181">
        <v>184.54</v>
      </c>
      <c r="F181">
        <v>7</v>
      </c>
      <c r="G181">
        <v>3</v>
      </c>
      <c r="H181">
        <v>27</v>
      </c>
      <c r="I181">
        <v>24</v>
      </c>
      <c r="J181">
        <v>3</v>
      </c>
      <c r="K181">
        <v>0</v>
      </c>
      <c r="L181">
        <v>1</v>
      </c>
      <c r="M181">
        <v>0</v>
      </c>
      <c r="N181">
        <v>0</v>
      </c>
      <c r="O181">
        <v>0.29999999999998295</v>
      </c>
      <c r="P181" s="1">
        <v>0.22371401918976552</v>
      </c>
      <c r="Q181">
        <v>0</v>
      </c>
      <c r="R181">
        <v>0</v>
      </c>
      <c r="S181">
        <v>0</v>
      </c>
      <c r="T181">
        <v>47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25</v>
      </c>
      <c r="AB181">
        <v>2</v>
      </c>
      <c r="AC181" s="1">
        <v>1.234375</v>
      </c>
      <c r="AD181" s="1">
        <v>161.80000000000001</v>
      </c>
      <c r="AE181" s="1">
        <v>0</v>
      </c>
      <c r="AF181" s="1">
        <v>161.80000000000001</v>
      </c>
      <c r="AG181" s="1">
        <v>0.66823400000000011</v>
      </c>
      <c r="AH181" s="1">
        <v>0.67714285714285716</v>
      </c>
      <c r="AI181" s="1">
        <v>1.3364680000000002</v>
      </c>
    </row>
    <row r="182" spans="1:36" hidden="1">
      <c r="A182">
        <v>30</v>
      </c>
      <c r="B182">
        <v>8</v>
      </c>
      <c r="C182">
        <v>180.8</v>
      </c>
      <c r="D182">
        <v>3.88</v>
      </c>
      <c r="E182">
        <v>184.68</v>
      </c>
      <c r="F182">
        <v>7</v>
      </c>
      <c r="G182">
        <v>2.83</v>
      </c>
      <c r="H182">
        <v>28</v>
      </c>
      <c r="I182">
        <v>24</v>
      </c>
      <c r="J182">
        <v>4</v>
      </c>
      <c r="K182">
        <v>0</v>
      </c>
      <c r="L182">
        <v>1</v>
      </c>
      <c r="M182">
        <v>0</v>
      </c>
      <c r="N182">
        <v>0</v>
      </c>
      <c r="O182">
        <v>0.40000000000000568</v>
      </c>
      <c r="P182" s="1">
        <v>0.2109885037258481</v>
      </c>
      <c r="Q182">
        <v>0</v>
      </c>
      <c r="R182">
        <v>0</v>
      </c>
      <c r="S182">
        <v>0</v>
      </c>
      <c r="T182">
        <v>47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25</v>
      </c>
      <c r="AB182">
        <v>2</v>
      </c>
      <c r="AC182" s="1">
        <v>1.2216494845360826</v>
      </c>
      <c r="AD182" s="1">
        <v>161.80000000000001</v>
      </c>
      <c r="AE182" s="1">
        <v>0</v>
      </c>
      <c r="AF182" s="1">
        <v>161.80000000000001</v>
      </c>
      <c r="AG182" s="1">
        <v>0.66823400000000011</v>
      </c>
      <c r="AH182" s="1">
        <v>0.67714285714285716</v>
      </c>
      <c r="AI182" s="1">
        <v>1.416750530035336</v>
      </c>
    </row>
    <row r="183" spans="1:36">
      <c r="A183">
        <v>31</v>
      </c>
      <c r="B183">
        <v>14</v>
      </c>
      <c r="C183">
        <v>187.4</v>
      </c>
      <c r="D183">
        <v>3.28</v>
      </c>
      <c r="E183">
        <v>190.68</v>
      </c>
      <c r="F183">
        <v>7</v>
      </c>
      <c r="G183">
        <v>3.15</v>
      </c>
      <c r="H183">
        <v>29</v>
      </c>
      <c r="I183">
        <v>27</v>
      </c>
      <c r="J183">
        <v>2</v>
      </c>
      <c r="K183">
        <v>0</v>
      </c>
      <c r="L183">
        <v>1</v>
      </c>
      <c r="M183">
        <v>0</v>
      </c>
      <c r="N183">
        <v>0</v>
      </c>
      <c r="O183">
        <v>7</v>
      </c>
      <c r="Q183">
        <v>0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25</v>
      </c>
      <c r="AB183">
        <v>1</v>
      </c>
      <c r="AC183" s="1">
        <v>1.4451219512195124</v>
      </c>
      <c r="AD183" s="1">
        <v>161.80000000000001</v>
      </c>
      <c r="AE183" s="1">
        <v>0</v>
      </c>
      <c r="AF183" s="1">
        <v>161.80000000000001</v>
      </c>
      <c r="AG183" s="1">
        <v>0.66823400000000011</v>
      </c>
      <c r="AH183" s="1">
        <v>0.67714285714285716</v>
      </c>
      <c r="AI183" s="1">
        <v>1.272826666666667</v>
      </c>
    </row>
    <row r="184" spans="1:36">
      <c r="A184">
        <v>31</v>
      </c>
      <c r="B184">
        <v>35</v>
      </c>
      <c r="C184">
        <v>189.5</v>
      </c>
      <c r="D184">
        <v>3.42</v>
      </c>
      <c r="E184">
        <v>192.92</v>
      </c>
      <c r="F184">
        <v>7</v>
      </c>
      <c r="G184">
        <v>2.91</v>
      </c>
      <c r="H184">
        <v>30</v>
      </c>
      <c r="I184">
        <v>27</v>
      </c>
      <c r="J184">
        <v>3</v>
      </c>
      <c r="K184">
        <v>0</v>
      </c>
      <c r="L184">
        <v>1</v>
      </c>
      <c r="M184">
        <v>0</v>
      </c>
      <c r="N184">
        <v>0</v>
      </c>
      <c r="O184">
        <v>9.0999999999999943</v>
      </c>
      <c r="Q184">
        <v>1</v>
      </c>
      <c r="R184">
        <v>0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40</v>
      </c>
      <c r="AB184">
        <v>1</v>
      </c>
      <c r="AC184" s="1">
        <v>1.3859649122807018</v>
      </c>
      <c r="AD184" s="1">
        <v>175.6</v>
      </c>
      <c r="AE184" s="1">
        <v>0</v>
      </c>
      <c r="AF184" s="1">
        <v>175.6</v>
      </c>
      <c r="AG184" s="1">
        <v>0.72522799999999987</v>
      </c>
      <c r="AH184" s="1">
        <v>0.67714285714285716</v>
      </c>
      <c r="AI184" s="1">
        <v>1.4953154639175255</v>
      </c>
    </row>
    <row r="185" spans="1:36">
      <c r="A185">
        <v>31</v>
      </c>
      <c r="B185">
        <v>36</v>
      </c>
      <c r="C185">
        <v>189.6</v>
      </c>
      <c r="D185">
        <v>4.92</v>
      </c>
      <c r="E185">
        <v>194.51999999999998</v>
      </c>
      <c r="F185">
        <v>9</v>
      </c>
      <c r="G185">
        <v>3.52</v>
      </c>
      <c r="H185">
        <v>31</v>
      </c>
      <c r="I185">
        <v>27</v>
      </c>
      <c r="J185">
        <v>4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60</v>
      </c>
      <c r="AB185">
        <v>1</v>
      </c>
      <c r="AC185" s="1">
        <v>0.96341463414634154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0.52666666666666673</v>
      </c>
      <c r="AI185" s="1">
        <v>1.1390352272727275</v>
      </c>
    </row>
    <row r="186" spans="1:36">
      <c r="A186">
        <v>31</v>
      </c>
      <c r="B186">
        <v>56</v>
      </c>
      <c r="C186">
        <v>191.6</v>
      </c>
      <c r="D186">
        <v>3.54</v>
      </c>
      <c r="E186">
        <v>195.14</v>
      </c>
      <c r="F186">
        <v>7</v>
      </c>
      <c r="G186">
        <v>3.09</v>
      </c>
      <c r="H186">
        <v>32</v>
      </c>
      <c r="I186">
        <v>28</v>
      </c>
      <c r="J186">
        <v>4</v>
      </c>
      <c r="K186">
        <v>0</v>
      </c>
      <c r="L186">
        <v>1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50</v>
      </c>
      <c r="AB186">
        <v>1</v>
      </c>
      <c r="AC186" s="1">
        <v>1.3389830508474576</v>
      </c>
      <c r="AD186" s="1">
        <v>161.80000000000001</v>
      </c>
      <c r="AE186" s="1">
        <v>0</v>
      </c>
      <c r="AF186" s="1">
        <v>161.80000000000001</v>
      </c>
      <c r="AG186" s="1">
        <v>0.66823400000000011</v>
      </c>
      <c r="AH186" s="1">
        <v>0.67714285714285716</v>
      </c>
      <c r="AI186" s="1">
        <v>1.2975417475728159</v>
      </c>
    </row>
    <row r="187" spans="1:36">
      <c r="A187">
        <v>35</v>
      </c>
      <c r="B187">
        <v>4</v>
      </c>
      <c r="C187">
        <v>210.4</v>
      </c>
      <c r="D187">
        <v>3.72</v>
      </c>
      <c r="E187">
        <v>214.12</v>
      </c>
      <c r="F187">
        <v>7</v>
      </c>
      <c r="G187">
        <v>3.19</v>
      </c>
      <c r="H187">
        <v>33</v>
      </c>
      <c r="I187">
        <v>31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35</v>
      </c>
      <c r="AB187">
        <v>1</v>
      </c>
      <c r="AC187" s="1">
        <v>1.2741935483870968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0.67714285714285716</v>
      </c>
      <c r="AI187" s="1">
        <v>1.2568664576802511</v>
      </c>
      <c r="AJ187" t="s">
        <v>57</v>
      </c>
    </row>
    <row r="188" spans="1:36" hidden="1">
      <c r="A188">
        <v>37</v>
      </c>
      <c r="B188">
        <v>7</v>
      </c>
      <c r="C188">
        <v>222.7</v>
      </c>
      <c r="D188">
        <v>4.17</v>
      </c>
      <c r="E188">
        <v>226.86999999999998</v>
      </c>
      <c r="F188">
        <v>7</v>
      </c>
      <c r="G188">
        <v>4.05</v>
      </c>
      <c r="H188">
        <v>34</v>
      </c>
      <c r="I188">
        <v>32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0</v>
      </c>
      <c r="Q188">
        <v>1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35</v>
      </c>
      <c r="AB188">
        <v>3</v>
      </c>
      <c r="AC188" s="1">
        <v>1.1366906474820144</v>
      </c>
      <c r="AD188" s="1">
        <v>175.6</v>
      </c>
      <c r="AE188" s="1">
        <v>0</v>
      </c>
      <c r="AF188" s="1">
        <v>175.6</v>
      </c>
      <c r="AG188" s="1">
        <v>0.72522799999999987</v>
      </c>
      <c r="AH188" s="1">
        <v>0.67714285714285716</v>
      </c>
      <c r="AI188" s="1">
        <v>1.0744118518518517</v>
      </c>
    </row>
    <row r="189" spans="1:36">
      <c r="A189">
        <v>37</v>
      </c>
      <c r="B189">
        <v>27</v>
      </c>
      <c r="C189">
        <v>224.7</v>
      </c>
      <c r="D189">
        <v>3.19</v>
      </c>
      <c r="E189">
        <v>227.89</v>
      </c>
      <c r="F189">
        <v>6</v>
      </c>
      <c r="G189">
        <v>2.86</v>
      </c>
      <c r="H189">
        <v>35</v>
      </c>
      <c r="I189">
        <v>32</v>
      </c>
      <c r="J189">
        <v>3</v>
      </c>
      <c r="K189">
        <v>0</v>
      </c>
      <c r="L189">
        <v>1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35</v>
      </c>
      <c r="AB189">
        <v>1</v>
      </c>
      <c r="AC189" s="1">
        <v>1.4858934169278997</v>
      </c>
      <c r="AD189" s="1">
        <v>161.80000000000001</v>
      </c>
      <c r="AE189" s="1">
        <v>0</v>
      </c>
      <c r="AF189" s="1">
        <v>161.80000000000001</v>
      </c>
      <c r="AG189" s="1">
        <v>0.66823400000000011</v>
      </c>
      <c r="AH189" s="1">
        <v>0.79</v>
      </c>
      <c r="AI189" s="1">
        <v>1.4018895104895108</v>
      </c>
    </row>
    <row r="190" spans="1:36">
      <c r="A190">
        <v>44</v>
      </c>
      <c r="B190">
        <v>22</v>
      </c>
      <c r="C190">
        <v>266.2</v>
      </c>
      <c r="D190">
        <v>3.15</v>
      </c>
      <c r="E190">
        <v>269.34999999999997</v>
      </c>
      <c r="F190">
        <v>7</v>
      </c>
      <c r="G190">
        <v>3.09</v>
      </c>
      <c r="H190">
        <v>36</v>
      </c>
      <c r="I190">
        <v>34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25</v>
      </c>
      <c r="AB190">
        <v>1</v>
      </c>
      <c r="AC190" s="1">
        <v>1.504761904761905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0.67714285714285716</v>
      </c>
      <c r="AI190" s="1">
        <v>1.2975417475728159</v>
      </c>
    </row>
    <row r="191" spans="1:36">
      <c r="A191">
        <v>45</v>
      </c>
      <c r="B191">
        <v>38</v>
      </c>
      <c r="C191">
        <v>273.8</v>
      </c>
      <c r="D191">
        <v>4.08</v>
      </c>
      <c r="E191">
        <v>277.88</v>
      </c>
      <c r="F191">
        <v>7</v>
      </c>
      <c r="G191">
        <v>3.61</v>
      </c>
      <c r="H191">
        <v>38</v>
      </c>
      <c r="I191">
        <v>36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1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25</v>
      </c>
      <c r="AB191">
        <v>1</v>
      </c>
      <c r="AC191" s="1">
        <v>1.161764705882353</v>
      </c>
      <c r="AD191" s="1">
        <v>175.6</v>
      </c>
      <c r="AE191" s="1">
        <v>0</v>
      </c>
      <c r="AF191" s="1">
        <v>175.6</v>
      </c>
      <c r="AG191" s="1">
        <v>0.72522799999999987</v>
      </c>
      <c r="AH191" s="1">
        <v>0.67714285714285716</v>
      </c>
      <c r="AI191" s="1">
        <v>1.2053650969529084</v>
      </c>
    </row>
    <row r="192" spans="1:36">
      <c r="A192">
        <v>47</v>
      </c>
      <c r="B192">
        <v>0</v>
      </c>
      <c r="C192">
        <v>282</v>
      </c>
      <c r="D192">
        <v>3.22</v>
      </c>
      <c r="E192">
        <v>285.22000000000003</v>
      </c>
      <c r="F192">
        <v>6</v>
      </c>
      <c r="G192">
        <v>3.12</v>
      </c>
      <c r="H192">
        <v>39</v>
      </c>
      <c r="I192">
        <v>37</v>
      </c>
      <c r="J192">
        <v>2</v>
      </c>
      <c r="K192">
        <v>0</v>
      </c>
      <c r="L192">
        <v>1</v>
      </c>
      <c r="M192">
        <v>0</v>
      </c>
      <c r="N192">
        <v>0</v>
      </c>
      <c r="O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25</v>
      </c>
      <c r="AB192">
        <v>1</v>
      </c>
      <c r="AC192" s="1">
        <v>1.4720496894409938</v>
      </c>
      <c r="AD192" s="1">
        <v>175.6</v>
      </c>
      <c r="AE192" s="1">
        <v>0</v>
      </c>
      <c r="AF192" s="1">
        <v>175.6</v>
      </c>
      <c r="AG192" s="1">
        <v>0.72522799999999987</v>
      </c>
      <c r="AH192" s="1">
        <v>0.79</v>
      </c>
      <c r="AI192" s="1">
        <v>1.3946692307692303</v>
      </c>
    </row>
    <row r="193" spans="1:35">
      <c r="A193">
        <v>47</v>
      </c>
      <c r="B193">
        <v>19</v>
      </c>
      <c r="C193">
        <v>283.89999999999998</v>
      </c>
      <c r="D193">
        <v>3.28</v>
      </c>
      <c r="E193">
        <v>287.17999999999995</v>
      </c>
      <c r="F193">
        <v>7</v>
      </c>
      <c r="G193">
        <v>2.82</v>
      </c>
      <c r="H193">
        <v>40</v>
      </c>
      <c r="I193">
        <v>37</v>
      </c>
      <c r="J193">
        <v>3</v>
      </c>
      <c r="K193">
        <v>0</v>
      </c>
      <c r="L193">
        <v>1</v>
      </c>
      <c r="M193">
        <v>0</v>
      </c>
      <c r="N193">
        <v>0</v>
      </c>
      <c r="O193">
        <v>0</v>
      </c>
      <c r="Q193">
        <v>1</v>
      </c>
      <c r="R193">
        <v>0</v>
      </c>
      <c r="S193">
        <v>0</v>
      </c>
      <c r="T193">
        <v>48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  <c r="AA193">
        <v>25</v>
      </c>
      <c r="AB193">
        <v>1</v>
      </c>
      <c r="AC193" s="1">
        <v>1.4451219512195124</v>
      </c>
      <c r="AD193" s="1">
        <v>175.6</v>
      </c>
      <c r="AE193" s="1">
        <v>-10</v>
      </c>
      <c r="AF193" s="1">
        <v>165.6</v>
      </c>
      <c r="AG193" s="1">
        <v>0.68392799999999998</v>
      </c>
      <c r="AH193" s="1">
        <v>0.67714285714285716</v>
      </c>
      <c r="AI193" s="1">
        <v>1.4551659574468085</v>
      </c>
    </row>
    <row r="194" spans="1:35">
      <c r="A194">
        <v>47</v>
      </c>
      <c r="B194">
        <v>21</v>
      </c>
      <c r="C194">
        <v>284.10000000000002</v>
      </c>
      <c r="D194">
        <v>3.13</v>
      </c>
      <c r="E194">
        <v>287.23</v>
      </c>
      <c r="F194">
        <v>6</v>
      </c>
      <c r="G194">
        <v>3.03</v>
      </c>
      <c r="H194">
        <v>41</v>
      </c>
      <c r="I194">
        <v>37</v>
      </c>
      <c r="J194">
        <v>4</v>
      </c>
      <c r="K194">
        <v>0</v>
      </c>
      <c r="L194">
        <v>1</v>
      </c>
      <c r="M194">
        <v>0</v>
      </c>
      <c r="N194">
        <v>0</v>
      </c>
      <c r="O194">
        <v>0</v>
      </c>
      <c r="Q194">
        <v>1</v>
      </c>
      <c r="R194">
        <v>0</v>
      </c>
      <c r="S194">
        <v>0</v>
      </c>
      <c r="T194">
        <v>48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v>1</v>
      </c>
      <c r="AC194" s="1">
        <v>1.514376996805112</v>
      </c>
      <c r="AD194" s="1">
        <v>175.6</v>
      </c>
      <c r="AE194" s="1">
        <v>0</v>
      </c>
      <c r="AF194" s="1">
        <v>175.6</v>
      </c>
      <c r="AG194" s="1">
        <v>0.72522799999999987</v>
      </c>
      <c r="AH194" s="1">
        <v>0.79</v>
      </c>
      <c r="AI194" s="1">
        <v>1.4360950495049503</v>
      </c>
    </row>
    <row r="195" spans="1:35">
      <c r="A195">
        <v>47</v>
      </c>
      <c r="B195">
        <v>28</v>
      </c>
      <c r="C195">
        <v>284.8</v>
      </c>
      <c r="D195">
        <v>3.18</v>
      </c>
      <c r="E195">
        <v>287.98</v>
      </c>
      <c r="F195">
        <v>6</v>
      </c>
      <c r="G195">
        <v>3.21</v>
      </c>
      <c r="H195">
        <v>42</v>
      </c>
      <c r="I195">
        <v>37</v>
      </c>
      <c r="J195">
        <v>5</v>
      </c>
      <c r="K195">
        <v>0</v>
      </c>
      <c r="L195">
        <v>1</v>
      </c>
      <c r="M195">
        <v>0</v>
      </c>
      <c r="N195">
        <v>0</v>
      </c>
      <c r="O195">
        <v>0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40</v>
      </c>
      <c r="AB195">
        <v>1</v>
      </c>
      <c r="AC195" s="1">
        <v>1.4905660377358489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0.79</v>
      </c>
      <c r="AI195" s="1">
        <v>1.3555663551401866</v>
      </c>
    </row>
    <row r="196" spans="1:35">
      <c r="A196">
        <v>47</v>
      </c>
      <c r="B196">
        <v>37</v>
      </c>
      <c r="C196">
        <v>285.7</v>
      </c>
      <c r="D196">
        <v>3.34</v>
      </c>
      <c r="E196">
        <v>289.03999999999996</v>
      </c>
      <c r="F196">
        <v>7</v>
      </c>
      <c r="G196">
        <v>3.04</v>
      </c>
      <c r="H196">
        <v>43</v>
      </c>
      <c r="I196">
        <v>38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40</v>
      </c>
      <c r="AB196">
        <v>1</v>
      </c>
      <c r="AC196" s="1">
        <v>1.4191616766467068</v>
      </c>
      <c r="AD196" s="1">
        <v>161.80000000000001</v>
      </c>
      <c r="AE196" s="1">
        <v>0</v>
      </c>
      <c r="AF196" s="1">
        <v>161.80000000000001</v>
      </c>
      <c r="AG196" s="1">
        <v>0.66823400000000011</v>
      </c>
      <c r="AH196" s="1">
        <v>0.67714285714285716</v>
      </c>
      <c r="AI196" s="1">
        <v>1.3188828947368423</v>
      </c>
    </row>
    <row r="197" spans="1:35">
      <c r="A197">
        <v>47</v>
      </c>
      <c r="B197">
        <v>40</v>
      </c>
      <c r="C197">
        <v>286</v>
      </c>
      <c r="D197">
        <v>2.95</v>
      </c>
      <c r="E197">
        <v>288.95</v>
      </c>
      <c r="F197">
        <v>6</v>
      </c>
      <c r="G197">
        <v>3.06</v>
      </c>
      <c r="H197">
        <v>44</v>
      </c>
      <c r="I197">
        <v>38</v>
      </c>
      <c r="J197">
        <v>6</v>
      </c>
      <c r="K197">
        <v>0</v>
      </c>
      <c r="L197">
        <v>1</v>
      </c>
      <c r="M197">
        <v>0</v>
      </c>
      <c r="N197">
        <v>0</v>
      </c>
      <c r="O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50</v>
      </c>
      <c r="AB197">
        <v>1</v>
      </c>
      <c r="AC197" s="1">
        <v>1.6067796610169491</v>
      </c>
      <c r="AD197" s="1">
        <v>175.6</v>
      </c>
      <c r="AE197" s="1">
        <v>0</v>
      </c>
      <c r="AF197" s="1">
        <v>175.6</v>
      </c>
      <c r="AG197" s="1">
        <v>0.72522799999999987</v>
      </c>
      <c r="AH197" s="1">
        <v>0.79</v>
      </c>
      <c r="AI197" s="1">
        <v>1.4220156862745095</v>
      </c>
    </row>
    <row r="198" spans="1:35">
      <c r="A198">
        <v>47</v>
      </c>
      <c r="B198">
        <v>49</v>
      </c>
      <c r="C198">
        <v>286.89999999999998</v>
      </c>
      <c r="D198">
        <v>3.09</v>
      </c>
      <c r="E198">
        <v>289.98999999999995</v>
      </c>
      <c r="F198">
        <v>7</v>
      </c>
      <c r="G198">
        <v>2.79</v>
      </c>
      <c r="H198">
        <v>45</v>
      </c>
      <c r="I198">
        <v>38</v>
      </c>
      <c r="J198">
        <v>7</v>
      </c>
      <c r="K198">
        <v>0</v>
      </c>
      <c r="L198">
        <v>1</v>
      </c>
      <c r="M198">
        <v>0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25</v>
      </c>
      <c r="AB198">
        <v>1</v>
      </c>
      <c r="AC198" s="1">
        <v>1.5339805825242721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0.67714285714285716</v>
      </c>
      <c r="AI198" s="1">
        <v>1.4370623655913981</v>
      </c>
    </row>
    <row r="199" spans="1:35">
      <c r="A199">
        <v>48</v>
      </c>
      <c r="B199">
        <v>23</v>
      </c>
      <c r="C199">
        <v>290.3</v>
      </c>
      <c r="D199">
        <v>3.31</v>
      </c>
      <c r="E199">
        <v>293.61</v>
      </c>
      <c r="F199">
        <v>7</v>
      </c>
      <c r="G199">
        <v>2.82</v>
      </c>
      <c r="H199">
        <v>46</v>
      </c>
      <c r="I199">
        <v>44</v>
      </c>
      <c r="J199">
        <v>2</v>
      </c>
      <c r="K199">
        <v>0</v>
      </c>
      <c r="L199">
        <v>1</v>
      </c>
      <c r="M199">
        <v>0</v>
      </c>
      <c r="N199">
        <v>1</v>
      </c>
      <c r="O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25</v>
      </c>
      <c r="AB199">
        <v>1</v>
      </c>
      <c r="AC199" s="1">
        <v>1.4320241691842901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0.67714285714285716</v>
      </c>
      <c r="AI199" s="1">
        <v>1.4217744680851068</v>
      </c>
    </row>
    <row r="200" spans="1:35">
      <c r="A200">
        <v>48</v>
      </c>
      <c r="B200">
        <v>50</v>
      </c>
      <c r="C200">
        <v>293</v>
      </c>
      <c r="D200">
        <v>4.29</v>
      </c>
      <c r="E200">
        <v>297.29000000000002</v>
      </c>
      <c r="F200">
        <v>9</v>
      </c>
      <c r="G200">
        <v>2.83</v>
      </c>
      <c r="H200">
        <v>47</v>
      </c>
      <c r="I200">
        <v>44</v>
      </c>
      <c r="J200">
        <v>3</v>
      </c>
      <c r="K200">
        <v>0</v>
      </c>
      <c r="L200">
        <v>1</v>
      </c>
      <c r="M200">
        <v>0</v>
      </c>
      <c r="N200">
        <v>0</v>
      </c>
      <c r="O200">
        <v>0</v>
      </c>
      <c r="Q200">
        <v>0</v>
      </c>
      <c r="R200">
        <v>1</v>
      </c>
      <c r="S200">
        <v>0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50</v>
      </c>
      <c r="AB200">
        <v>1</v>
      </c>
      <c r="AC200" s="1">
        <v>1.104895104895105</v>
      </c>
      <c r="AD200" s="1">
        <v>161.80000000000001</v>
      </c>
      <c r="AE200" s="1">
        <v>0</v>
      </c>
      <c r="AF200" s="1">
        <v>161.80000000000001</v>
      </c>
      <c r="AG200" s="1">
        <v>0.66823400000000011</v>
      </c>
      <c r="AH200" s="1">
        <v>0.52666666666666673</v>
      </c>
      <c r="AI200" s="1">
        <v>1.416750530035336</v>
      </c>
    </row>
    <row r="201" spans="1:35">
      <c r="A201">
        <v>48</v>
      </c>
      <c r="B201">
        <v>50</v>
      </c>
      <c r="C201">
        <v>293</v>
      </c>
      <c r="D201">
        <v>5.31</v>
      </c>
      <c r="E201">
        <v>298.31</v>
      </c>
      <c r="F201">
        <v>9</v>
      </c>
      <c r="G201">
        <v>3.48</v>
      </c>
      <c r="H201">
        <v>48</v>
      </c>
      <c r="I201">
        <v>44</v>
      </c>
      <c r="J201">
        <v>4</v>
      </c>
      <c r="K201">
        <v>0</v>
      </c>
      <c r="L201">
        <v>1</v>
      </c>
      <c r="M201">
        <v>0</v>
      </c>
      <c r="N201">
        <v>0</v>
      </c>
      <c r="O201">
        <v>0</v>
      </c>
      <c r="Q201">
        <v>1</v>
      </c>
      <c r="R201">
        <v>0</v>
      </c>
      <c r="S201">
        <v>0</v>
      </c>
      <c r="T201">
        <v>49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25</v>
      </c>
      <c r="AB201">
        <v>1</v>
      </c>
      <c r="AC201" s="1">
        <v>0.89265536723163852</v>
      </c>
      <c r="AD201" s="1">
        <v>175.6</v>
      </c>
      <c r="AE201" s="1">
        <v>0</v>
      </c>
      <c r="AF201" s="1">
        <v>175.6</v>
      </c>
      <c r="AG201" s="1">
        <v>0.72522799999999987</v>
      </c>
      <c r="AH201" s="1">
        <v>0.52666666666666673</v>
      </c>
      <c r="AI201" s="1">
        <v>1.2503931034482756</v>
      </c>
    </row>
    <row r="202" spans="1:35">
      <c r="A202">
        <v>48</v>
      </c>
      <c r="B202">
        <v>54</v>
      </c>
      <c r="C202">
        <v>293.39999999999998</v>
      </c>
      <c r="D202">
        <v>4.95</v>
      </c>
      <c r="E202">
        <v>298.34999999999997</v>
      </c>
      <c r="F202">
        <v>9</v>
      </c>
      <c r="G202">
        <v>3.48</v>
      </c>
      <c r="H202">
        <v>49</v>
      </c>
      <c r="I202">
        <v>44</v>
      </c>
      <c r="J202">
        <v>5</v>
      </c>
      <c r="K202">
        <v>0</v>
      </c>
      <c r="L202">
        <v>1</v>
      </c>
      <c r="M202">
        <v>0</v>
      </c>
      <c r="N202">
        <v>0</v>
      </c>
      <c r="O202">
        <v>0</v>
      </c>
      <c r="Q202">
        <v>1</v>
      </c>
      <c r="R202">
        <v>0</v>
      </c>
      <c r="S202">
        <v>0</v>
      </c>
      <c r="T202">
        <v>49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25</v>
      </c>
      <c r="AB202">
        <v>1</v>
      </c>
      <c r="AC202" s="1">
        <v>0.95757575757575764</v>
      </c>
      <c r="AD202" s="1">
        <v>175.6</v>
      </c>
      <c r="AE202" s="1">
        <v>0</v>
      </c>
      <c r="AF202" s="1">
        <v>175.6</v>
      </c>
      <c r="AG202" s="1">
        <v>0.72522799999999987</v>
      </c>
      <c r="AH202" s="1">
        <v>0.52666666666666673</v>
      </c>
      <c r="AI202" s="1">
        <v>1.2503931034482756</v>
      </c>
    </row>
    <row r="203" spans="1:35">
      <c r="A203">
        <v>49</v>
      </c>
      <c r="B203">
        <v>10</v>
      </c>
      <c r="C203">
        <v>295</v>
      </c>
      <c r="D203">
        <v>4.1500000000000004</v>
      </c>
      <c r="E203">
        <v>299.14999999999998</v>
      </c>
      <c r="F203">
        <v>8</v>
      </c>
      <c r="G203">
        <v>3.28</v>
      </c>
      <c r="H203">
        <v>50</v>
      </c>
      <c r="I203">
        <v>45</v>
      </c>
      <c r="J203">
        <v>5</v>
      </c>
      <c r="K203">
        <v>0</v>
      </c>
      <c r="L203">
        <v>1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30</v>
      </c>
      <c r="AB203">
        <v>1</v>
      </c>
      <c r="AC203" s="1">
        <v>1.1421686746987951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0.59250000000000003</v>
      </c>
      <c r="AI203" s="1">
        <v>1.2223792682926833</v>
      </c>
    </row>
    <row r="204" spans="1:35">
      <c r="A204">
        <v>49</v>
      </c>
      <c r="B204">
        <v>33</v>
      </c>
      <c r="C204">
        <v>297.3</v>
      </c>
      <c r="D204">
        <v>3.81</v>
      </c>
      <c r="E204">
        <v>301.11</v>
      </c>
      <c r="F204">
        <v>8</v>
      </c>
      <c r="G204">
        <v>2.92</v>
      </c>
      <c r="H204">
        <v>52</v>
      </c>
      <c r="I204">
        <v>46</v>
      </c>
      <c r="J204">
        <v>6</v>
      </c>
      <c r="K204">
        <v>0</v>
      </c>
      <c r="L204">
        <v>1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50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35</v>
      </c>
      <c r="AB204">
        <v>1</v>
      </c>
      <c r="AC204" s="1">
        <v>1.2440944881889764</v>
      </c>
      <c r="AD204" s="1">
        <v>161.80000000000001</v>
      </c>
      <c r="AE204" s="1">
        <v>0</v>
      </c>
      <c r="AF204" s="1">
        <v>161.80000000000001</v>
      </c>
      <c r="AG204" s="1">
        <v>0.66823400000000011</v>
      </c>
      <c r="AH204" s="1">
        <v>0.59250000000000003</v>
      </c>
      <c r="AI204" s="1">
        <v>1.3730835616438359</v>
      </c>
    </row>
    <row r="205" spans="1:35">
      <c r="A205">
        <v>49</v>
      </c>
      <c r="B205">
        <v>46</v>
      </c>
      <c r="C205">
        <v>298.60000000000002</v>
      </c>
      <c r="D205">
        <v>4.08</v>
      </c>
      <c r="E205">
        <v>302.68</v>
      </c>
      <c r="F205">
        <v>7</v>
      </c>
      <c r="G205">
        <v>3.45</v>
      </c>
      <c r="H205">
        <v>53</v>
      </c>
      <c r="I205">
        <v>48</v>
      </c>
      <c r="J205">
        <v>5</v>
      </c>
      <c r="K205">
        <v>0</v>
      </c>
      <c r="L205">
        <v>1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51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25</v>
      </c>
      <c r="AB205">
        <v>1</v>
      </c>
      <c r="AC205" s="1">
        <v>1.161764705882353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0.67714285714285716</v>
      </c>
      <c r="AI205" s="1">
        <v>1.1621460869565219</v>
      </c>
    </row>
    <row r="206" spans="1:35">
      <c r="A206">
        <v>49</v>
      </c>
      <c r="B206">
        <v>50</v>
      </c>
      <c r="C206">
        <v>299</v>
      </c>
      <c r="D206">
        <v>4</v>
      </c>
      <c r="E206">
        <v>303</v>
      </c>
      <c r="F206">
        <v>8</v>
      </c>
      <c r="G206">
        <v>3.04</v>
      </c>
      <c r="H206">
        <v>54</v>
      </c>
      <c r="I206">
        <v>48</v>
      </c>
      <c r="J206">
        <v>6</v>
      </c>
      <c r="K206">
        <v>0</v>
      </c>
      <c r="L206">
        <v>1</v>
      </c>
      <c r="M206">
        <v>0</v>
      </c>
      <c r="N206">
        <v>0</v>
      </c>
      <c r="O206">
        <v>0</v>
      </c>
      <c r="Q206">
        <v>0</v>
      </c>
      <c r="R206">
        <v>1</v>
      </c>
      <c r="S206">
        <v>0</v>
      </c>
      <c r="T206">
        <v>51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25</v>
      </c>
      <c r="AB206">
        <v>1</v>
      </c>
      <c r="AC206" s="1">
        <v>1.1850000000000001</v>
      </c>
      <c r="AD206" s="1">
        <v>161.80000000000001</v>
      </c>
      <c r="AE206" s="1">
        <v>0</v>
      </c>
      <c r="AF206" s="1">
        <v>161.80000000000001</v>
      </c>
      <c r="AG206" s="1">
        <v>0.66823400000000011</v>
      </c>
      <c r="AH206" s="1">
        <v>0.59250000000000003</v>
      </c>
      <c r="AI206" s="1">
        <v>1.3188828947368423</v>
      </c>
    </row>
    <row r="207" spans="1:35">
      <c r="A207">
        <v>52</v>
      </c>
      <c r="B207">
        <v>25</v>
      </c>
      <c r="C207">
        <v>314.5</v>
      </c>
      <c r="D207">
        <v>2.71</v>
      </c>
      <c r="E207">
        <v>317.20999999999998</v>
      </c>
      <c r="F207">
        <v>6</v>
      </c>
      <c r="G207">
        <v>3.15</v>
      </c>
      <c r="H207">
        <v>57</v>
      </c>
      <c r="I207">
        <v>55</v>
      </c>
      <c r="J207">
        <v>2</v>
      </c>
      <c r="K207">
        <v>0</v>
      </c>
      <c r="L207">
        <v>1</v>
      </c>
      <c r="M207">
        <v>0</v>
      </c>
      <c r="N207">
        <v>0</v>
      </c>
      <c r="O207">
        <v>0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30</v>
      </c>
      <c r="AB207">
        <v>1</v>
      </c>
      <c r="AC207" s="1">
        <v>1.7490774907749078</v>
      </c>
      <c r="AD207" s="1">
        <v>175.6</v>
      </c>
      <c r="AE207" s="1">
        <v>0</v>
      </c>
      <c r="AF207" s="1">
        <v>175.6</v>
      </c>
      <c r="AG207" s="1">
        <v>0.72522799999999987</v>
      </c>
      <c r="AH207" s="1">
        <v>0.79</v>
      </c>
      <c r="AI207" s="1">
        <v>1.3813866666666663</v>
      </c>
    </row>
    <row r="208" spans="1:35">
      <c r="A208">
        <v>53</v>
      </c>
      <c r="B208">
        <v>7</v>
      </c>
      <c r="C208">
        <v>318.7</v>
      </c>
      <c r="D208">
        <v>3</v>
      </c>
      <c r="E208">
        <v>321.7</v>
      </c>
      <c r="F208">
        <v>6</v>
      </c>
      <c r="G208">
        <v>2.83</v>
      </c>
      <c r="H208">
        <v>58</v>
      </c>
      <c r="I208">
        <v>56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30</v>
      </c>
      <c r="AB208">
        <v>1</v>
      </c>
      <c r="AC208" s="1">
        <v>1.58</v>
      </c>
      <c r="AD208" s="1">
        <v>175.6</v>
      </c>
      <c r="AE208" s="1">
        <v>0</v>
      </c>
      <c r="AF208" s="1">
        <v>175.6</v>
      </c>
      <c r="AG208" s="1">
        <v>0.72522799999999987</v>
      </c>
      <c r="AH208" s="1">
        <v>0.79</v>
      </c>
      <c r="AI208" s="1">
        <v>1.5375858657243813</v>
      </c>
    </row>
    <row r="209" spans="1:36">
      <c r="A209">
        <v>54</v>
      </c>
      <c r="B209">
        <v>45</v>
      </c>
      <c r="C209">
        <v>328.5</v>
      </c>
      <c r="D209">
        <v>3.2</v>
      </c>
      <c r="E209">
        <v>331.7</v>
      </c>
      <c r="F209">
        <v>6</v>
      </c>
      <c r="G209">
        <v>3.27</v>
      </c>
      <c r="H209">
        <v>59</v>
      </c>
      <c r="I209">
        <v>57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30</v>
      </c>
      <c r="AB209">
        <v>1</v>
      </c>
      <c r="AC209" s="1">
        <v>1.48125</v>
      </c>
      <c r="AD209" s="1">
        <v>175.6</v>
      </c>
      <c r="AE209" s="1">
        <v>0</v>
      </c>
      <c r="AF209" s="1">
        <v>175.6</v>
      </c>
      <c r="AG209" s="1">
        <v>0.72522799999999987</v>
      </c>
      <c r="AH209" s="1">
        <v>0.79</v>
      </c>
      <c r="AI209" s="1">
        <v>1.3306935779816511</v>
      </c>
    </row>
    <row r="210" spans="1:36">
      <c r="A210">
        <v>56</v>
      </c>
      <c r="B210">
        <v>49</v>
      </c>
      <c r="C210">
        <v>340.9</v>
      </c>
      <c r="D210">
        <v>3.94</v>
      </c>
      <c r="E210">
        <v>344.84</v>
      </c>
      <c r="F210">
        <v>7</v>
      </c>
      <c r="G210">
        <v>3.31</v>
      </c>
      <c r="H210">
        <v>61</v>
      </c>
      <c r="I210">
        <v>58</v>
      </c>
      <c r="J210">
        <v>3</v>
      </c>
      <c r="K210">
        <v>0</v>
      </c>
      <c r="L210">
        <v>1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25</v>
      </c>
      <c r="AB210">
        <v>1</v>
      </c>
      <c r="AC210" s="1">
        <v>1.203045685279188</v>
      </c>
      <c r="AD210" s="1">
        <v>161.80000000000001</v>
      </c>
      <c r="AE210" s="1">
        <v>0</v>
      </c>
      <c r="AF210" s="1">
        <v>161.80000000000001</v>
      </c>
      <c r="AG210" s="1">
        <v>0.66823400000000011</v>
      </c>
      <c r="AH210" s="1">
        <v>0.67714285714285716</v>
      </c>
      <c r="AI210" s="1">
        <v>1.2113003021148039</v>
      </c>
    </row>
    <row r="211" spans="1:36">
      <c r="A211">
        <v>57</v>
      </c>
      <c r="B211">
        <v>31</v>
      </c>
      <c r="C211">
        <v>345.1</v>
      </c>
      <c r="D211">
        <v>3.84</v>
      </c>
      <c r="E211">
        <v>348.94</v>
      </c>
      <c r="F211">
        <v>7</v>
      </c>
      <c r="G211">
        <v>3.33</v>
      </c>
      <c r="H211">
        <v>62</v>
      </c>
      <c r="I211">
        <v>60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Q211">
        <v>0</v>
      </c>
      <c r="R211">
        <v>0</v>
      </c>
      <c r="S211">
        <v>0</v>
      </c>
      <c r="T211">
        <v>52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40</v>
      </c>
      <c r="AB211">
        <v>1</v>
      </c>
      <c r="AC211" s="1">
        <v>1.234375</v>
      </c>
      <c r="AD211" s="1">
        <v>161.80000000000001</v>
      </c>
      <c r="AE211" s="1">
        <v>0</v>
      </c>
      <c r="AF211" s="1">
        <v>161.80000000000001</v>
      </c>
      <c r="AG211" s="1">
        <v>0.66823400000000011</v>
      </c>
      <c r="AH211" s="1">
        <v>0.67714285714285716</v>
      </c>
      <c r="AI211" s="1">
        <v>1.2040252252252255</v>
      </c>
    </row>
    <row r="212" spans="1:36">
      <c r="A212">
        <v>58</v>
      </c>
      <c r="B212">
        <v>30</v>
      </c>
      <c r="C212">
        <v>351</v>
      </c>
      <c r="D212">
        <v>1.88</v>
      </c>
      <c r="E212">
        <v>352.88</v>
      </c>
      <c r="F212">
        <v>6</v>
      </c>
      <c r="G212">
        <v>2.94</v>
      </c>
      <c r="H212">
        <v>64</v>
      </c>
      <c r="I212">
        <v>62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30</v>
      </c>
      <c r="AB212">
        <v>1</v>
      </c>
      <c r="AC212" s="1">
        <v>2.521276595744681</v>
      </c>
      <c r="AD212" s="1">
        <v>175.6</v>
      </c>
      <c r="AE212" s="1">
        <v>0</v>
      </c>
      <c r="AF212" s="1">
        <v>175.6</v>
      </c>
      <c r="AG212" s="1">
        <v>0.72522799999999987</v>
      </c>
      <c r="AH212" s="1">
        <v>0.79</v>
      </c>
      <c r="AI212" s="1">
        <v>1.4800571428571425</v>
      </c>
      <c r="AJ212" t="s">
        <v>60</v>
      </c>
    </row>
    <row r="213" spans="1:36">
      <c r="A213">
        <v>60</v>
      </c>
      <c r="B213">
        <v>0</v>
      </c>
      <c r="C213">
        <v>360</v>
      </c>
      <c r="D213">
        <v>3.04</v>
      </c>
      <c r="E213">
        <v>363.04</v>
      </c>
      <c r="F213">
        <v>6</v>
      </c>
      <c r="G213">
        <v>2.95</v>
      </c>
      <c r="H213">
        <v>65</v>
      </c>
      <c r="I213">
        <v>63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40</v>
      </c>
      <c r="AB213">
        <v>1</v>
      </c>
      <c r="AC213" s="1">
        <v>1.5592105263157896</v>
      </c>
      <c r="AD213" s="1">
        <v>175.6</v>
      </c>
      <c r="AE213" s="1">
        <v>0</v>
      </c>
      <c r="AF213" s="1">
        <v>175.6</v>
      </c>
      <c r="AG213" s="1">
        <v>0.72522799999999987</v>
      </c>
      <c r="AH213" s="1">
        <v>0.79</v>
      </c>
      <c r="AI213" s="1">
        <v>1.4750399999999997</v>
      </c>
    </row>
    <row r="214" spans="1:36">
      <c r="A214">
        <v>62</v>
      </c>
      <c r="B214">
        <v>5</v>
      </c>
      <c r="C214">
        <v>372.5</v>
      </c>
      <c r="D214">
        <v>3.33</v>
      </c>
      <c r="E214">
        <v>375.83</v>
      </c>
      <c r="F214">
        <v>7</v>
      </c>
      <c r="G214">
        <v>3.31</v>
      </c>
      <c r="H214">
        <v>67</v>
      </c>
      <c r="I214">
        <v>65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40</v>
      </c>
      <c r="AB214">
        <v>1</v>
      </c>
      <c r="AC214" s="1">
        <v>1.4234234234234235</v>
      </c>
      <c r="AD214" s="1">
        <v>175.6</v>
      </c>
      <c r="AE214" s="1">
        <v>0</v>
      </c>
      <c r="AF214" s="1">
        <v>175.6</v>
      </c>
      <c r="AG214" s="1">
        <v>0.72522799999999987</v>
      </c>
      <c r="AH214" s="1">
        <v>0.67714285714285716</v>
      </c>
      <c r="AI214" s="1">
        <v>1.314612688821752</v>
      </c>
    </row>
    <row r="215" spans="1:36">
      <c r="A215">
        <v>62</v>
      </c>
      <c r="B215">
        <v>19</v>
      </c>
      <c r="C215">
        <v>373.9</v>
      </c>
      <c r="D215">
        <v>4.1500000000000004</v>
      </c>
      <c r="E215">
        <v>378.04999999999995</v>
      </c>
      <c r="F215">
        <v>10</v>
      </c>
      <c r="G215">
        <v>2.58</v>
      </c>
      <c r="H215">
        <v>69</v>
      </c>
      <c r="I215">
        <v>65</v>
      </c>
      <c r="J215">
        <v>4</v>
      </c>
      <c r="K215">
        <v>0</v>
      </c>
      <c r="L215">
        <v>0</v>
      </c>
      <c r="M215">
        <v>0</v>
      </c>
      <c r="N215">
        <v>0</v>
      </c>
      <c r="O215">
        <v>0</v>
      </c>
      <c r="Q215">
        <v>1</v>
      </c>
      <c r="R215">
        <v>0</v>
      </c>
      <c r="S215">
        <v>0</v>
      </c>
      <c r="T215">
        <v>53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7</v>
      </c>
      <c r="AB215">
        <v>1</v>
      </c>
      <c r="AC215" s="1">
        <v>1.1421686746987951</v>
      </c>
      <c r="AD215" s="1">
        <v>175.6</v>
      </c>
      <c r="AE215" s="1">
        <v>0</v>
      </c>
      <c r="AF215" s="1">
        <v>175.6</v>
      </c>
      <c r="AG215" s="1">
        <v>0.72522799999999987</v>
      </c>
      <c r="AH215" s="1">
        <v>0.47400000000000003</v>
      </c>
      <c r="AI215" s="1">
        <v>1.686576744186046</v>
      </c>
    </row>
    <row r="216" spans="1:36">
      <c r="A216">
        <v>62</v>
      </c>
      <c r="B216">
        <v>25</v>
      </c>
      <c r="C216">
        <v>374.5</v>
      </c>
      <c r="D216">
        <v>3.8</v>
      </c>
      <c r="E216">
        <v>378.3</v>
      </c>
      <c r="F216">
        <v>7</v>
      </c>
      <c r="G216">
        <v>3.3</v>
      </c>
      <c r="H216">
        <v>70</v>
      </c>
      <c r="I216">
        <v>65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53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30</v>
      </c>
      <c r="AB216">
        <v>1</v>
      </c>
      <c r="AC216" s="1">
        <v>1.2473684210526317</v>
      </c>
      <c r="AD216" s="1">
        <v>161.80000000000001</v>
      </c>
      <c r="AE216" s="1">
        <v>0</v>
      </c>
      <c r="AF216" s="1">
        <v>161.80000000000001</v>
      </c>
      <c r="AG216" s="1">
        <v>0.66823400000000011</v>
      </c>
      <c r="AH216" s="1">
        <v>0.67714285714285716</v>
      </c>
      <c r="AI216" s="1">
        <v>1.2149709090909093</v>
      </c>
    </row>
    <row r="217" spans="1:36">
      <c r="A217">
        <v>62</v>
      </c>
      <c r="B217">
        <v>28</v>
      </c>
      <c r="C217">
        <v>374.8</v>
      </c>
      <c r="D217">
        <v>3.78</v>
      </c>
      <c r="E217">
        <v>378.58</v>
      </c>
      <c r="F217">
        <v>8</v>
      </c>
      <c r="G217">
        <v>3.11</v>
      </c>
      <c r="H217">
        <v>71</v>
      </c>
      <c r="I217">
        <v>65</v>
      </c>
      <c r="J217">
        <v>6</v>
      </c>
      <c r="K217">
        <v>0</v>
      </c>
      <c r="L217">
        <v>0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53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30</v>
      </c>
      <c r="AB217">
        <v>1</v>
      </c>
      <c r="AC217" s="1">
        <v>1.2539682539682542</v>
      </c>
      <c r="AD217" s="1">
        <v>161.80000000000001</v>
      </c>
      <c r="AE217" s="1">
        <v>0</v>
      </c>
      <c r="AF217" s="1">
        <v>161.80000000000001</v>
      </c>
      <c r="AG217" s="1">
        <v>0.66823400000000011</v>
      </c>
      <c r="AH217" s="1">
        <v>0.59250000000000003</v>
      </c>
      <c r="AI217" s="1">
        <v>1.2891974276527334</v>
      </c>
    </row>
    <row r="218" spans="1:36">
      <c r="A218">
        <v>65</v>
      </c>
      <c r="B218">
        <v>36</v>
      </c>
      <c r="C218">
        <v>393.6</v>
      </c>
      <c r="D218">
        <v>4.66</v>
      </c>
      <c r="E218">
        <v>398.26000000000005</v>
      </c>
      <c r="F218">
        <v>7</v>
      </c>
      <c r="G218">
        <v>3.55</v>
      </c>
      <c r="H218">
        <v>74</v>
      </c>
      <c r="I218">
        <v>72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54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25</v>
      </c>
      <c r="AB218">
        <v>1</v>
      </c>
      <c r="AC218" s="1">
        <v>1.0171673819742491</v>
      </c>
      <c r="AD218" s="1">
        <v>161.80000000000001</v>
      </c>
      <c r="AE218" s="1">
        <v>0</v>
      </c>
      <c r="AF218" s="1">
        <v>161.80000000000001</v>
      </c>
      <c r="AG218" s="1">
        <v>0.66823400000000011</v>
      </c>
      <c r="AH218" s="1">
        <v>0.67714285714285716</v>
      </c>
      <c r="AI218" s="1">
        <v>1.129409577464789</v>
      </c>
    </row>
    <row r="219" spans="1:36">
      <c r="A219">
        <v>68</v>
      </c>
      <c r="B219">
        <v>6</v>
      </c>
      <c r="C219">
        <v>408.6</v>
      </c>
      <c r="D219">
        <v>3.21</v>
      </c>
      <c r="E219">
        <v>411.81</v>
      </c>
      <c r="F219">
        <v>6</v>
      </c>
      <c r="G219">
        <v>3.25</v>
      </c>
      <c r="H219">
        <v>78</v>
      </c>
      <c r="I219">
        <v>74</v>
      </c>
      <c r="J219">
        <v>4</v>
      </c>
      <c r="K219">
        <v>0</v>
      </c>
      <c r="L219">
        <v>1</v>
      </c>
      <c r="M219">
        <v>0</v>
      </c>
      <c r="N219">
        <v>0</v>
      </c>
      <c r="O219">
        <v>0</v>
      </c>
      <c r="Q219">
        <v>1</v>
      </c>
      <c r="R219">
        <v>0</v>
      </c>
      <c r="S219">
        <v>0</v>
      </c>
      <c r="T219">
        <v>55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25</v>
      </c>
      <c r="AB219">
        <v>1</v>
      </c>
      <c r="AC219" s="1">
        <v>1.4766355140186918</v>
      </c>
      <c r="AD219" s="1">
        <v>175.6</v>
      </c>
      <c r="AE219" s="1">
        <v>10</v>
      </c>
      <c r="AF219" s="1">
        <v>185.6</v>
      </c>
      <c r="AG219" s="1">
        <v>0.76652799999999999</v>
      </c>
      <c r="AH219" s="1">
        <v>0.79</v>
      </c>
      <c r="AI219" s="1">
        <v>1.4151286153846152</v>
      </c>
    </row>
    <row r="220" spans="1:36" hidden="1">
      <c r="A220">
        <v>69</v>
      </c>
      <c r="B220">
        <v>19</v>
      </c>
      <c r="C220">
        <v>415.9</v>
      </c>
      <c r="D220">
        <v>3.99</v>
      </c>
      <c r="E220">
        <v>419.89</v>
      </c>
      <c r="F220">
        <v>8</v>
      </c>
      <c r="G220">
        <v>2.92</v>
      </c>
      <c r="H220">
        <v>79</v>
      </c>
      <c r="I220">
        <v>77</v>
      </c>
      <c r="J220">
        <v>2</v>
      </c>
      <c r="K220">
        <v>0</v>
      </c>
      <c r="L220">
        <v>1</v>
      </c>
      <c r="M220">
        <v>1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40</v>
      </c>
      <c r="AB220">
        <v>3</v>
      </c>
      <c r="AC220" s="1">
        <v>1.1879699248120301</v>
      </c>
      <c r="AD220" s="1">
        <v>161.80000000000001</v>
      </c>
      <c r="AE220" s="1">
        <v>0</v>
      </c>
      <c r="AF220" s="1">
        <v>161.80000000000001</v>
      </c>
      <c r="AG220" s="1">
        <v>0.66823400000000011</v>
      </c>
      <c r="AH220" s="1">
        <v>0.59250000000000003</v>
      </c>
      <c r="AI220" s="1">
        <v>1.3730835616438359</v>
      </c>
    </row>
    <row r="221" spans="1:36" hidden="1">
      <c r="A221">
        <v>69</v>
      </c>
      <c r="B221">
        <v>24</v>
      </c>
      <c r="C221">
        <v>416.4</v>
      </c>
      <c r="D221">
        <v>3.51</v>
      </c>
      <c r="E221">
        <v>419.90999999999997</v>
      </c>
      <c r="F221">
        <v>7</v>
      </c>
      <c r="G221">
        <v>3.06</v>
      </c>
      <c r="H221">
        <v>80</v>
      </c>
      <c r="I221">
        <v>77</v>
      </c>
      <c r="J221">
        <v>3</v>
      </c>
      <c r="K221">
        <v>0</v>
      </c>
      <c r="L221">
        <v>1</v>
      </c>
      <c r="M221">
        <v>0</v>
      </c>
      <c r="N221">
        <v>0</v>
      </c>
      <c r="O221">
        <v>0.5</v>
      </c>
      <c r="P221" s="1">
        <v>0.16245742561532039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40</v>
      </c>
      <c r="AB221">
        <v>2</v>
      </c>
      <c r="AC221" s="1">
        <v>1.3504273504273505</v>
      </c>
      <c r="AD221" s="1">
        <v>175.6</v>
      </c>
      <c r="AE221" s="1">
        <v>0</v>
      </c>
      <c r="AF221" s="1">
        <v>175.6</v>
      </c>
      <c r="AG221" s="1">
        <v>0.72522799999999987</v>
      </c>
      <c r="AH221" s="1">
        <v>0.67714285714285716</v>
      </c>
      <c r="AI221" s="1">
        <v>1.4220156862745095</v>
      </c>
    </row>
    <row r="222" spans="1:36" hidden="1">
      <c r="A222">
        <v>69</v>
      </c>
      <c r="B222">
        <v>36</v>
      </c>
      <c r="C222">
        <v>417.6</v>
      </c>
      <c r="D222">
        <v>3.82</v>
      </c>
      <c r="E222">
        <v>421.42</v>
      </c>
      <c r="F222">
        <v>6</v>
      </c>
      <c r="G222">
        <v>3.55</v>
      </c>
      <c r="H222">
        <v>81</v>
      </c>
      <c r="I222">
        <v>77</v>
      </c>
      <c r="J222">
        <v>4</v>
      </c>
      <c r="K222">
        <v>0</v>
      </c>
      <c r="L222">
        <v>1</v>
      </c>
      <c r="M222">
        <v>0</v>
      </c>
      <c r="N222">
        <v>0</v>
      </c>
      <c r="O222">
        <v>1.7000000000000455</v>
      </c>
      <c r="P222" s="1">
        <v>5.2867771523048557E-2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40</v>
      </c>
      <c r="AB222">
        <v>2</v>
      </c>
      <c r="AC222" s="1">
        <v>1.2408376963350787</v>
      </c>
      <c r="AD222" s="1">
        <v>175.6</v>
      </c>
      <c r="AE222" s="1">
        <v>0</v>
      </c>
      <c r="AF222" s="1">
        <v>175.6</v>
      </c>
      <c r="AG222" s="1">
        <v>0.72522799999999987</v>
      </c>
      <c r="AH222" s="1">
        <v>0.79</v>
      </c>
      <c r="AI222" s="1">
        <v>1.2257374647887322</v>
      </c>
    </row>
    <row r="223" spans="1:36" hidden="1">
      <c r="A223">
        <v>69</v>
      </c>
      <c r="B223">
        <v>52</v>
      </c>
      <c r="C223">
        <v>419.2</v>
      </c>
      <c r="D223">
        <v>3.51</v>
      </c>
      <c r="E223">
        <v>422.71</v>
      </c>
      <c r="F223">
        <v>7</v>
      </c>
      <c r="G223">
        <v>3.4</v>
      </c>
      <c r="H223">
        <v>82</v>
      </c>
      <c r="I223">
        <v>77</v>
      </c>
      <c r="J223">
        <v>5</v>
      </c>
      <c r="K223">
        <v>0</v>
      </c>
      <c r="L223">
        <v>0</v>
      </c>
      <c r="M223">
        <v>1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30</v>
      </c>
      <c r="AB223">
        <v>3</v>
      </c>
      <c r="AC223" s="1">
        <v>1.3504273504273505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0.67714285714285716</v>
      </c>
      <c r="AI223" s="1">
        <v>1.1792364705882357</v>
      </c>
    </row>
    <row r="224" spans="1:36">
      <c r="A224">
        <v>72</v>
      </c>
      <c r="B224">
        <v>10</v>
      </c>
      <c r="C224">
        <v>433</v>
      </c>
      <c r="D224">
        <v>3.99</v>
      </c>
      <c r="E224">
        <v>436.99</v>
      </c>
      <c r="F224">
        <v>8</v>
      </c>
      <c r="G224">
        <v>3.19</v>
      </c>
      <c r="H224">
        <v>85</v>
      </c>
      <c r="I224">
        <v>82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1</v>
      </c>
      <c r="T224">
        <v>56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35</v>
      </c>
      <c r="AB224">
        <v>1</v>
      </c>
      <c r="AC224" s="1">
        <v>1.1879699248120301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0.59250000000000003</v>
      </c>
      <c r="AI224" s="1">
        <v>1.2568664576802511</v>
      </c>
    </row>
    <row r="225" spans="1:36">
      <c r="A225">
        <v>72</v>
      </c>
      <c r="B225">
        <v>10</v>
      </c>
      <c r="C225">
        <v>433</v>
      </c>
      <c r="D225">
        <v>4.2</v>
      </c>
      <c r="E225">
        <v>437.2</v>
      </c>
      <c r="F225">
        <v>7</v>
      </c>
      <c r="G225">
        <v>3.51</v>
      </c>
      <c r="H225">
        <v>87</v>
      </c>
      <c r="I225">
        <v>82</v>
      </c>
      <c r="J225">
        <v>5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1</v>
      </c>
      <c r="R225">
        <v>0</v>
      </c>
      <c r="S225">
        <v>1</v>
      </c>
      <c r="T225">
        <v>56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35</v>
      </c>
      <c r="AB225">
        <v>1</v>
      </c>
      <c r="AC225" s="1">
        <v>1.1285714285714286</v>
      </c>
      <c r="AD225" s="1">
        <v>175.6</v>
      </c>
      <c r="AE225" s="1">
        <v>0</v>
      </c>
      <c r="AF225" s="1">
        <v>175.6</v>
      </c>
      <c r="AG225" s="1">
        <v>0.72522799999999987</v>
      </c>
      <c r="AH225" s="1">
        <v>0.67714285714285716</v>
      </c>
      <c r="AI225" s="1">
        <v>1.2397059829059827</v>
      </c>
    </row>
    <row r="226" spans="1:36">
      <c r="A226">
        <v>73</v>
      </c>
      <c r="B226">
        <v>54</v>
      </c>
      <c r="C226">
        <v>443.4</v>
      </c>
      <c r="D226">
        <v>2.73</v>
      </c>
      <c r="E226">
        <v>446.13</v>
      </c>
      <c r="F226">
        <v>5</v>
      </c>
      <c r="G226">
        <v>3.33</v>
      </c>
      <c r="H226">
        <v>88</v>
      </c>
      <c r="I226">
        <v>86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25</v>
      </c>
      <c r="AB226">
        <v>1</v>
      </c>
      <c r="AC226" s="1">
        <v>1.7362637362637363</v>
      </c>
      <c r="AD226" s="1">
        <v>175.6</v>
      </c>
      <c r="AE226" s="1">
        <v>10</v>
      </c>
      <c r="AF226" s="1">
        <v>185.6</v>
      </c>
      <c r="AG226" s="1">
        <v>0.76652799999999999</v>
      </c>
      <c r="AH226" s="1">
        <v>0.94800000000000006</v>
      </c>
      <c r="AI226" s="1">
        <v>1.3811315315315313</v>
      </c>
    </row>
    <row r="227" spans="1:36" hidden="1">
      <c r="A227">
        <v>74</v>
      </c>
      <c r="B227">
        <v>2</v>
      </c>
      <c r="C227">
        <v>444.2</v>
      </c>
      <c r="D227">
        <v>5.8</v>
      </c>
      <c r="E227">
        <v>450</v>
      </c>
      <c r="F227">
        <v>9</v>
      </c>
      <c r="G227">
        <v>3.37</v>
      </c>
      <c r="H227">
        <v>89</v>
      </c>
      <c r="I227">
        <v>86</v>
      </c>
      <c r="J227">
        <v>3</v>
      </c>
      <c r="K227">
        <v>0</v>
      </c>
      <c r="L227">
        <v>0</v>
      </c>
      <c r="M227">
        <v>1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25</v>
      </c>
      <c r="AB227">
        <v>3</v>
      </c>
      <c r="AC227" s="1">
        <v>0.81724137931034491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0.52666666666666673</v>
      </c>
      <c r="AI227" s="1">
        <v>1.1897341246290802</v>
      </c>
    </row>
    <row r="228" spans="1:36">
      <c r="A228">
        <v>77</v>
      </c>
      <c r="B228">
        <v>50</v>
      </c>
      <c r="C228">
        <v>467</v>
      </c>
      <c r="D228">
        <v>1.66</v>
      </c>
      <c r="E228">
        <v>468.66</v>
      </c>
      <c r="F228">
        <v>5</v>
      </c>
      <c r="G228">
        <v>2.17</v>
      </c>
      <c r="H228">
        <v>91</v>
      </c>
      <c r="I228">
        <v>89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1</v>
      </c>
      <c r="R228">
        <v>0</v>
      </c>
      <c r="S228">
        <v>0</v>
      </c>
      <c r="T228">
        <v>57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25</v>
      </c>
      <c r="AB228">
        <v>1</v>
      </c>
      <c r="AC228" s="1">
        <v>2.8554216867469884</v>
      </c>
      <c r="AD228" s="1">
        <v>175.6</v>
      </c>
      <c r="AE228" s="1">
        <v>0</v>
      </c>
      <c r="AF228" s="1">
        <v>175.6</v>
      </c>
      <c r="AG228" s="1">
        <v>0.72522799999999987</v>
      </c>
      <c r="AH228" s="1">
        <v>0.94800000000000006</v>
      </c>
      <c r="AI228" s="1">
        <v>2.0052387096774189</v>
      </c>
      <c r="AJ228" t="s">
        <v>61</v>
      </c>
    </row>
    <row r="229" spans="1:36">
      <c r="A229">
        <v>77</v>
      </c>
      <c r="B229">
        <v>50</v>
      </c>
      <c r="C229">
        <v>467</v>
      </c>
      <c r="D229">
        <v>1.8</v>
      </c>
      <c r="E229">
        <v>468.8</v>
      </c>
      <c r="F229">
        <v>5</v>
      </c>
      <c r="G229">
        <v>2.29</v>
      </c>
      <c r="H229">
        <v>92</v>
      </c>
      <c r="I229">
        <v>89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0</v>
      </c>
      <c r="R229">
        <v>0</v>
      </c>
      <c r="S229">
        <v>0</v>
      </c>
      <c r="T229">
        <v>57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25</v>
      </c>
      <c r="AB229">
        <v>1</v>
      </c>
      <c r="AC229" s="1">
        <v>2.6333333333333333</v>
      </c>
      <c r="AD229" s="1">
        <v>161.80000000000001</v>
      </c>
      <c r="AE229" s="1">
        <v>0</v>
      </c>
      <c r="AF229" s="1">
        <v>161.80000000000001</v>
      </c>
      <c r="AG229" s="1">
        <v>0.66823400000000011</v>
      </c>
      <c r="AH229" s="1">
        <v>0.94800000000000006</v>
      </c>
      <c r="AI229" s="1">
        <v>1.7508314410480352</v>
      </c>
      <c r="AJ229" t="s">
        <v>61</v>
      </c>
    </row>
    <row r="230" spans="1:36" hidden="1">
      <c r="A230">
        <v>78</v>
      </c>
      <c r="B230">
        <v>33</v>
      </c>
      <c r="C230">
        <v>471.3</v>
      </c>
      <c r="D230">
        <v>3.09</v>
      </c>
      <c r="E230">
        <v>474.39</v>
      </c>
      <c r="F230">
        <v>6</v>
      </c>
      <c r="G230">
        <v>3.57</v>
      </c>
      <c r="H230">
        <v>93</v>
      </c>
      <c r="I230">
        <v>91</v>
      </c>
      <c r="J230">
        <v>2</v>
      </c>
      <c r="K230">
        <v>0</v>
      </c>
      <c r="L230">
        <v>0</v>
      </c>
      <c r="M230">
        <v>1</v>
      </c>
      <c r="N230">
        <v>1</v>
      </c>
      <c r="O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40</v>
      </c>
      <c r="AB230">
        <v>3</v>
      </c>
      <c r="AC230" s="1">
        <v>1.5339805825242721</v>
      </c>
      <c r="AD230" s="1">
        <v>175.6</v>
      </c>
      <c r="AE230" s="1">
        <v>10</v>
      </c>
      <c r="AF230" s="1">
        <v>185.6</v>
      </c>
      <c r="AG230" s="1">
        <v>0.76652799999999999</v>
      </c>
      <c r="AH230" s="1">
        <v>0.79</v>
      </c>
      <c r="AI230" s="1">
        <v>1.2882823529411764</v>
      </c>
    </row>
    <row r="231" spans="1:36" hidden="1">
      <c r="A231">
        <v>82</v>
      </c>
      <c r="B231">
        <v>28</v>
      </c>
      <c r="C231">
        <v>494.8</v>
      </c>
      <c r="D231">
        <v>3.37</v>
      </c>
      <c r="E231">
        <v>498.17</v>
      </c>
      <c r="F231">
        <v>6</v>
      </c>
      <c r="G231">
        <v>2.94</v>
      </c>
      <c r="H231">
        <v>94</v>
      </c>
      <c r="I231">
        <v>92</v>
      </c>
      <c r="J231">
        <v>2</v>
      </c>
      <c r="K231">
        <v>0</v>
      </c>
      <c r="L231">
        <v>0</v>
      </c>
      <c r="M231">
        <v>1</v>
      </c>
      <c r="N231">
        <v>0</v>
      </c>
      <c r="O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40</v>
      </c>
      <c r="AB231">
        <v>3</v>
      </c>
      <c r="AC231" s="1">
        <v>1.4065281899109792</v>
      </c>
      <c r="AD231" s="1">
        <v>175.6</v>
      </c>
      <c r="AE231" s="1">
        <v>0</v>
      </c>
      <c r="AF231" s="1">
        <v>175.6</v>
      </c>
      <c r="AG231" s="1">
        <v>0.72522799999999987</v>
      </c>
      <c r="AH231" s="1">
        <v>0.79</v>
      </c>
      <c r="AI231" s="1">
        <v>1.4800571428571425</v>
      </c>
    </row>
    <row r="232" spans="1:36">
      <c r="A232">
        <v>84</v>
      </c>
      <c r="B232">
        <v>8</v>
      </c>
      <c r="C232">
        <v>504.8</v>
      </c>
      <c r="D232">
        <v>3.21</v>
      </c>
      <c r="E232">
        <v>508.01</v>
      </c>
      <c r="F232">
        <v>7</v>
      </c>
      <c r="G232">
        <v>2.79</v>
      </c>
      <c r="H232">
        <v>95</v>
      </c>
      <c r="I232">
        <v>93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10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30</v>
      </c>
      <c r="AB232">
        <v>1</v>
      </c>
      <c r="AC232" s="1">
        <v>1.4766355140186918</v>
      </c>
      <c r="AD232" s="1">
        <v>161.80000000000001</v>
      </c>
      <c r="AE232" s="1">
        <v>0</v>
      </c>
      <c r="AF232" s="1">
        <v>161.80000000000001</v>
      </c>
      <c r="AG232" s="1">
        <v>0.66823400000000011</v>
      </c>
      <c r="AH232" s="1">
        <v>0.67714285714285716</v>
      </c>
      <c r="AI232" s="1">
        <v>1.4370623655913981</v>
      </c>
    </row>
    <row r="233" spans="1:36">
      <c r="A233">
        <v>85</v>
      </c>
      <c r="B233">
        <v>42</v>
      </c>
      <c r="C233">
        <v>514.20000000000005</v>
      </c>
      <c r="D233">
        <v>3.07</v>
      </c>
      <c r="E233">
        <v>517.2700000000001</v>
      </c>
      <c r="F233">
        <v>6</v>
      </c>
      <c r="G233">
        <v>3.19</v>
      </c>
      <c r="H233">
        <v>97</v>
      </c>
      <c r="I233">
        <v>95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Q233">
        <v>1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30</v>
      </c>
      <c r="AB233">
        <v>1</v>
      </c>
      <c r="AC233" s="1">
        <v>1.5439739413680784</v>
      </c>
      <c r="AD233" s="1">
        <v>175.6</v>
      </c>
      <c r="AE233" s="1">
        <v>10</v>
      </c>
      <c r="AF233" s="1">
        <v>185.6</v>
      </c>
      <c r="AG233" s="1">
        <v>0.76652799999999999</v>
      </c>
      <c r="AH233" s="1">
        <v>0.79</v>
      </c>
      <c r="AI233" s="1">
        <v>1.4417454545454544</v>
      </c>
    </row>
    <row r="234" spans="1:36">
      <c r="A234">
        <v>87</v>
      </c>
      <c r="B234">
        <v>31</v>
      </c>
      <c r="C234">
        <v>525.1</v>
      </c>
      <c r="D234">
        <v>3</v>
      </c>
      <c r="E234">
        <v>528.1</v>
      </c>
      <c r="F234">
        <v>7</v>
      </c>
      <c r="G234">
        <v>2.7</v>
      </c>
      <c r="H234">
        <v>98</v>
      </c>
      <c r="I234">
        <v>96</v>
      </c>
      <c r="J234">
        <v>2</v>
      </c>
      <c r="K234">
        <v>0</v>
      </c>
      <c r="L234">
        <v>1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30</v>
      </c>
      <c r="AB234">
        <v>1</v>
      </c>
      <c r="AC234" s="1">
        <v>1.58</v>
      </c>
      <c r="AD234" s="1">
        <v>161.80000000000001</v>
      </c>
      <c r="AE234" s="1">
        <v>0</v>
      </c>
      <c r="AF234" s="1">
        <v>161.80000000000001</v>
      </c>
      <c r="AG234" s="1">
        <v>0.66823400000000011</v>
      </c>
      <c r="AH234" s="1">
        <v>0.67714285714285716</v>
      </c>
      <c r="AI234" s="1">
        <v>1.4849644444444448</v>
      </c>
    </row>
    <row r="235" spans="1:36">
      <c r="A235">
        <v>89</v>
      </c>
      <c r="B235">
        <v>28</v>
      </c>
      <c r="C235">
        <v>536.79999999999995</v>
      </c>
      <c r="D235">
        <v>3.16</v>
      </c>
      <c r="E235">
        <v>539.95999999999992</v>
      </c>
      <c r="F235">
        <v>6</v>
      </c>
      <c r="G235">
        <v>3.12</v>
      </c>
      <c r="H235">
        <v>101</v>
      </c>
      <c r="I235">
        <v>98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30</v>
      </c>
      <c r="AB235">
        <v>1</v>
      </c>
      <c r="AC235" s="1">
        <v>1.5</v>
      </c>
      <c r="AD235" s="1">
        <v>161.80000000000001</v>
      </c>
      <c r="AE235" s="1">
        <v>0</v>
      </c>
      <c r="AF235" s="1">
        <v>161.80000000000001</v>
      </c>
      <c r="AG235" s="1">
        <v>0.66823400000000011</v>
      </c>
      <c r="AH235" s="1">
        <v>0.79</v>
      </c>
      <c r="AI235" s="1">
        <v>1.2850653846153848</v>
      </c>
    </row>
    <row r="236" spans="1:36">
      <c r="A236">
        <v>91</v>
      </c>
      <c r="B236">
        <v>27</v>
      </c>
      <c r="C236">
        <v>548.70000000000005</v>
      </c>
      <c r="D236">
        <v>3.75</v>
      </c>
      <c r="E236">
        <v>552.45000000000005</v>
      </c>
      <c r="F236">
        <v>7</v>
      </c>
      <c r="G236">
        <v>3.28</v>
      </c>
      <c r="H236">
        <v>106</v>
      </c>
      <c r="I236">
        <v>101</v>
      </c>
      <c r="J236">
        <v>5</v>
      </c>
      <c r="K236">
        <v>0</v>
      </c>
      <c r="L236">
        <v>0</v>
      </c>
      <c r="M236">
        <v>0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58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60</v>
      </c>
      <c r="AB236">
        <v>1</v>
      </c>
      <c r="AC236" s="1">
        <v>1.264</v>
      </c>
      <c r="AD236" s="1">
        <v>161.80000000000001</v>
      </c>
      <c r="AE236" s="1">
        <v>0</v>
      </c>
      <c r="AF236" s="1">
        <v>161.80000000000001</v>
      </c>
      <c r="AG236" s="1">
        <v>0.66823400000000011</v>
      </c>
      <c r="AH236" s="1">
        <v>0.67714285714285716</v>
      </c>
      <c r="AI236" s="1">
        <v>1.2223792682926833</v>
      </c>
    </row>
    <row r="237" spans="1:36" hidden="1">
      <c r="A237">
        <v>92</v>
      </c>
      <c r="B237">
        <v>8</v>
      </c>
      <c r="C237">
        <v>552.79999999999995</v>
      </c>
      <c r="D237">
        <v>3.75</v>
      </c>
      <c r="E237">
        <v>556.54999999999995</v>
      </c>
      <c r="F237">
        <v>6</v>
      </c>
      <c r="G237">
        <v>3.6</v>
      </c>
      <c r="H237">
        <v>107</v>
      </c>
      <c r="I237">
        <v>105</v>
      </c>
      <c r="J237">
        <v>2</v>
      </c>
      <c r="K237">
        <v>0</v>
      </c>
      <c r="L237">
        <v>0</v>
      </c>
      <c r="M237">
        <v>1</v>
      </c>
      <c r="N237">
        <v>0</v>
      </c>
      <c r="O237">
        <v>0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35</v>
      </c>
      <c r="AB237">
        <v>3</v>
      </c>
      <c r="AC237" s="1">
        <v>1.264</v>
      </c>
      <c r="AD237" s="1">
        <v>175.6</v>
      </c>
      <c r="AE237" s="1">
        <v>0</v>
      </c>
      <c r="AF237" s="1">
        <v>175.6</v>
      </c>
      <c r="AG237" s="1">
        <v>0.72522799999999987</v>
      </c>
      <c r="AH237" s="1">
        <v>0.79</v>
      </c>
      <c r="AI237" s="1">
        <v>1.2087133333333331</v>
      </c>
    </row>
    <row r="238" spans="1:36">
      <c r="A238">
        <v>94</v>
      </c>
      <c r="B238">
        <v>52</v>
      </c>
      <c r="C238">
        <v>569.20000000000005</v>
      </c>
      <c r="D238">
        <v>3.33</v>
      </c>
      <c r="E238">
        <v>572.53000000000009</v>
      </c>
      <c r="F238">
        <v>7</v>
      </c>
      <c r="G238">
        <v>2.88</v>
      </c>
      <c r="H238">
        <v>108</v>
      </c>
      <c r="I238">
        <v>106</v>
      </c>
      <c r="J238">
        <v>2</v>
      </c>
      <c r="K238">
        <v>0</v>
      </c>
      <c r="L238">
        <v>1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30</v>
      </c>
      <c r="AB238">
        <v>1</v>
      </c>
      <c r="AC238" s="1">
        <v>1.4234234234234235</v>
      </c>
      <c r="AD238" s="1">
        <v>161.80000000000001</v>
      </c>
      <c r="AE238" s="1">
        <v>0</v>
      </c>
      <c r="AF238" s="1">
        <v>161.80000000000001</v>
      </c>
      <c r="AG238" s="1">
        <v>0.66823400000000011</v>
      </c>
      <c r="AH238" s="1">
        <v>0.67714285714285716</v>
      </c>
      <c r="AI238" s="1">
        <v>1.392154166666667</v>
      </c>
    </row>
    <row r="239" spans="1:36">
      <c r="A239">
        <v>96</v>
      </c>
      <c r="B239">
        <v>57</v>
      </c>
      <c r="C239">
        <v>581.70000000000005</v>
      </c>
      <c r="D239">
        <v>3.39</v>
      </c>
      <c r="E239">
        <v>585.09</v>
      </c>
      <c r="F239">
        <v>7</v>
      </c>
      <c r="G239">
        <v>3.19</v>
      </c>
      <c r="H239">
        <v>110</v>
      </c>
      <c r="I239">
        <v>108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35</v>
      </c>
      <c r="AB239">
        <v>1</v>
      </c>
      <c r="AC239" s="1">
        <v>1.3982300884955752</v>
      </c>
      <c r="AD239" s="1">
        <v>161.80000000000001</v>
      </c>
      <c r="AE239" s="1">
        <v>0</v>
      </c>
      <c r="AF239" s="1">
        <v>161.80000000000001</v>
      </c>
      <c r="AG239" s="1">
        <v>0.66823400000000011</v>
      </c>
      <c r="AH239" s="1">
        <v>0.67714285714285716</v>
      </c>
      <c r="AI239" s="1">
        <v>1.2568664576802511</v>
      </c>
    </row>
    <row r="240" spans="1:36">
      <c r="A240">
        <v>99</v>
      </c>
      <c r="B240">
        <v>27</v>
      </c>
      <c r="C240">
        <v>596.70000000000005</v>
      </c>
      <c r="D240">
        <v>3.44</v>
      </c>
      <c r="E240">
        <v>600.1400000000001</v>
      </c>
      <c r="F240">
        <v>7</v>
      </c>
      <c r="G240">
        <v>2.92</v>
      </c>
      <c r="H240">
        <v>112</v>
      </c>
      <c r="I240">
        <v>110</v>
      </c>
      <c r="J240">
        <v>2</v>
      </c>
      <c r="K240">
        <v>0</v>
      </c>
      <c r="L240">
        <v>1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30</v>
      </c>
      <c r="AB240">
        <v>1</v>
      </c>
      <c r="AC240" s="1">
        <v>1.3779069767441861</v>
      </c>
      <c r="AD240" s="1">
        <v>161.80000000000001</v>
      </c>
      <c r="AE240" s="1">
        <v>0</v>
      </c>
      <c r="AF240" s="1">
        <v>161.80000000000001</v>
      </c>
      <c r="AG240" s="1">
        <v>0.66823400000000011</v>
      </c>
      <c r="AH240" s="1">
        <v>0.67714285714285716</v>
      </c>
      <c r="AI240" s="1">
        <v>1.3730835616438359</v>
      </c>
    </row>
    <row r="241" spans="1:35">
      <c r="A241">
        <v>100</v>
      </c>
      <c r="B241">
        <v>30</v>
      </c>
      <c r="C241">
        <v>603</v>
      </c>
      <c r="D241">
        <v>3.39</v>
      </c>
      <c r="E241">
        <v>606.39</v>
      </c>
      <c r="F241">
        <v>8</v>
      </c>
      <c r="G241">
        <v>2.59</v>
      </c>
      <c r="H241">
        <v>113</v>
      </c>
      <c r="I241">
        <v>111</v>
      </c>
      <c r="J241">
        <v>2</v>
      </c>
      <c r="K241">
        <v>0</v>
      </c>
      <c r="L241">
        <v>1</v>
      </c>
      <c r="M241">
        <v>0</v>
      </c>
      <c r="N241">
        <v>0</v>
      </c>
      <c r="O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30</v>
      </c>
      <c r="AB241">
        <v>1</v>
      </c>
      <c r="AC241" s="1">
        <v>1.3982300884955752</v>
      </c>
      <c r="AD241" s="1">
        <v>161.80000000000001</v>
      </c>
      <c r="AE241" s="1">
        <v>0</v>
      </c>
      <c r="AF241" s="1">
        <v>161.80000000000001</v>
      </c>
      <c r="AG241" s="1">
        <v>0.66823400000000011</v>
      </c>
      <c r="AH241" s="1">
        <v>0.59250000000000003</v>
      </c>
      <c r="AI241" s="1">
        <v>1.5480324324324328</v>
      </c>
    </row>
    <row r="242" spans="1:35">
      <c r="A242">
        <v>101</v>
      </c>
      <c r="B242">
        <v>9</v>
      </c>
      <c r="C242">
        <v>606.9</v>
      </c>
      <c r="D242">
        <v>3.57</v>
      </c>
      <c r="E242">
        <v>610.47</v>
      </c>
      <c r="F242">
        <v>7</v>
      </c>
      <c r="G242">
        <v>3.06</v>
      </c>
      <c r="H242">
        <v>115</v>
      </c>
      <c r="I242">
        <v>112</v>
      </c>
      <c r="J242">
        <v>3</v>
      </c>
      <c r="K242">
        <v>0</v>
      </c>
      <c r="L242">
        <v>1</v>
      </c>
      <c r="M242">
        <v>0</v>
      </c>
      <c r="N242">
        <v>0</v>
      </c>
      <c r="O242">
        <v>0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50</v>
      </c>
      <c r="AB242">
        <v>1</v>
      </c>
      <c r="AC242" s="1">
        <v>1.327731092436975</v>
      </c>
      <c r="AD242" s="1">
        <v>175.6</v>
      </c>
      <c r="AE242" s="1">
        <v>0</v>
      </c>
      <c r="AF242" s="1">
        <v>175.6</v>
      </c>
      <c r="AG242" s="1">
        <v>0.72522799999999987</v>
      </c>
      <c r="AH242" s="1">
        <v>0.67714285714285716</v>
      </c>
      <c r="AI242" s="1">
        <v>1.4220156862745095</v>
      </c>
    </row>
    <row r="243" spans="1:35">
      <c r="A243">
        <v>101</v>
      </c>
      <c r="B243">
        <v>56</v>
      </c>
      <c r="C243">
        <v>611.6</v>
      </c>
      <c r="D243">
        <v>4.33</v>
      </c>
      <c r="E243">
        <v>615.93000000000006</v>
      </c>
      <c r="F243">
        <v>8</v>
      </c>
      <c r="G243">
        <v>3.48</v>
      </c>
      <c r="H243">
        <v>117</v>
      </c>
      <c r="I243">
        <v>114</v>
      </c>
      <c r="J243">
        <v>3</v>
      </c>
      <c r="K243">
        <v>0</v>
      </c>
      <c r="L243">
        <v>1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60</v>
      </c>
      <c r="AB243">
        <v>1</v>
      </c>
      <c r="AC243" s="1">
        <v>1.094688221709007</v>
      </c>
      <c r="AD243" s="1">
        <v>161.80000000000001</v>
      </c>
      <c r="AE243" s="1">
        <v>0</v>
      </c>
      <c r="AF243" s="1">
        <v>161.80000000000001</v>
      </c>
      <c r="AG243" s="1">
        <v>0.66823400000000011</v>
      </c>
      <c r="AH243" s="1">
        <v>0.59250000000000003</v>
      </c>
      <c r="AI243" s="1">
        <v>1.1521275862068967</v>
      </c>
    </row>
    <row r="244" spans="1:35">
      <c r="A244">
        <v>0</v>
      </c>
      <c r="B244">
        <v>0</v>
      </c>
      <c r="C244">
        <v>0</v>
      </c>
      <c r="D244">
        <v>3.78</v>
      </c>
      <c r="E244">
        <v>3.78</v>
      </c>
      <c r="F244">
        <v>7</v>
      </c>
      <c r="G244">
        <v>3.04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30</v>
      </c>
      <c r="AB244">
        <v>1</v>
      </c>
      <c r="AC244" s="1">
        <v>1.2539682539682542</v>
      </c>
      <c r="AD244" s="1">
        <v>175.6</v>
      </c>
      <c r="AE244" s="1">
        <v>0</v>
      </c>
      <c r="AF244" s="1">
        <v>175.6</v>
      </c>
      <c r="AG244" s="1">
        <v>0.72522799999999987</v>
      </c>
      <c r="AH244" s="1">
        <v>0.67714285714285716</v>
      </c>
      <c r="AI244" s="1">
        <v>1.4313710526315786</v>
      </c>
    </row>
    <row r="245" spans="1:35" hidden="1">
      <c r="A245">
        <v>0</v>
      </c>
      <c r="B245">
        <v>5</v>
      </c>
      <c r="C245">
        <v>0.5</v>
      </c>
      <c r="D245">
        <v>5.36</v>
      </c>
      <c r="E245">
        <v>5.86</v>
      </c>
      <c r="F245">
        <v>8</v>
      </c>
      <c r="G245">
        <v>4.03</v>
      </c>
      <c r="H245">
        <v>2</v>
      </c>
      <c r="I245">
        <v>0</v>
      </c>
      <c r="J245">
        <v>2</v>
      </c>
      <c r="K245">
        <v>0</v>
      </c>
      <c r="L245">
        <v>0</v>
      </c>
      <c r="M245">
        <v>1</v>
      </c>
      <c r="N245">
        <v>0</v>
      </c>
      <c r="O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30</v>
      </c>
      <c r="AB245">
        <v>3</v>
      </c>
      <c r="AC245" s="1">
        <v>0.88432835820895517</v>
      </c>
      <c r="AD245" s="1">
        <v>175.6</v>
      </c>
      <c r="AE245" s="1">
        <v>0</v>
      </c>
      <c r="AF245" s="1">
        <v>175.6</v>
      </c>
      <c r="AG245" s="1">
        <v>0.72522799999999987</v>
      </c>
      <c r="AH245" s="1">
        <v>0.59250000000000003</v>
      </c>
      <c r="AI245" s="1">
        <v>1.0797439205955333</v>
      </c>
    </row>
    <row r="246" spans="1:35">
      <c r="A246">
        <v>0</v>
      </c>
      <c r="B246">
        <v>20</v>
      </c>
      <c r="C246">
        <v>2</v>
      </c>
      <c r="D246">
        <v>4.71</v>
      </c>
      <c r="E246">
        <v>6.71</v>
      </c>
      <c r="F246">
        <v>11</v>
      </c>
      <c r="G246">
        <v>2.62</v>
      </c>
      <c r="H246">
        <v>4</v>
      </c>
      <c r="I246">
        <v>0</v>
      </c>
      <c r="J246">
        <v>4</v>
      </c>
      <c r="K246">
        <v>0</v>
      </c>
      <c r="L246">
        <v>1</v>
      </c>
      <c r="M246">
        <v>0</v>
      </c>
      <c r="N246">
        <v>0</v>
      </c>
      <c r="O246">
        <v>0</v>
      </c>
      <c r="Q246">
        <v>1</v>
      </c>
      <c r="R246">
        <v>0</v>
      </c>
      <c r="S246">
        <v>0</v>
      </c>
      <c r="T246">
        <v>60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10</v>
      </c>
      <c r="AB246">
        <v>1</v>
      </c>
      <c r="AC246" s="1">
        <v>1.0063694267515924</v>
      </c>
      <c r="AD246" s="1">
        <v>175.6</v>
      </c>
      <c r="AE246" s="1">
        <v>0</v>
      </c>
      <c r="AF246" s="1">
        <v>175.6</v>
      </c>
      <c r="AG246" s="1">
        <v>0.72522799999999987</v>
      </c>
      <c r="AH246" s="1">
        <v>0.43090909090909091</v>
      </c>
      <c r="AI246" s="1">
        <v>1.6608274809160302</v>
      </c>
    </row>
    <row r="247" spans="1:35">
      <c r="A247">
        <v>0</v>
      </c>
      <c r="B247">
        <v>52</v>
      </c>
      <c r="C247">
        <v>5.2</v>
      </c>
      <c r="D247">
        <v>4.3899999999999997</v>
      </c>
      <c r="E247">
        <v>9.59</v>
      </c>
      <c r="F247">
        <v>8</v>
      </c>
      <c r="G247">
        <v>3.41</v>
      </c>
      <c r="H247">
        <v>5</v>
      </c>
      <c r="I247">
        <v>1</v>
      </c>
      <c r="J247">
        <v>4</v>
      </c>
      <c r="K247">
        <v>0</v>
      </c>
      <c r="L247">
        <v>1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61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40</v>
      </c>
      <c r="AB247">
        <v>1</v>
      </c>
      <c r="AC247" s="1">
        <v>1.0797266514806378</v>
      </c>
      <c r="AD247" s="1">
        <v>161.80000000000001</v>
      </c>
      <c r="AE247" s="1">
        <v>0</v>
      </c>
      <c r="AF247" s="1">
        <v>161.80000000000001</v>
      </c>
      <c r="AG247" s="1">
        <v>0.66823400000000011</v>
      </c>
      <c r="AH247" s="1">
        <v>0.59250000000000003</v>
      </c>
      <c r="AI247" s="1">
        <v>1.1757782991202348</v>
      </c>
    </row>
    <row r="248" spans="1:35">
      <c r="A248">
        <v>0</v>
      </c>
      <c r="B248">
        <v>52</v>
      </c>
      <c r="C248">
        <v>5.2</v>
      </c>
      <c r="D248">
        <v>4.1500000000000004</v>
      </c>
      <c r="E248">
        <v>9.3500000000000014</v>
      </c>
      <c r="F248">
        <v>8</v>
      </c>
      <c r="G248">
        <v>3.31</v>
      </c>
      <c r="H248">
        <v>6</v>
      </c>
      <c r="I248">
        <v>1</v>
      </c>
      <c r="J248">
        <v>5</v>
      </c>
      <c r="K248">
        <v>0</v>
      </c>
      <c r="L248">
        <v>1</v>
      </c>
      <c r="M248">
        <v>0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61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40</v>
      </c>
      <c r="AB248">
        <v>1</v>
      </c>
      <c r="AC248" s="1">
        <v>1.1421686746987951</v>
      </c>
      <c r="AD248" s="1">
        <v>175.6</v>
      </c>
      <c r="AE248" s="1">
        <v>0</v>
      </c>
      <c r="AF248" s="1">
        <v>175.6</v>
      </c>
      <c r="AG248" s="1">
        <v>0.72522799999999987</v>
      </c>
      <c r="AH248" s="1">
        <v>0.59250000000000003</v>
      </c>
      <c r="AI248" s="1">
        <v>1.314612688821752</v>
      </c>
    </row>
    <row r="249" spans="1:35">
      <c r="A249">
        <v>1</v>
      </c>
      <c r="B249">
        <v>59</v>
      </c>
      <c r="C249">
        <v>11.9</v>
      </c>
      <c r="D249">
        <v>3.37</v>
      </c>
      <c r="E249">
        <v>15.27</v>
      </c>
      <c r="F249">
        <v>6</v>
      </c>
      <c r="G249">
        <v>3.27</v>
      </c>
      <c r="H249">
        <v>9</v>
      </c>
      <c r="I249">
        <v>7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Q249">
        <v>1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30</v>
      </c>
      <c r="AB249">
        <v>1</v>
      </c>
      <c r="AC249" s="1">
        <v>1.4065281899109792</v>
      </c>
      <c r="AD249" s="1">
        <v>175.6</v>
      </c>
      <c r="AE249" s="1">
        <v>0</v>
      </c>
      <c r="AF249" s="1">
        <v>175.6</v>
      </c>
      <c r="AG249" s="1">
        <v>0.72522799999999987</v>
      </c>
      <c r="AH249" s="1">
        <v>0.79</v>
      </c>
      <c r="AI249" s="1">
        <v>1.3306935779816511</v>
      </c>
    </row>
    <row r="250" spans="1:35" hidden="1">
      <c r="A250">
        <v>2</v>
      </c>
      <c r="B250">
        <v>23</v>
      </c>
      <c r="C250">
        <v>14.3</v>
      </c>
      <c r="D250">
        <v>4.25</v>
      </c>
      <c r="E250">
        <v>18.55</v>
      </c>
      <c r="F250">
        <v>8</v>
      </c>
      <c r="G250">
        <v>3.44</v>
      </c>
      <c r="H250">
        <v>10</v>
      </c>
      <c r="I250">
        <v>8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62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15</v>
      </c>
      <c r="AB250">
        <v>3</v>
      </c>
      <c r="AC250" s="1">
        <v>1.1152941176470588</v>
      </c>
      <c r="AD250" s="1">
        <v>161.80000000000001</v>
      </c>
      <c r="AE250" s="1">
        <v>0</v>
      </c>
      <c r="AF250" s="1">
        <v>161.80000000000001</v>
      </c>
      <c r="AG250" s="1">
        <v>0.66823400000000011</v>
      </c>
      <c r="AH250" s="1">
        <v>0.59250000000000003</v>
      </c>
      <c r="AI250" s="1">
        <v>1.1655244186046514</v>
      </c>
    </row>
    <row r="251" spans="1:35" hidden="1">
      <c r="A251">
        <v>2</v>
      </c>
      <c r="B251">
        <v>25</v>
      </c>
      <c r="C251">
        <v>14.5</v>
      </c>
      <c r="D251">
        <v>4.59</v>
      </c>
      <c r="E251">
        <v>19.09</v>
      </c>
      <c r="F251">
        <v>9</v>
      </c>
      <c r="G251">
        <v>3.48</v>
      </c>
      <c r="H251">
        <v>11</v>
      </c>
      <c r="I251">
        <v>8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0.19999999999999929</v>
      </c>
      <c r="P251" s="1">
        <v>-8.261437908496716E-2</v>
      </c>
      <c r="Q251">
        <v>0</v>
      </c>
      <c r="R251">
        <v>0</v>
      </c>
      <c r="S251">
        <v>0</v>
      </c>
      <c r="T251">
        <v>62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15</v>
      </c>
      <c r="AB251">
        <v>2</v>
      </c>
      <c r="AC251" s="1">
        <v>1.0326797385620916</v>
      </c>
      <c r="AD251" s="1">
        <v>161.80000000000001</v>
      </c>
      <c r="AE251" s="1">
        <v>0</v>
      </c>
      <c r="AF251" s="1">
        <v>161.80000000000001</v>
      </c>
      <c r="AG251" s="1">
        <v>0.66823400000000011</v>
      </c>
      <c r="AH251" s="1">
        <v>0.52666666666666673</v>
      </c>
      <c r="AI251" s="1">
        <v>1.1521275862068967</v>
      </c>
    </row>
    <row r="252" spans="1:35" hidden="1">
      <c r="A252">
        <v>3</v>
      </c>
      <c r="B252">
        <v>4</v>
      </c>
      <c r="C252">
        <v>18.399999999999999</v>
      </c>
      <c r="D252">
        <v>3.54</v>
      </c>
      <c r="E252">
        <v>21.939999999999998</v>
      </c>
      <c r="F252">
        <v>7</v>
      </c>
      <c r="G252">
        <v>3.03</v>
      </c>
      <c r="H252">
        <v>12</v>
      </c>
      <c r="I252">
        <v>9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4.0999999999999979</v>
      </c>
      <c r="P252" s="1">
        <v>0.22368893320039884</v>
      </c>
      <c r="Q252">
        <v>0</v>
      </c>
      <c r="R252">
        <v>1</v>
      </c>
      <c r="S252">
        <v>0</v>
      </c>
      <c r="T252">
        <v>63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35</v>
      </c>
      <c r="AB252">
        <v>2</v>
      </c>
      <c r="AC252" s="1">
        <v>1.3389830508474576</v>
      </c>
      <c r="AD252" s="1">
        <v>161.80000000000001</v>
      </c>
      <c r="AE252" s="1">
        <v>0</v>
      </c>
      <c r="AF252" s="1">
        <v>161.80000000000001</v>
      </c>
      <c r="AG252" s="1">
        <v>0.66823400000000011</v>
      </c>
      <c r="AH252" s="1">
        <v>0.67714285714285716</v>
      </c>
      <c r="AI252" s="1">
        <v>1.3232356435643569</v>
      </c>
    </row>
    <row r="253" spans="1:35" hidden="1">
      <c r="A253">
        <v>3</v>
      </c>
      <c r="B253">
        <v>4</v>
      </c>
      <c r="C253">
        <v>18.399999999999999</v>
      </c>
      <c r="D253">
        <v>3.7</v>
      </c>
      <c r="E253">
        <v>22.099999999999998</v>
      </c>
      <c r="F253">
        <v>8</v>
      </c>
      <c r="G253">
        <v>3.22</v>
      </c>
      <c r="H253">
        <v>13</v>
      </c>
      <c r="I253">
        <v>9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4.0999999999999979</v>
      </c>
      <c r="P253" s="1">
        <v>0.16578696343402233</v>
      </c>
      <c r="Q253">
        <v>0</v>
      </c>
      <c r="R253">
        <v>1</v>
      </c>
      <c r="S253">
        <v>0</v>
      </c>
      <c r="T253">
        <v>63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35</v>
      </c>
      <c r="AB253">
        <v>2</v>
      </c>
      <c r="AC253" s="1">
        <v>1.2810810810810811</v>
      </c>
      <c r="AD253" s="1">
        <v>161.80000000000001</v>
      </c>
      <c r="AE253" s="1">
        <v>0</v>
      </c>
      <c r="AF253" s="1">
        <v>161.80000000000001</v>
      </c>
      <c r="AG253" s="1">
        <v>0.66823400000000011</v>
      </c>
      <c r="AH253" s="1">
        <v>0.59250000000000003</v>
      </c>
      <c r="AI253" s="1">
        <v>1.2451565217391307</v>
      </c>
    </row>
    <row r="254" spans="1:35">
      <c r="A254">
        <v>3</v>
      </c>
      <c r="B254">
        <v>14</v>
      </c>
      <c r="C254">
        <v>19.399999999999999</v>
      </c>
      <c r="D254">
        <v>3.73</v>
      </c>
      <c r="E254">
        <v>23.13</v>
      </c>
      <c r="F254">
        <v>7</v>
      </c>
      <c r="G254">
        <v>3.24</v>
      </c>
      <c r="H254">
        <v>14</v>
      </c>
      <c r="I254">
        <v>11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5.0999999999999979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35</v>
      </c>
      <c r="AB254">
        <v>1</v>
      </c>
      <c r="AC254" s="1">
        <v>1.2707774798927614</v>
      </c>
      <c r="AD254" s="1">
        <v>161.80000000000001</v>
      </c>
      <c r="AE254" s="1">
        <v>0</v>
      </c>
      <c r="AF254" s="1">
        <v>161.80000000000001</v>
      </c>
      <c r="AG254" s="1">
        <v>0.66823400000000011</v>
      </c>
      <c r="AH254" s="1">
        <v>0.67714285714285716</v>
      </c>
      <c r="AI254" s="1">
        <v>1.2374703703703704</v>
      </c>
    </row>
    <row r="255" spans="1:35">
      <c r="A255">
        <v>3</v>
      </c>
      <c r="B255">
        <v>17</v>
      </c>
      <c r="C255">
        <v>19.7</v>
      </c>
      <c r="D255">
        <v>3.49</v>
      </c>
      <c r="E255">
        <v>23.189999999999998</v>
      </c>
      <c r="F255">
        <v>6</v>
      </c>
      <c r="G255">
        <v>3.45</v>
      </c>
      <c r="H255">
        <v>15</v>
      </c>
      <c r="I255">
        <v>11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5.3999999999999986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35</v>
      </c>
      <c r="AB255">
        <v>1</v>
      </c>
      <c r="AC255" s="1">
        <v>1.3581661891117478</v>
      </c>
      <c r="AD255" s="1">
        <v>161.80000000000001</v>
      </c>
      <c r="AE255" s="1">
        <v>0</v>
      </c>
      <c r="AF255" s="1">
        <v>161.80000000000001</v>
      </c>
      <c r="AG255" s="1">
        <v>0.66823400000000011</v>
      </c>
      <c r="AH255" s="1">
        <v>0.79</v>
      </c>
      <c r="AI255" s="1">
        <v>1.1621460869565219</v>
      </c>
    </row>
    <row r="256" spans="1:35">
      <c r="A256">
        <v>3</v>
      </c>
      <c r="B256">
        <v>22</v>
      </c>
      <c r="C256">
        <v>20.2</v>
      </c>
      <c r="D256">
        <v>3.49</v>
      </c>
      <c r="E256">
        <v>23.689999999999998</v>
      </c>
      <c r="F256">
        <v>6</v>
      </c>
      <c r="G256">
        <v>3.4</v>
      </c>
      <c r="H256">
        <v>16</v>
      </c>
      <c r="I256">
        <v>11</v>
      </c>
      <c r="J256">
        <v>5</v>
      </c>
      <c r="K256">
        <v>0</v>
      </c>
      <c r="L256">
        <v>0</v>
      </c>
      <c r="M256">
        <v>0</v>
      </c>
      <c r="N256">
        <v>0</v>
      </c>
      <c r="O256">
        <v>5.8999999999999986</v>
      </c>
      <c r="Q256">
        <v>1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35</v>
      </c>
      <c r="AB256">
        <v>1</v>
      </c>
      <c r="AC256" s="1">
        <v>1.3581661891117478</v>
      </c>
      <c r="AD256" s="1">
        <v>175.6</v>
      </c>
      <c r="AE256" s="1">
        <v>0</v>
      </c>
      <c r="AF256" s="1">
        <v>175.6</v>
      </c>
      <c r="AG256" s="1">
        <v>0.72522799999999987</v>
      </c>
      <c r="AH256" s="1">
        <v>0.79</v>
      </c>
      <c r="AI256" s="1">
        <v>1.2798141176470585</v>
      </c>
    </row>
    <row r="257" spans="1:35">
      <c r="A257">
        <v>10</v>
      </c>
      <c r="B257">
        <v>34</v>
      </c>
      <c r="C257">
        <v>63.4</v>
      </c>
      <c r="D257">
        <v>2.5</v>
      </c>
      <c r="E257">
        <v>65.900000000000006</v>
      </c>
      <c r="F257">
        <v>6</v>
      </c>
      <c r="G257">
        <v>2.89</v>
      </c>
      <c r="H257">
        <v>21</v>
      </c>
      <c r="I257">
        <v>19</v>
      </c>
      <c r="J257">
        <v>2</v>
      </c>
      <c r="K257">
        <v>0</v>
      </c>
      <c r="L257">
        <v>1</v>
      </c>
      <c r="M257">
        <v>0</v>
      </c>
      <c r="N257">
        <v>0</v>
      </c>
      <c r="O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30</v>
      </c>
      <c r="AB257">
        <v>1</v>
      </c>
      <c r="AC257" s="1">
        <v>1.8960000000000001</v>
      </c>
      <c r="AD257" s="1">
        <v>175.6</v>
      </c>
      <c r="AE257" s="1">
        <v>0</v>
      </c>
      <c r="AF257" s="1">
        <v>175.6</v>
      </c>
      <c r="AG257" s="1">
        <v>0.72522799999999987</v>
      </c>
      <c r="AH257" s="1">
        <v>0.79</v>
      </c>
      <c r="AI257" s="1">
        <v>1.5056636678200688</v>
      </c>
    </row>
    <row r="258" spans="1:35">
      <c r="A258">
        <v>12</v>
      </c>
      <c r="B258">
        <v>22</v>
      </c>
      <c r="C258">
        <v>74.2</v>
      </c>
      <c r="D258">
        <v>2.82</v>
      </c>
      <c r="E258">
        <v>77.02</v>
      </c>
      <c r="F258">
        <v>6</v>
      </c>
      <c r="G258">
        <v>2.93</v>
      </c>
      <c r="H258">
        <v>22</v>
      </c>
      <c r="I258">
        <v>21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30</v>
      </c>
      <c r="AB258">
        <v>1</v>
      </c>
      <c r="AC258" s="1">
        <v>1.6808510638297873</v>
      </c>
      <c r="AD258" s="1">
        <v>175.6</v>
      </c>
      <c r="AE258" s="1">
        <v>0</v>
      </c>
      <c r="AF258" s="1">
        <v>175.6</v>
      </c>
      <c r="AG258" s="1">
        <v>0.72522799999999987</v>
      </c>
      <c r="AH258" s="1">
        <v>0.79</v>
      </c>
      <c r="AI258" s="1">
        <v>1.4851085324232078</v>
      </c>
    </row>
    <row r="259" spans="1:35">
      <c r="A259">
        <v>12</v>
      </c>
      <c r="B259">
        <v>27</v>
      </c>
      <c r="C259">
        <v>74.7</v>
      </c>
      <c r="D259">
        <v>3.35</v>
      </c>
      <c r="E259">
        <v>78.05</v>
      </c>
      <c r="F259">
        <v>6</v>
      </c>
      <c r="G259">
        <v>3.4</v>
      </c>
      <c r="H259">
        <v>23</v>
      </c>
      <c r="I259">
        <v>21</v>
      </c>
      <c r="J259">
        <v>2</v>
      </c>
      <c r="K259">
        <v>0</v>
      </c>
      <c r="L259">
        <v>1</v>
      </c>
      <c r="M259">
        <v>0</v>
      </c>
      <c r="N259">
        <v>0</v>
      </c>
      <c r="O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30</v>
      </c>
      <c r="AB259">
        <v>1</v>
      </c>
      <c r="AC259" s="1">
        <v>1.4149253731343283</v>
      </c>
      <c r="AD259" s="1">
        <v>161.80000000000001</v>
      </c>
      <c r="AE259" s="1">
        <v>0</v>
      </c>
      <c r="AF259" s="1">
        <v>161.80000000000001</v>
      </c>
      <c r="AG259" s="1">
        <v>0.66823400000000011</v>
      </c>
      <c r="AH259" s="1">
        <v>0.79</v>
      </c>
      <c r="AI259" s="1">
        <v>1.1792364705882357</v>
      </c>
    </row>
    <row r="260" spans="1:35">
      <c r="A260">
        <v>12</v>
      </c>
      <c r="B260">
        <v>54</v>
      </c>
      <c r="C260">
        <v>77.400000000000006</v>
      </c>
      <c r="D260">
        <v>3.77</v>
      </c>
      <c r="E260">
        <v>81.17</v>
      </c>
      <c r="F260">
        <v>8</v>
      </c>
      <c r="G260">
        <v>3.16</v>
      </c>
      <c r="H260">
        <v>24</v>
      </c>
      <c r="I260">
        <v>22</v>
      </c>
      <c r="J260">
        <v>2</v>
      </c>
      <c r="K260">
        <v>0</v>
      </c>
      <c r="L260">
        <v>1</v>
      </c>
      <c r="M260">
        <v>0</v>
      </c>
      <c r="N260">
        <v>0</v>
      </c>
      <c r="O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25</v>
      </c>
      <c r="AB260">
        <v>1</v>
      </c>
      <c r="AC260" s="1">
        <v>1.2572944297082229</v>
      </c>
      <c r="AD260" s="1">
        <v>161.80000000000001</v>
      </c>
      <c r="AE260" s="1">
        <v>0</v>
      </c>
      <c r="AF260" s="1">
        <v>161.80000000000001</v>
      </c>
      <c r="AG260" s="1">
        <v>0.66823400000000011</v>
      </c>
      <c r="AH260" s="1">
        <v>0.59250000000000003</v>
      </c>
      <c r="AI260" s="1">
        <v>1.2687987341772153</v>
      </c>
    </row>
    <row r="261" spans="1:35" hidden="1">
      <c r="A261">
        <v>14</v>
      </c>
      <c r="B261">
        <v>6</v>
      </c>
      <c r="C261">
        <v>84.6</v>
      </c>
      <c r="D261">
        <v>3.5</v>
      </c>
      <c r="E261">
        <v>88.1</v>
      </c>
      <c r="F261">
        <v>6</v>
      </c>
      <c r="G261">
        <v>3.18</v>
      </c>
      <c r="H261">
        <v>26</v>
      </c>
      <c r="I261">
        <v>24</v>
      </c>
      <c r="J261">
        <v>2</v>
      </c>
      <c r="K261">
        <v>0</v>
      </c>
      <c r="L261">
        <v>1</v>
      </c>
      <c r="M261">
        <v>1</v>
      </c>
      <c r="N261">
        <v>0</v>
      </c>
      <c r="O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30</v>
      </c>
      <c r="AB261">
        <v>3</v>
      </c>
      <c r="AC261" s="1">
        <v>1.3542857142857143</v>
      </c>
      <c r="AD261" s="1">
        <v>175.6</v>
      </c>
      <c r="AE261" s="1">
        <v>0</v>
      </c>
      <c r="AF261" s="1">
        <v>175.6</v>
      </c>
      <c r="AG261" s="1">
        <v>0.72522799999999987</v>
      </c>
      <c r="AH261" s="1">
        <v>0.79</v>
      </c>
      <c r="AI261" s="1">
        <v>1.3683547169811316</v>
      </c>
    </row>
    <row r="262" spans="1:35">
      <c r="A262">
        <v>14</v>
      </c>
      <c r="B262">
        <v>58</v>
      </c>
      <c r="C262">
        <v>89.8</v>
      </c>
      <c r="D262">
        <v>3.47</v>
      </c>
      <c r="E262">
        <v>93.27</v>
      </c>
      <c r="F262">
        <v>7</v>
      </c>
      <c r="G262">
        <v>3.46</v>
      </c>
      <c r="H262">
        <v>27</v>
      </c>
      <c r="I262">
        <v>26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50</v>
      </c>
      <c r="AB262">
        <v>1</v>
      </c>
      <c r="AC262" s="1">
        <v>1.3659942363112392</v>
      </c>
      <c r="AD262" s="1">
        <v>161.80000000000001</v>
      </c>
      <c r="AE262" s="1">
        <v>0</v>
      </c>
      <c r="AF262" s="1">
        <v>161.80000000000001</v>
      </c>
      <c r="AG262" s="1">
        <v>0.66823400000000011</v>
      </c>
      <c r="AH262" s="1">
        <v>0.67714285714285716</v>
      </c>
      <c r="AI262" s="1">
        <v>1.1587872832369945</v>
      </c>
    </row>
    <row r="263" spans="1:35">
      <c r="A263">
        <v>15</v>
      </c>
      <c r="B263">
        <v>33</v>
      </c>
      <c r="C263">
        <v>93.3</v>
      </c>
      <c r="D263">
        <v>3.93</v>
      </c>
      <c r="E263">
        <v>97.23</v>
      </c>
      <c r="F263">
        <v>7</v>
      </c>
      <c r="G263">
        <v>3.37</v>
      </c>
      <c r="H263">
        <v>29</v>
      </c>
      <c r="I263">
        <v>27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20</v>
      </c>
      <c r="AB263">
        <v>1</v>
      </c>
      <c r="AC263" s="1">
        <v>1.2061068702290076</v>
      </c>
      <c r="AD263" s="1">
        <v>161.80000000000001</v>
      </c>
      <c r="AE263" s="1">
        <v>0</v>
      </c>
      <c r="AF263" s="1">
        <v>161.80000000000001</v>
      </c>
      <c r="AG263" s="1">
        <v>0.66823400000000011</v>
      </c>
      <c r="AH263" s="1">
        <v>0.67714285714285716</v>
      </c>
      <c r="AI263" s="1">
        <v>1.1897341246290802</v>
      </c>
    </row>
    <row r="264" spans="1:35" hidden="1">
      <c r="A264">
        <v>16</v>
      </c>
      <c r="B264">
        <v>18</v>
      </c>
      <c r="C264">
        <v>97.8</v>
      </c>
      <c r="D264">
        <v>3.34</v>
      </c>
      <c r="E264">
        <v>101.14</v>
      </c>
      <c r="F264">
        <v>7</v>
      </c>
      <c r="G264">
        <v>3.14</v>
      </c>
      <c r="H264">
        <v>30</v>
      </c>
      <c r="I264">
        <v>29</v>
      </c>
      <c r="J264">
        <v>1</v>
      </c>
      <c r="K264">
        <v>0</v>
      </c>
      <c r="L264">
        <v>1</v>
      </c>
      <c r="M264">
        <v>1</v>
      </c>
      <c r="N264">
        <v>0</v>
      </c>
      <c r="O264">
        <v>0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25</v>
      </c>
      <c r="AB264">
        <v>3</v>
      </c>
      <c r="AC264" s="1">
        <v>1.4191616766467068</v>
      </c>
      <c r="AD264" s="1">
        <v>175.6</v>
      </c>
      <c r="AE264" s="1">
        <v>0</v>
      </c>
      <c r="AF264" s="1">
        <v>175.6</v>
      </c>
      <c r="AG264" s="1">
        <v>0.72522799999999987</v>
      </c>
      <c r="AH264" s="1">
        <v>0.67714285714285716</v>
      </c>
      <c r="AI264" s="1">
        <v>1.3857859872611462</v>
      </c>
    </row>
    <row r="265" spans="1:35" hidden="1">
      <c r="A265">
        <v>16</v>
      </c>
      <c r="B265">
        <v>36</v>
      </c>
      <c r="C265">
        <v>99.6</v>
      </c>
      <c r="D265">
        <v>3.3</v>
      </c>
      <c r="E265">
        <v>102.89999999999999</v>
      </c>
      <c r="F265">
        <v>8</v>
      </c>
      <c r="G265">
        <v>2.73</v>
      </c>
      <c r="H265">
        <v>31</v>
      </c>
      <c r="I265">
        <v>29</v>
      </c>
      <c r="J265">
        <v>2</v>
      </c>
      <c r="K265">
        <v>0</v>
      </c>
      <c r="L265">
        <v>1</v>
      </c>
      <c r="M265">
        <v>0</v>
      </c>
      <c r="N265">
        <v>0</v>
      </c>
      <c r="O265">
        <v>1.7999999999999972</v>
      </c>
      <c r="P265" s="1">
        <v>1.7201959716929727E-2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25</v>
      </c>
      <c r="AB265">
        <v>2</v>
      </c>
      <c r="AC265" s="1">
        <v>1.4363636363636365</v>
      </c>
      <c r="AD265" s="1">
        <v>175.6</v>
      </c>
      <c r="AE265" s="1">
        <v>0</v>
      </c>
      <c r="AF265" s="1">
        <v>175.6</v>
      </c>
      <c r="AG265" s="1">
        <v>0.72522799999999987</v>
      </c>
      <c r="AH265" s="1">
        <v>0.59250000000000003</v>
      </c>
      <c r="AI265" s="1">
        <v>1.593907692307692</v>
      </c>
    </row>
    <row r="266" spans="1:35" hidden="1">
      <c r="A266">
        <v>17</v>
      </c>
      <c r="B266">
        <v>40</v>
      </c>
      <c r="C266">
        <v>106</v>
      </c>
      <c r="D266">
        <v>3.58</v>
      </c>
      <c r="E266">
        <v>109.58</v>
      </c>
      <c r="F266">
        <v>7</v>
      </c>
      <c r="G266">
        <v>3.13</v>
      </c>
      <c r="H266">
        <v>32</v>
      </c>
      <c r="I266">
        <v>31</v>
      </c>
      <c r="J266">
        <v>1</v>
      </c>
      <c r="K266">
        <v>0</v>
      </c>
      <c r="L266">
        <v>1</v>
      </c>
      <c r="M266">
        <v>1</v>
      </c>
      <c r="N266">
        <v>0</v>
      </c>
      <c r="O266">
        <v>8.2000000000000028</v>
      </c>
      <c r="Q266">
        <v>1</v>
      </c>
      <c r="R266">
        <v>0</v>
      </c>
      <c r="S266">
        <v>0</v>
      </c>
      <c r="T266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25</v>
      </c>
      <c r="AB266">
        <v>3</v>
      </c>
      <c r="AC266" s="1">
        <v>1.3240223463687151</v>
      </c>
      <c r="AD266" s="1">
        <v>175.6</v>
      </c>
      <c r="AE266" s="1">
        <v>0</v>
      </c>
      <c r="AF266" s="1">
        <v>175.6</v>
      </c>
      <c r="AG266" s="1">
        <v>0.72522799999999987</v>
      </c>
      <c r="AH266" s="1">
        <v>0.67714285714285716</v>
      </c>
      <c r="AI266" s="1">
        <v>1.3902134185303512</v>
      </c>
    </row>
    <row r="267" spans="1:35">
      <c r="A267">
        <v>18</v>
      </c>
      <c r="B267">
        <v>38</v>
      </c>
      <c r="C267">
        <v>111.8</v>
      </c>
      <c r="D267">
        <v>3.85</v>
      </c>
      <c r="E267">
        <v>115.64999999999999</v>
      </c>
      <c r="F267">
        <v>7</v>
      </c>
      <c r="G267">
        <v>2.98</v>
      </c>
      <c r="H267">
        <v>34</v>
      </c>
      <c r="I267">
        <v>33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5.7999999999999972</v>
      </c>
      <c r="Q267">
        <v>1</v>
      </c>
      <c r="R267">
        <v>0</v>
      </c>
      <c r="S267">
        <v>0</v>
      </c>
      <c r="T267">
        <v>65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40</v>
      </c>
      <c r="AB267">
        <v>1</v>
      </c>
      <c r="AC267" s="1">
        <v>1.2311688311688311</v>
      </c>
      <c r="AD267" s="1">
        <v>175.6</v>
      </c>
      <c r="AE267" s="1">
        <v>0</v>
      </c>
      <c r="AF267" s="1">
        <v>175.6</v>
      </c>
      <c r="AG267" s="1">
        <v>0.72522799999999987</v>
      </c>
      <c r="AH267" s="1">
        <v>0.67714285714285716</v>
      </c>
      <c r="AI267" s="1">
        <v>1.4601906040268453</v>
      </c>
    </row>
    <row r="268" spans="1:35">
      <c r="A268">
        <v>18</v>
      </c>
      <c r="B268">
        <v>40</v>
      </c>
      <c r="C268">
        <v>112</v>
      </c>
      <c r="D268">
        <v>4.0199999999999996</v>
      </c>
      <c r="E268">
        <v>116.02</v>
      </c>
      <c r="F268">
        <v>9</v>
      </c>
      <c r="G268">
        <v>2.71</v>
      </c>
      <c r="H268">
        <v>35</v>
      </c>
      <c r="I268">
        <v>33</v>
      </c>
      <c r="J268">
        <v>2</v>
      </c>
      <c r="K268">
        <v>0</v>
      </c>
      <c r="L268">
        <v>1</v>
      </c>
      <c r="M268">
        <v>0</v>
      </c>
      <c r="N268">
        <v>0</v>
      </c>
      <c r="O268">
        <v>6</v>
      </c>
      <c r="Q268">
        <v>1</v>
      </c>
      <c r="R268">
        <v>0</v>
      </c>
      <c r="S268">
        <v>0</v>
      </c>
      <c r="T268">
        <v>65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10</v>
      </c>
      <c r="AB268">
        <v>1</v>
      </c>
      <c r="AC268" s="1">
        <v>1.1791044776119404</v>
      </c>
      <c r="AD268" s="1">
        <v>175.6</v>
      </c>
      <c r="AE268" s="1">
        <v>0</v>
      </c>
      <c r="AF268" s="1">
        <v>175.6</v>
      </c>
      <c r="AG268" s="1">
        <v>0.72522799999999987</v>
      </c>
      <c r="AH268" s="1">
        <v>0.52666666666666673</v>
      </c>
      <c r="AI268" s="1">
        <v>1.6056708487084868</v>
      </c>
    </row>
    <row r="269" spans="1:35">
      <c r="A269">
        <v>18</v>
      </c>
      <c r="B269">
        <v>40</v>
      </c>
      <c r="C269">
        <v>112</v>
      </c>
      <c r="D269">
        <v>4.0199999999999996</v>
      </c>
      <c r="E269">
        <v>116.02</v>
      </c>
      <c r="F269">
        <v>9</v>
      </c>
      <c r="G269">
        <v>2.71</v>
      </c>
      <c r="H269">
        <v>36</v>
      </c>
      <c r="I269">
        <v>33</v>
      </c>
      <c r="J269">
        <v>3</v>
      </c>
      <c r="K269">
        <v>0</v>
      </c>
      <c r="L269">
        <v>1</v>
      </c>
      <c r="M269">
        <v>0</v>
      </c>
      <c r="N269">
        <v>0</v>
      </c>
      <c r="O269">
        <v>6</v>
      </c>
      <c r="Q269">
        <v>1</v>
      </c>
      <c r="R269">
        <v>0</v>
      </c>
      <c r="S269">
        <v>0</v>
      </c>
      <c r="T269">
        <v>65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10</v>
      </c>
      <c r="AB269">
        <v>1</v>
      </c>
      <c r="AC269" s="1">
        <v>1.1791044776119404</v>
      </c>
      <c r="AD269" s="1">
        <v>175.6</v>
      </c>
      <c r="AE269" s="1">
        <v>0</v>
      </c>
      <c r="AF269" s="1">
        <v>175.6</v>
      </c>
      <c r="AG269" s="1">
        <v>0.72522799999999987</v>
      </c>
      <c r="AH269" s="1">
        <v>0.52666666666666673</v>
      </c>
      <c r="AI269" s="1">
        <v>1.6056708487084868</v>
      </c>
    </row>
    <row r="270" spans="1:35">
      <c r="A270">
        <v>18</v>
      </c>
      <c r="B270">
        <v>44</v>
      </c>
      <c r="C270">
        <v>112.4</v>
      </c>
      <c r="D270">
        <v>4.32</v>
      </c>
      <c r="E270">
        <v>116.72</v>
      </c>
      <c r="F270">
        <v>8</v>
      </c>
      <c r="G270">
        <v>3.67</v>
      </c>
      <c r="H270">
        <v>37</v>
      </c>
      <c r="I270">
        <v>33</v>
      </c>
      <c r="J270">
        <v>4</v>
      </c>
      <c r="K270">
        <v>0</v>
      </c>
      <c r="L270">
        <v>1</v>
      </c>
      <c r="M270">
        <v>0</v>
      </c>
      <c r="N270">
        <v>0</v>
      </c>
      <c r="O270">
        <v>6.4000000000000057</v>
      </c>
      <c r="Q270">
        <v>0</v>
      </c>
      <c r="R270">
        <v>0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40</v>
      </c>
      <c r="AB270">
        <v>1</v>
      </c>
      <c r="AC270" s="1">
        <v>1.0972222222222221</v>
      </c>
      <c r="AD270" s="1">
        <v>161.80000000000001</v>
      </c>
      <c r="AE270" s="1">
        <v>0</v>
      </c>
      <c r="AF270" s="1">
        <v>161.80000000000001</v>
      </c>
      <c r="AG270" s="1">
        <v>0.66823400000000011</v>
      </c>
      <c r="AH270" s="1">
        <v>0.59250000000000003</v>
      </c>
      <c r="AI270" s="1">
        <v>1.092480653950954</v>
      </c>
    </row>
    <row r="271" spans="1:35">
      <c r="A271">
        <v>18</v>
      </c>
      <c r="B271">
        <v>46</v>
      </c>
      <c r="C271">
        <v>112.6</v>
      </c>
      <c r="D271">
        <v>3.45</v>
      </c>
      <c r="E271">
        <v>116.05</v>
      </c>
      <c r="F271">
        <v>6</v>
      </c>
      <c r="G271">
        <v>3.14</v>
      </c>
      <c r="H271">
        <v>38</v>
      </c>
      <c r="I271">
        <v>33</v>
      </c>
      <c r="J271">
        <v>5</v>
      </c>
      <c r="K271">
        <v>0</v>
      </c>
      <c r="L271">
        <v>1</v>
      </c>
      <c r="M271">
        <v>0</v>
      </c>
      <c r="N271">
        <v>1</v>
      </c>
      <c r="O271">
        <v>6.5999999999999943</v>
      </c>
      <c r="Q271">
        <v>1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30</v>
      </c>
      <c r="AB271">
        <v>1</v>
      </c>
      <c r="AC271" s="1">
        <v>1.3739130434782609</v>
      </c>
      <c r="AD271" s="1">
        <v>175.6</v>
      </c>
      <c r="AE271" s="1">
        <v>0</v>
      </c>
      <c r="AF271" s="1">
        <v>175.6</v>
      </c>
      <c r="AG271" s="1">
        <v>0.72522799999999987</v>
      </c>
      <c r="AH271" s="1">
        <v>0.79</v>
      </c>
      <c r="AI271" s="1">
        <v>1.3857859872611462</v>
      </c>
    </row>
    <row r="272" spans="1:35" hidden="1">
      <c r="A272">
        <v>18</v>
      </c>
      <c r="B272">
        <v>47</v>
      </c>
      <c r="C272">
        <v>112.7</v>
      </c>
      <c r="D272">
        <v>3.43</v>
      </c>
      <c r="E272">
        <v>116.13000000000001</v>
      </c>
      <c r="F272">
        <v>7</v>
      </c>
      <c r="G272">
        <v>3.12</v>
      </c>
      <c r="H272">
        <v>39</v>
      </c>
      <c r="I272">
        <v>33</v>
      </c>
      <c r="J272">
        <v>6</v>
      </c>
      <c r="K272">
        <v>0</v>
      </c>
      <c r="L272">
        <v>1</v>
      </c>
      <c r="M272">
        <v>0</v>
      </c>
      <c r="N272">
        <v>0</v>
      </c>
      <c r="O272">
        <v>0.10000000000000853</v>
      </c>
      <c r="P272" s="1">
        <v>8.0111547724679433E-3</v>
      </c>
      <c r="Q272">
        <v>1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25</v>
      </c>
      <c r="AB272">
        <v>2</v>
      </c>
      <c r="AC272" s="1">
        <v>1.3819241982507289</v>
      </c>
      <c r="AD272" s="1">
        <v>175.6</v>
      </c>
      <c r="AE272" s="1">
        <v>0</v>
      </c>
      <c r="AF272" s="1">
        <v>175.6</v>
      </c>
      <c r="AG272" s="1">
        <v>0.72522799999999987</v>
      </c>
      <c r="AH272" s="1">
        <v>0.67714285714285716</v>
      </c>
      <c r="AI272" s="1">
        <v>1.3946692307692303</v>
      </c>
    </row>
    <row r="273" spans="1:35" hidden="1">
      <c r="A273">
        <v>19</v>
      </c>
      <c r="B273">
        <v>10</v>
      </c>
      <c r="C273">
        <v>115</v>
      </c>
      <c r="D273">
        <v>7</v>
      </c>
      <c r="E273">
        <v>122</v>
      </c>
      <c r="F273">
        <v>10</v>
      </c>
      <c r="G273">
        <v>3.24</v>
      </c>
      <c r="H273">
        <v>40</v>
      </c>
      <c r="I273">
        <v>33</v>
      </c>
      <c r="J273">
        <v>7</v>
      </c>
      <c r="K273">
        <v>0</v>
      </c>
      <c r="L273">
        <v>1</v>
      </c>
      <c r="M273">
        <v>0</v>
      </c>
      <c r="N273">
        <v>0</v>
      </c>
      <c r="O273">
        <v>2.4000000000000057</v>
      </c>
      <c r="P273" s="1">
        <v>-0.69677018633540377</v>
      </c>
      <c r="Q273">
        <v>0</v>
      </c>
      <c r="R273">
        <v>1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40</v>
      </c>
      <c r="AB273">
        <v>2</v>
      </c>
      <c r="AC273" s="1">
        <v>0.67714285714285716</v>
      </c>
      <c r="AD273" s="1">
        <v>161.80000000000001</v>
      </c>
      <c r="AE273" s="1">
        <v>0</v>
      </c>
      <c r="AF273" s="1">
        <v>161.80000000000001</v>
      </c>
      <c r="AG273" s="1">
        <v>0.66823400000000011</v>
      </c>
      <c r="AH273" s="1">
        <v>0.47400000000000003</v>
      </c>
      <c r="AI273" s="1">
        <v>1.2374703703703704</v>
      </c>
    </row>
    <row r="274" spans="1:35">
      <c r="A274">
        <v>19</v>
      </c>
      <c r="B274">
        <v>26</v>
      </c>
      <c r="C274">
        <v>116.6</v>
      </c>
      <c r="D274">
        <v>2.92</v>
      </c>
      <c r="E274">
        <v>119.52</v>
      </c>
      <c r="F274">
        <v>6</v>
      </c>
      <c r="G274">
        <v>3.18</v>
      </c>
      <c r="H274">
        <v>41</v>
      </c>
      <c r="I274">
        <v>38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30</v>
      </c>
      <c r="AB274">
        <v>1</v>
      </c>
      <c r="AC274" s="1">
        <v>1.6232876712328768</v>
      </c>
      <c r="AD274" s="1">
        <v>161.80000000000001</v>
      </c>
      <c r="AE274" s="1">
        <v>0</v>
      </c>
      <c r="AF274" s="1">
        <v>161.80000000000001</v>
      </c>
      <c r="AG274" s="1">
        <v>0.66823400000000011</v>
      </c>
      <c r="AH274" s="1">
        <v>0.79</v>
      </c>
      <c r="AI274" s="1">
        <v>1.2608188679245285</v>
      </c>
    </row>
    <row r="275" spans="1:35" hidden="1">
      <c r="A275">
        <v>21</v>
      </c>
      <c r="B275">
        <v>21</v>
      </c>
      <c r="C275">
        <v>128.1</v>
      </c>
      <c r="D275">
        <v>4.26</v>
      </c>
      <c r="E275">
        <v>132.35999999999999</v>
      </c>
      <c r="F275">
        <v>8</v>
      </c>
      <c r="G275">
        <v>3.11</v>
      </c>
      <c r="H275">
        <v>43</v>
      </c>
      <c r="I275">
        <v>41</v>
      </c>
      <c r="J275">
        <v>2</v>
      </c>
      <c r="K275">
        <v>0</v>
      </c>
      <c r="L275">
        <v>0</v>
      </c>
      <c r="M275">
        <v>1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66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25</v>
      </c>
      <c r="AB275">
        <v>3</v>
      </c>
      <c r="AC275" s="1">
        <v>1.1126760563380282</v>
      </c>
      <c r="AD275" s="1">
        <v>161.80000000000001</v>
      </c>
      <c r="AE275" s="1">
        <v>0</v>
      </c>
      <c r="AF275" s="1">
        <v>161.80000000000001</v>
      </c>
      <c r="AG275" s="1">
        <v>0.66823400000000011</v>
      </c>
      <c r="AH275" s="1">
        <v>0.59250000000000003</v>
      </c>
      <c r="AI275" s="1">
        <v>1.2891974276527334</v>
      </c>
    </row>
    <row r="276" spans="1:35">
      <c r="A276">
        <v>26</v>
      </c>
      <c r="B276">
        <v>1</v>
      </c>
      <c r="C276">
        <v>156.1</v>
      </c>
      <c r="D276">
        <v>3.03</v>
      </c>
      <c r="E276">
        <v>159.13</v>
      </c>
      <c r="F276">
        <v>6</v>
      </c>
      <c r="G276">
        <v>2.67</v>
      </c>
      <c r="H276">
        <v>44</v>
      </c>
      <c r="I276">
        <v>43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25</v>
      </c>
      <c r="AB276">
        <v>1</v>
      </c>
      <c r="AC276" s="1">
        <v>1.5643564356435646</v>
      </c>
      <c r="AD276" s="1">
        <v>161.80000000000001</v>
      </c>
      <c r="AE276" s="1">
        <v>0</v>
      </c>
      <c r="AF276" s="1">
        <v>161.80000000000001</v>
      </c>
      <c r="AG276" s="1">
        <v>0.66823400000000011</v>
      </c>
      <c r="AH276" s="1">
        <v>0.79</v>
      </c>
      <c r="AI276" s="1">
        <v>1.5016494382022476</v>
      </c>
    </row>
    <row r="277" spans="1:35">
      <c r="A277">
        <v>27</v>
      </c>
      <c r="B277">
        <v>6</v>
      </c>
      <c r="C277">
        <v>162.6</v>
      </c>
      <c r="D277">
        <v>3.57</v>
      </c>
      <c r="E277">
        <v>166.17</v>
      </c>
      <c r="F277">
        <v>7</v>
      </c>
      <c r="G277">
        <v>3.02</v>
      </c>
      <c r="H277">
        <v>45</v>
      </c>
      <c r="I277">
        <v>44</v>
      </c>
      <c r="J277">
        <v>1</v>
      </c>
      <c r="K277">
        <v>0</v>
      </c>
      <c r="L277">
        <v>1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20</v>
      </c>
      <c r="AB277">
        <v>1</v>
      </c>
      <c r="AC277" s="1">
        <v>1.327731092436975</v>
      </c>
      <c r="AD277" s="1">
        <v>161.80000000000001</v>
      </c>
      <c r="AE277" s="1">
        <v>0</v>
      </c>
      <c r="AF277" s="1">
        <v>161.80000000000001</v>
      </c>
      <c r="AG277" s="1">
        <v>0.66823400000000011</v>
      </c>
      <c r="AH277" s="1">
        <v>0.67714285714285716</v>
      </c>
      <c r="AI277" s="1">
        <v>1.3276172185430466</v>
      </c>
    </row>
    <row r="278" spans="1:35">
      <c r="A278">
        <v>27</v>
      </c>
      <c r="B278">
        <v>18</v>
      </c>
      <c r="C278">
        <v>163.80000000000001</v>
      </c>
      <c r="D278">
        <v>3.01</v>
      </c>
      <c r="E278">
        <v>166.81</v>
      </c>
      <c r="F278">
        <v>7</v>
      </c>
      <c r="G278">
        <v>2.63</v>
      </c>
      <c r="H278">
        <v>47</v>
      </c>
      <c r="I278">
        <v>44</v>
      </c>
      <c r="J278">
        <v>3</v>
      </c>
      <c r="K278">
        <v>0</v>
      </c>
      <c r="L278">
        <v>1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12</v>
      </c>
      <c r="AB278">
        <v>1</v>
      </c>
      <c r="AC278" s="1">
        <v>1.5747508305647842</v>
      </c>
      <c r="AD278" s="1">
        <v>161.80000000000001</v>
      </c>
      <c r="AE278" s="1">
        <v>0</v>
      </c>
      <c r="AF278" s="1">
        <v>161.80000000000001</v>
      </c>
      <c r="AG278" s="1">
        <v>0.66823400000000011</v>
      </c>
      <c r="AH278" s="1">
        <v>0.67714285714285716</v>
      </c>
      <c r="AI278" s="1">
        <v>1.524488212927757</v>
      </c>
    </row>
    <row r="279" spans="1:35">
      <c r="A279">
        <v>27</v>
      </c>
      <c r="B279">
        <v>19</v>
      </c>
      <c r="C279">
        <v>163.9</v>
      </c>
      <c r="D279">
        <v>3.09</v>
      </c>
      <c r="E279">
        <v>166.99</v>
      </c>
      <c r="F279">
        <v>7</v>
      </c>
      <c r="G279">
        <v>2.5</v>
      </c>
      <c r="H279">
        <v>48</v>
      </c>
      <c r="I279">
        <v>44</v>
      </c>
      <c r="J279">
        <v>4</v>
      </c>
      <c r="K279">
        <v>0</v>
      </c>
      <c r="L279">
        <v>1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67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12</v>
      </c>
      <c r="AB279">
        <v>1</v>
      </c>
      <c r="AC279" s="1">
        <v>1.5339805825242721</v>
      </c>
      <c r="AD279" s="1">
        <v>161.80000000000001</v>
      </c>
      <c r="AE279" s="1">
        <v>0</v>
      </c>
      <c r="AF279" s="1">
        <v>161.80000000000001</v>
      </c>
      <c r="AG279" s="1">
        <v>0.66823400000000011</v>
      </c>
      <c r="AH279" s="1">
        <v>0.67714285714285716</v>
      </c>
      <c r="AI279" s="1">
        <v>1.6037616000000003</v>
      </c>
    </row>
    <row r="280" spans="1:35">
      <c r="A280">
        <v>27</v>
      </c>
      <c r="B280">
        <v>31</v>
      </c>
      <c r="C280">
        <v>165.1</v>
      </c>
      <c r="D280">
        <v>2.95</v>
      </c>
      <c r="E280">
        <v>168.04999999999998</v>
      </c>
      <c r="F280">
        <v>7</v>
      </c>
      <c r="G280">
        <v>2.41</v>
      </c>
      <c r="H280">
        <v>49</v>
      </c>
      <c r="I280">
        <v>44</v>
      </c>
      <c r="J280">
        <v>5</v>
      </c>
      <c r="K280">
        <v>0</v>
      </c>
      <c r="L280">
        <v>1</v>
      </c>
      <c r="M280">
        <v>0</v>
      </c>
      <c r="N280">
        <v>0</v>
      </c>
      <c r="O280">
        <v>0</v>
      </c>
      <c r="Q280">
        <v>0</v>
      </c>
      <c r="R280">
        <v>0</v>
      </c>
      <c r="S280">
        <v>0</v>
      </c>
      <c r="T280">
        <v>67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12</v>
      </c>
      <c r="AB280">
        <v>1</v>
      </c>
      <c r="AC280" s="1">
        <v>1.6067796610169491</v>
      </c>
      <c r="AD280" s="1">
        <v>161.80000000000001</v>
      </c>
      <c r="AE280" s="1">
        <v>0</v>
      </c>
      <c r="AF280" s="1">
        <v>161.80000000000001</v>
      </c>
      <c r="AG280" s="1">
        <v>0.66823400000000011</v>
      </c>
      <c r="AH280" s="1">
        <v>0.67714285714285716</v>
      </c>
      <c r="AI280" s="1">
        <v>1.6636531120331952</v>
      </c>
    </row>
    <row r="281" spans="1:35">
      <c r="A281">
        <v>27</v>
      </c>
      <c r="B281">
        <v>31</v>
      </c>
      <c r="C281">
        <v>165.1</v>
      </c>
      <c r="D281">
        <v>3.08</v>
      </c>
      <c r="E281">
        <v>168.18</v>
      </c>
      <c r="F281">
        <v>7</v>
      </c>
      <c r="G281">
        <v>2.69</v>
      </c>
      <c r="H281">
        <v>50</v>
      </c>
      <c r="I281">
        <v>44</v>
      </c>
      <c r="J281">
        <v>6</v>
      </c>
      <c r="K281">
        <v>0</v>
      </c>
      <c r="L281">
        <v>1</v>
      </c>
      <c r="M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67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12</v>
      </c>
      <c r="AB281">
        <v>1</v>
      </c>
      <c r="AC281" s="1">
        <v>1.5389610389610391</v>
      </c>
      <c r="AD281" s="1">
        <v>161.80000000000001</v>
      </c>
      <c r="AE281" s="1">
        <v>0</v>
      </c>
      <c r="AF281" s="1">
        <v>161.80000000000001</v>
      </c>
      <c r="AG281" s="1">
        <v>0.66823400000000011</v>
      </c>
      <c r="AH281" s="1">
        <v>0.67714285714285716</v>
      </c>
      <c r="AI281" s="1">
        <v>1.4904847583643126</v>
      </c>
    </row>
    <row r="282" spans="1:35">
      <c r="A282">
        <v>27</v>
      </c>
      <c r="B282">
        <v>38</v>
      </c>
      <c r="C282">
        <v>165.8</v>
      </c>
      <c r="D282">
        <v>3.46</v>
      </c>
      <c r="E282">
        <v>169.26000000000002</v>
      </c>
      <c r="F282">
        <v>8</v>
      </c>
      <c r="G282">
        <v>3.03</v>
      </c>
      <c r="H282">
        <v>51</v>
      </c>
      <c r="I282">
        <v>44</v>
      </c>
      <c r="J282">
        <v>7</v>
      </c>
      <c r="K282">
        <v>0</v>
      </c>
      <c r="L282">
        <v>1</v>
      </c>
      <c r="M282">
        <v>0</v>
      </c>
      <c r="N282">
        <v>0</v>
      </c>
      <c r="O282">
        <v>0</v>
      </c>
      <c r="Q282">
        <v>0</v>
      </c>
      <c r="R282">
        <v>0</v>
      </c>
      <c r="S282">
        <v>0</v>
      </c>
      <c r="T282">
        <v>67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12</v>
      </c>
      <c r="AB282">
        <v>1</v>
      </c>
      <c r="AC282" s="1">
        <v>1.3699421965317919</v>
      </c>
      <c r="AD282" s="1">
        <v>161.80000000000001</v>
      </c>
      <c r="AE282" s="1">
        <v>0</v>
      </c>
      <c r="AF282" s="1">
        <v>161.80000000000001</v>
      </c>
      <c r="AG282" s="1">
        <v>0.66823400000000011</v>
      </c>
      <c r="AH282" s="1">
        <v>0.59250000000000003</v>
      </c>
      <c r="AI282" s="1">
        <v>1.3232356435643569</v>
      </c>
    </row>
    <row r="283" spans="1:35">
      <c r="A283">
        <v>27</v>
      </c>
      <c r="B283">
        <v>39</v>
      </c>
      <c r="C283">
        <v>165.9</v>
      </c>
      <c r="D283">
        <v>3.35</v>
      </c>
      <c r="E283">
        <v>169.25</v>
      </c>
      <c r="F283">
        <v>7</v>
      </c>
      <c r="G283">
        <v>2.74</v>
      </c>
      <c r="H283">
        <v>52</v>
      </c>
      <c r="I283">
        <v>45</v>
      </c>
      <c r="J283">
        <v>7</v>
      </c>
      <c r="K283">
        <v>0</v>
      </c>
      <c r="L283">
        <v>1</v>
      </c>
      <c r="M283">
        <v>0</v>
      </c>
      <c r="N283">
        <v>0</v>
      </c>
      <c r="O283">
        <v>0</v>
      </c>
      <c r="Q283">
        <v>0</v>
      </c>
      <c r="R283">
        <v>0</v>
      </c>
      <c r="S283">
        <v>0</v>
      </c>
      <c r="T283">
        <v>67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12</v>
      </c>
      <c r="AB283">
        <v>1</v>
      </c>
      <c r="AC283" s="1">
        <v>1.4149253731343283</v>
      </c>
      <c r="AD283" s="1">
        <v>161.80000000000001</v>
      </c>
      <c r="AE283" s="1">
        <v>0</v>
      </c>
      <c r="AF283" s="1">
        <v>161.80000000000001</v>
      </c>
      <c r="AG283" s="1">
        <v>0.66823400000000011</v>
      </c>
      <c r="AH283" s="1">
        <v>0.67714285714285716</v>
      </c>
      <c r="AI283" s="1">
        <v>1.4632861313868615</v>
      </c>
    </row>
    <row r="284" spans="1:35">
      <c r="A284">
        <v>27</v>
      </c>
      <c r="B284">
        <v>47</v>
      </c>
      <c r="C284">
        <v>166.7</v>
      </c>
      <c r="D284">
        <v>3.64</v>
      </c>
      <c r="E284">
        <v>170.33999999999997</v>
      </c>
      <c r="F284">
        <v>8</v>
      </c>
      <c r="G284">
        <v>2.81</v>
      </c>
      <c r="H284">
        <v>53</v>
      </c>
      <c r="I284">
        <v>46</v>
      </c>
      <c r="J284">
        <v>7</v>
      </c>
      <c r="K284">
        <v>0</v>
      </c>
      <c r="L284">
        <v>1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67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12</v>
      </c>
      <c r="AB284">
        <v>1</v>
      </c>
      <c r="AC284" s="1">
        <v>1.3021978021978022</v>
      </c>
      <c r="AD284" s="1">
        <v>161.80000000000001</v>
      </c>
      <c r="AE284" s="1">
        <v>0</v>
      </c>
      <c r="AF284" s="1">
        <v>161.80000000000001</v>
      </c>
      <c r="AG284" s="1">
        <v>0.66823400000000011</v>
      </c>
      <c r="AH284" s="1">
        <v>0.59250000000000003</v>
      </c>
      <c r="AI284" s="1">
        <v>1.426834163701068</v>
      </c>
    </row>
    <row r="285" spans="1:35">
      <c r="A285">
        <v>27</v>
      </c>
      <c r="B285">
        <v>47</v>
      </c>
      <c r="C285">
        <v>166.7</v>
      </c>
      <c r="D285">
        <v>3.4</v>
      </c>
      <c r="E285">
        <v>170.1</v>
      </c>
      <c r="F285">
        <v>8</v>
      </c>
      <c r="G285">
        <v>2.48</v>
      </c>
      <c r="H285">
        <v>54</v>
      </c>
      <c r="I285">
        <v>46</v>
      </c>
      <c r="J285">
        <v>8</v>
      </c>
      <c r="K285">
        <v>0</v>
      </c>
      <c r="L285">
        <v>1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67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12</v>
      </c>
      <c r="AB285">
        <v>1</v>
      </c>
      <c r="AC285" s="1">
        <v>1.3941176470588237</v>
      </c>
      <c r="AD285" s="1">
        <v>161.80000000000001</v>
      </c>
      <c r="AE285" s="1">
        <v>0</v>
      </c>
      <c r="AF285" s="1">
        <v>161.80000000000001</v>
      </c>
      <c r="AG285" s="1">
        <v>0.66823400000000011</v>
      </c>
      <c r="AH285" s="1">
        <v>0.59250000000000003</v>
      </c>
      <c r="AI285" s="1">
        <v>1.6166951612903229</v>
      </c>
    </row>
    <row r="286" spans="1:35">
      <c r="A286">
        <v>28</v>
      </c>
      <c r="B286">
        <v>2</v>
      </c>
      <c r="C286">
        <v>168.2</v>
      </c>
      <c r="D286">
        <v>3.33</v>
      </c>
      <c r="E286">
        <v>171.53</v>
      </c>
      <c r="F286">
        <v>10</v>
      </c>
      <c r="G286">
        <v>2.38</v>
      </c>
      <c r="H286">
        <v>55</v>
      </c>
      <c r="I286">
        <v>50</v>
      </c>
      <c r="J286">
        <v>5</v>
      </c>
      <c r="K286">
        <v>0</v>
      </c>
      <c r="L286">
        <v>1</v>
      </c>
      <c r="M286">
        <v>0</v>
      </c>
      <c r="N286">
        <v>0</v>
      </c>
      <c r="O286">
        <v>0</v>
      </c>
      <c r="Q286">
        <v>0</v>
      </c>
      <c r="R286">
        <v>0</v>
      </c>
      <c r="S286">
        <v>0</v>
      </c>
      <c r="T286">
        <v>67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12</v>
      </c>
      <c r="AB286">
        <v>1</v>
      </c>
      <c r="AC286" s="1">
        <v>1.4234234234234235</v>
      </c>
      <c r="AD286" s="1">
        <v>161.80000000000001</v>
      </c>
      <c r="AE286" s="1">
        <v>0</v>
      </c>
      <c r="AF286" s="1">
        <v>161.80000000000001</v>
      </c>
      <c r="AG286" s="1">
        <v>0.66823400000000011</v>
      </c>
      <c r="AH286" s="1">
        <v>0.47400000000000003</v>
      </c>
      <c r="AI286" s="1">
        <v>1.6846235294117651</v>
      </c>
    </row>
    <row r="287" spans="1:35">
      <c r="A287">
        <v>28</v>
      </c>
      <c r="B287">
        <v>2</v>
      </c>
      <c r="C287">
        <v>168.2</v>
      </c>
      <c r="D287">
        <v>3.26</v>
      </c>
      <c r="E287">
        <v>171.45999999999998</v>
      </c>
      <c r="F287">
        <v>8</v>
      </c>
      <c r="G287">
        <v>2.59</v>
      </c>
      <c r="H287">
        <v>56</v>
      </c>
      <c r="I287">
        <v>50</v>
      </c>
      <c r="J287">
        <v>6</v>
      </c>
      <c r="K287">
        <v>0</v>
      </c>
      <c r="L287">
        <v>1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67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12</v>
      </c>
      <c r="AB287">
        <v>1</v>
      </c>
      <c r="AC287" s="1">
        <v>1.45398773006135</v>
      </c>
      <c r="AD287" s="1">
        <v>161.80000000000001</v>
      </c>
      <c r="AE287" s="1">
        <v>0</v>
      </c>
      <c r="AF287" s="1">
        <v>161.80000000000001</v>
      </c>
      <c r="AG287" s="1">
        <v>0.66823400000000011</v>
      </c>
      <c r="AH287" s="1">
        <v>0.59250000000000003</v>
      </c>
      <c r="AI287" s="1">
        <v>1.5480324324324328</v>
      </c>
    </row>
    <row r="288" spans="1:35">
      <c r="A288">
        <v>29</v>
      </c>
      <c r="B288">
        <v>15</v>
      </c>
      <c r="C288">
        <v>175.5</v>
      </c>
      <c r="D288">
        <v>3.61</v>
      </c>
      <c r="E288">
        <v>179.11</v>
      </c>
      <c r="F288">
        <v>8</v>
      </c>
      <c r="G288">
        <v>3.02</v>
      </c>
      <c r="H288">
        <v>60</v>
      </c>
      <c r="I288">
        <v>58</v>
      </c>
      <c r="J288">
        <v>2</v>
      </c>
      <c r="K288">
        <v>0</v>
      </c>
      <c r="L288">
        <v>1</v>
      </c>
      <c r="M288">
        <v>0</v>
      </c>
      <c r="N288">
        <v>0</v>
      </c>
      <c r="O288">
        <v>0</v>
      </c>
      <c r="Q288">
        <v>0</v>
      </c>
      <c r="R288">
        <v>0</v>
      </c>
      <c r="S288">
        <v>0</v>
      </c>
      <c r="T288">
        <v>69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30</v>
      </c>
      <c r="AB288">
        <v>1</v>
      </c>
      <c r="AC288" s="1">
        <v>1.3130193905817176</v>
      </c>
      <c r="AD288" s="1">
        <v>161.80000000000001</v>
      </c>
      <c r="AE288" s="1">
        <v>0</v>
      </c>
      <c r="AF288" s="1">
        <v>161.80000000000001</v>
      </c>
      <c r="AG288" s="1">
        <v>0.66823400000000011</v>
      </c>
      <c r="AH288" s="1">
        <v>0.59250000000000003</v>
      </c>
      <c r="AI288" s="1">
        <v>1.3276172185430466</v>
      </c>
    </row>
    <row r="289" spans="1:35">
      <c r="A289">
        <v>29</v>
      </c>
      <c r="B289">
        <v>16</v>
      </c>
      <c r="C289">
        <v>175.6</v>
      </c>
      <c r="D289">
        <v>3.71</v>
      </c>
      <c r="E289">
        <v>179.31</v>
      </c>
      <c r="F289">
        <v>6</v>
      </c>
      <c r="G289">
        <v>3.31</v>
      </c>
      <c r="H289">
        <v>61</v>
      </c>
      <c r="I289">
        <v>58</v>
      </c>
      <c r="J289">
        <v>3</v>
      </c>
      <c r="K289">
        <v>0</v>
      </c>
      <c r="L289">
        <v>1</v>
      </c>
      <c r="M289">
        <v>0</v>
      </c>
      <c r="N289">
        <v>0</v>
      </c>
      <c r="O289">
        <v>0</v>
      </c>
      <c r="Q289">
        <v>0</v>
      </c>
      <c r="R289">
        <v>0</v>
      </c>
      <c r="S289">
        <v>0</v>
      </c>
      <c r="T289">
        <v>69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30</v>
      </c>
      <c r="AB289">
        <v>1</v>
      </c>
      <c r="AC289" s="1">
        <v>1.2776280323450135</v>
      </c>
      <c r="AD289" s="1">
        <v>161.80000000000001</v>
      </c>
      <c r="AE289" s="1">
        <v>0</v>
      </c>
      <c r="AF289" s="1">
        <v>161.80000000000001</v>
      </c>
      <c r="AG289" s="1">
        <v>0.66823400000000011</v>
      </c>
      <c r="AH289" s="1">
        <v>0.79</v>
      </c>
      <c r="AI289" s="1">
        <v>1.2113003021148039</v>
      </c>
    </row>
    <row r="290" spans="1:35">
      <c r="A290">
        <v>30</v>
      </c>
      <c r="B290">
        <v>58</v>
      </c>
      <c r="C290">
        <v>185.8</v>
      </c>
      <c r="D290">
        <v>3.64</v>
      </c>
      <c r="E290">
        <v>189.44</v>
      </c>
      <c r="F290">
        <v>6</v>
      </c>
      <c r="G290">
        <v>3.16</v>
      </c>
      <c r="H290">
        <v>62</v>
      </c>
      <c r="I290">
        <v>61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30</v>
      </c>
      <c r="AB290">
        <v>1</v>
      </c>
      <c r="AC290" s="1">
        <v>1.3021978021978022</v>
      </c>
      <c r="AD290" s="1">
        <v>175.6</v>
      </c>
      <c r="AE290" s="1">
        <v>0</v>
      </c>
      <c r="AF290" s="1">
        <v>175.6</v>
      </c>
      <c r="AG290" s="1">
        <v>0.72522799999999987</v>
      </c>
      <c r="AH290" s="1">
        <v>0.79</v>
      </c>
      <c r="AI290" s="1">
        <v>1.3770151898734173</v>
      </c>
    </row>
    <row r="291" spans="1:35" hidden="1">
      <c r="A291">
        <v>31</v>
      </c>
      <c r="B291">
        <v>38</v>
      </c>
      <c r="C291">
        <v>189.8</v>
      </c>
      <c r="D291">
        <v>3.47</v>
      </c>
      <c r="E291">
        <v>193.27</v>
      </c>
      <c r="F291">
        <v>7</v>
      </c>
      <c r="G291">
        <v>2.92</v>
      </c>
      <c r="H291">
        <v>64</v>
      </c>
      <c r="I291">
        <v>63</v>
      </c>
      <c r="J291">
        <v>1</v>
      </c>
      <c r="K291">
        <v>0</v>
      </c>
      <c r="L291">
        <v>1</v>
      </c>
      <c r="M291">
        <v>1</v>
      </c>
      <c r="N291">
        <v>0</v>
      </c>
      <c r="O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15</v>
      </c>
      <c r="AB291">
        <v>3</v>
      </c>
      <c r="AC291" s="1">
        <v>1.3659942363112392</v>
      </c>
      <c r="AD291" s="1">
        <v>161.80000000000001</v>
      </c>
      <c r="AE291" s="1">
        <v>0</v>
      </c>
      <c r="AF291" s="1">
        <v>161.80000000000001</v>
      </c>
      <c r="AG291" s="1">
        <v>0.66823400000000011</v>
      </c>
      <c r="AH291" s="1">
        <v>0.67714285714285716</v>
      </c>
      <c r="AI291" s="1">
        <v>1.3730835616438359</v>
      </c>
    </row>
    <row r="292" spans="1:35">
      <c r="A292">
        <v>32</v>
      </c>
      <c r="B292">
        <v>20</v>
      </c>
      <c r="C292">
        <v>194</v>
      </c>
      <c r="D292">
        <v>3.45</v>
      </c>
      <c r="E292">
        <v>197.45</v>
      </c>
      <c r="F292">
        <v>6</v>
      </c>
      <c r="G292">
        <v>3.61</v>
      </c>
      <c r="H292">
        <v>66</v>
      </c>
      <c r="I292">
        <v>64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1</v>
      </c>
      <c r="R292">
        <v>0</v>
      </c>
      <c r="S292">
        <v>0</v>
      </c>
      <c r="T292">
        <v>70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30</v>
      </c>
      <c r="AB292">
        <v>1</v>
      </c>
      <c r="AC292" s="1">
        <v>1.3739130434782609</v>
      </c>
      <c r="AD292" s="1">
        <v>175.6</v>
      </c>
      <c r="AE292" s="1">
        <v>0</v>
      </c>
      <c r="AF292" s="1">
        <v>175.6</v>
      </c>
      <c r="AG292" s="1">
        <v>0.72522799999999987</v>
      </c>
      <c r="AH292" s="1">
        <v>0.79</v>
      </c>
      <c r="AI292" s="1">
        <v>1.2053650969529084</v>
      </c>
    </row>
    <row r="293" spans="1:35">
      <c r="A293">
        <v>32</v>
      </c>
      <c r="B293">
        <v>22</v>
      </c>
      <c r="C293">
        <v>194.2</v>
      </c>
      <c r="D293">
        <v>3.42</v>
      </c>
      <c r="E293">
        <v>197.61999999999998</v>
      </c>
      <c r="F293">
        <v>7</v>
      </c>
      <c r="G293">
        <v>3.19</v>
      </c>
      <c r="H293">
        <v>67</v>
      </c>
      <c r="I293">
        <v>64</v>
      </c>
      <c r="J293">
        <v>3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0</v>
      </c>
      <c r="R293">
        <v>0</v>
      </c>
      <c r="S293">
        <v>0</v>
      </c>
      <c r="T293">
        <v>70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25</v>
      </c>
      <c r="AB293">
        <v>1</v>
      </c>
      <c r="AC293" s="1">
        <v>1.3859649122807018</v>
      </c>
      <c r="AD293" s="1">
        <v>161.80000000000001</v>
      </c>
      <c r="AE293" s="1">
        <v>0</v>
      </c>
      <c r="AF293" s="1">
        <v>161.80000000000001</v>
      </c>
      <c r="AG293" s="1">
        <v>0.66823400000000011</v>
      </c>
      <c r="AH293" s="1">
        <v>0.67714285714285716</v>
      </c>
      <c r="AI293" s="1">
        <v>1.2568664576802511</v>
      </c>
    </row>
    <row r="294" spans="1:35">
      <c r="A294">
        <v>36</v>
      </c>
      <c r="B294">
        <v>19</v>
      </c>
      <c r="C294">
        <v>217.9</v>
      </c>
      <c r="D294">
        <v>4</v>
      </c>
      <c r="E294">
        <v>221.9</v>
      </c>
      <c r="F294">
        <v>7</v>
      </c>
      <c r="G294">
        <v>3.41</v>
      </c>
      <c r="H294">
        <v>68</v>
      </c>
      <c r="I294">
        <v>67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Q294">
        <v>0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25</v>
      </c>
      <c r="AB294">
        <v>1</v>
      </c>
      <c r="AC294" s="1">
        <v>1.1850000000000001</v>
      </c>
      <c r="AD294" s="1">
        <v>161.80000000000001</v>
      </c>
      <c r="AE294" s="1">
        <v>0</v>
      </c>
      <c r="AF294" s="1">
        <v>161.80000000000001</v>
      </c>
      <c r="AG294" s="1">
        <v>0.66823400000000011</v>
      </c>
      <c r="AH294" s="1">
        <v>0.67714285714285716</v>
      </c>
      <c r="AI294" s="1">
        <v>1.1757782991202348</v>
      </c>
    </row>
    <row r="295" spans="1:35">
      <c r="A295">
        <v>36</v>
      </c>
      <c r="B295">
        <v>29</v>
      </c>
      <c r="C295">
        <v>218.9</v>
      </c>
      <c r="D295">
        <v>3.24</v>
      </c>
      <c r="E295">
        <v>222.14000000000001</v>
      </c>
      <c r="F295">
        <v>6</v>
      </c>
      <c r="G295">
        <v>3.23</v>
      </c>
      <c r="H295">
        <v>69</v>
      </c>
      <c r="I295">
        <v>67</v>
      </c>
      <c r="J295">
        <v>2</v>
      </c>
      <c r="K295">
        <v>0</v>
      </c>
      <c r="L295">
        <v>1</v>
      </c>
      <c r="M295">
        <v>0</v>
      </c>
      <c r="N295">
        <v>0</v>
      </c>
      <c r="O295">
        <v>0</v>
      </c>
      <c r="Q295">
        <v>1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25</v>
      </c>
      <c r="AB295">
        <v>1</v>
      </c>
      <c r="AC295" s="1">
        <v>1.462962962962963</v>
      </c>
      <c r="AD295" s="1">
        <v>175.6</v>
      </c>
      <c r="AE295" s="1">
        <v>0</v>
      </c>
      <c r="AF295" s="1">
        <v>175.6</v>
      </c>
      <c r="AG295" s="1">
        <v>0.72522799999999987</v>
      </c>
      <c r="AH295" s="1">
        <v>0.79</v>
      </c>
      <c r="AI295" s="1">
        <v>1.3471727554179564</v>
      </c>
    </row>
    <row r="296" spans="1:35">
      <c r="A296">
        <v>36</v>
      </c>
      <c r="B296">
        <v>34</v>
      </c>
      <c r="C296">
        <v>219.4</v>
      </c>
      <c r="D296">
        <v>4.0599999999999996</v>
      </c>
      <c r="E296">
        <v>223.46</v>
      </c>
      <c r="F296">
        <v>7</v>
      </c>
      <c r="G296">
        <v>3.57</v>
      </c>
      <c r="H296">
        <v>70</v>
      </c>
      <c r="I296">
        <v>67</v>
      </c>
      <c r="J296">
        <v>3</v>
      </c>
      <c r="K296">
        <v>0</v>
      </c>
      <c r="L296">
        <v>0</v>
      </c>
      <c r="M296">
        <v>0</v>
      </c>
      <c r="N296">
        <v>0</v>
      </c>
      <c r="O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30</v>
      </c>
      <c r="AB296">
        <v>1</v>
      </c>
      <c r="AC296" s="1">
        <v>1.1674876847290643</v>
      </c>
      <c r="AD296" s="1">
        <v>175.6</v>
      </c>
      <c r="AE296" s="1">
        <v>0</v>
      </c>
      <c r="AF296" s="1">
        <v>175.6</v>
      </c>
      <c r="AG296" s="1">
        <v>0.72522799999999987</v>
      </c>
      <c r="AH296" s="1">
        <v>0.67714285714285716</v>
      </c>
      <c r="AI296" s="1">
        <v>1.2188705882352939</v>
      </c>
    </row>
    <row r="297" spans="1:35">
      <c r="A297">
        <v>36</v>
      </c>
      <c r="B297">
        <v>49</v>
      </c>
      <c r="C297">
        <v>220.9</v>
      </c>
      <c r="D297">
        <v>3.31</v>
      </c>
      <c r="E297">
        <v>224.21</v>
      </c>
      <c r="F297">
        <v>7</v>
      </c>
      <c r="G297">
        <v>3</v>
      </c>
      <c r="H297">
        <v>72</v>
      </c>
      <c r="I297">
        <v>67</v>
      </c>
      <c r="J297">
        <v>5</v>
      </c>
      <c r="K297">
        <v>0</v>
      </c>
      <c r="L297">
        <v>1</v>
      </c>
      <c r="M297">
        <v>0</v>
      </c>
      <c r="N297">
        <v>0</v>
      </c>
      <c r="O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25</v>
      </c>
      <c r="AB297">
        <v>1</v>
      </c>
      <c r="AC297" s="1">
        <v>1.4320241691842901</v>
      </c>
      <c r="AD297" s="1">
        <v>161.80000000000001</v>
      </c>
      <c r="AE297" s="1">
        <v>0</v>
      </c>
      <c r="AF297" s="1">
        <v>161.80000000000001</v>
      </c>
      <c r="AG297" s="1">
        <v>0.66823400000000011</v>
      </c>
      <c r="AH297" s="1">
        <v>0.67714285714285716</v>
      </c>
      <c r="AI297" s="1">
        <v>1.3364680000000002</v>
      </c>
    </row>
    <row r="298" spans="1:35">
      <c r="A298">
        <v>36</v>
      </c>
      <c r="B298">
        <v>57</v>
      </c>
      <c r="C298">
        <v>221.7</v>
      </c>
      <c r="D298">
        <v>3.1</v>
      </c>
      <c r="E298">
        <v>224.79999999999998</v>
      </c>
      <c r="F298">
        <v>6</v>
      </c>
      <c r="G298">
        <v>3.07</v>
      </c>
      <c r="H298">
        <v>73</v>
      </c>
      <c r="I298">
        <v>67</v>
      </c>
      <c r="J298">
        <v>6</v>
      </c>
      <c r="K298">
        <v>0</v>
      </c>
      <c r="L298">
        <v>0</v>
      </c>
      <c r="M298">
        <v>0</v>
      </c>
      <c r="N298">
        <v>0</v>
      </c>
      <c r="O298">
        <v>0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30</v>
      </c>
      <c r="AB298">
        <v>1</v>
      </c>
      <c r="AC298" s="1">
        <v>1.5290322580645161</v>
      </c>
      <c r="AD298" s="1">
        <v>175.6</v>
      </c>
      <c r="AE298" s="1">
        <v>0</v>
      </c>
      <c r="AF298" s="1">
        <v>175.6</v>
      </c>
      <c r="AG298" s="1">
        <v>0.72522799999999987</v>
      </c>
      <c r="AH298" s="1">
        <v>0.79</v>
      </c>
      <c r="AI298" s="1">
        <v>1.4173837133550486</v>
      </c>
    </row>
    <row r="299" spans="1:35" hidden="1">
      <c r="A299">
        <v>37</v>
      </c>
      <c r="B299">
        <v>9</v>
      </c>
      <c r="C299">
        <v>222.9</v>
      </c>
      <c r="D299">
        <v>4.45</v>
      </c>
      <c r="E299">
        <v>227.35</v>
      </c>
      <c r="F299">
        <v>8</v>
      </c>
      <c r="G299">
        <v>3.77</v>
      </c>
      <c r="H299">
        <v>75</v>
      </c>
      <c r="I299">
        <v>69</v>
      </c>
      <c r="J299">
        <v>6</v>
      </c>
      <c r="K299">
        <v>0</v>
      </c>
      <c r="L299">
        <v>0</v>
      </c>
      <c r="M299">
        <v>1</v>
      </c>
      <c r="N299">
        <v>0</v>
      </c>
      <c r="O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30</v>
      </c>
      <c r="AB299">
        <v>3</v>
      </c>
      <c r="AC299" s="1">
        <v>1.0651685393258428</v>
      </c>
      <c r="AD299" s="1">
        <v>175.6</v>
      </c>
      <c r="AE299" s="1">
        <v>0</v>
      </c>
      <c r="AF299" s="1">
        <v>175.6</v>
      </c>
      <c r="AG299" s="1">
        <v>0.72522799999999987</v>
      </c>
      <c r="AH299" s="1">
        <v>0.59250000000000003</v>
      </c>
      <c r="AI299" s="1">
        <v>1.154209018567639</v>
      </c>
    </row>
    <row r="300" spans="1:35">
      <c r="A300">
        <v>37</v>
      </c>
      <c r="B300">
        <v>10</v>
      </c>
      <c r="C300">
        <v>223</v>
      </c>
      <c r="D300">
        <v>3.9</v>
      </c>
      <c r="E300">
        <v>226.9</v>
      </c>
      <c r="F300">
        <v>7</v>
      </c>
      <c r="G300">
        <v>2.98</v>
      </c>
      <c r="H300">
        <v>76</v>
      </c>
      <c r="I300">
        <v>69</v>
      </c>
      <c r="J300">
        <v>7</v>
      </c>
      <c r="K300">
        <v>0</v>
      </c>
      <c r="L300">
        <v>1</v>
      </c>
      <c r="M300">
        <v>0</v>
      </c>
      <c r="N300">
        <v>0</v>
      </c>
      <c r="O300">
        <v>0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25</v>
      </c>
      <c r="AB300">
        <v>1</v>
      </c>
      <c r="AC300" s="1">
        <v>1.2153846153846155</v>
      </c>
      <c r="AD300" s="1">
        <v>175.6</v>
      </c>
      <c r="AE300" s="1">
        <v>0</v>
      </c>
      <c r="AF300" s="1">
        <v>175.6</v>
      </c>
      <c r="AG300" s="1">
        <v>0.72522799999999987</v>
      </c>
      <c r="AH300" s="1">
        <v>0.67714285714285716</v>
      </c>
      <c r="AI300" s="1">
        <v>1.4601906040268453</v>
      </c>
    </row>
    <row r="301" spans="1:35">
      <c r="A301">
        <v>37</v>
      </c>
      <c r="B301">
        <v>20</v>
      </c>
      <c r="C301">
        <v>224</v>
      </c>
      <c r="D301">
        <v>3.52</v>
      </c>
      <c r="E301">
        <v>227.52</v>
      </c>
      <c r="F301">
        <v>7</v>
      </c>
      <c r="G301">
        <v>2.97</v>
      </c>
      <c r="H301">
        <v>77</v>
      </c>
      <c r="I301">
        <v>71</v>
      </c>
      <c r="J301">
        <v>6</v>
      </c>
      <c r="K301">
        <v>0</v>
      </c>
      <c r="L301">
        <v>1</v>
      </c>
      <c r="M301">
        <v>0</v>
      </c>
      <c r="N301">
        <v>0</v>
      </c>
      <c r="O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25</v>
      </c>
      <c r="AB301">
        <v>1</v>
      </c>
      <c r="AC301" s="1">
        <v>1.3465909090909092</v>
      </c>
      <c r="AD301" s="1">
        <v>161.80000000000001</v>
      </c>
      <c r="AE301" s="1">
        <v>0</v>
      </c>
      <c r="AF301" s="1">
        <v>161.80000000000001</v>
      </c>
      <c r="AG301" s="1">
        <v>0.66823400000000011</v>
      </c>
      <c r="AH301" s="1">
        <v>0.67714285714285716</v>
      </c>
      <c r="AI301" s="1">
        <v>1.3499676767676769</v>
      </c>
    </row>
    <row r="302" spans="1:35" hidden="1">
      <c r="A302">
        <v>37</v>
      </c>
      <c r="B302">
        <v>21</v>
      </c>
      <c r="C302">
        <v>224.1</v>
      </c>
      <c r="D302">
        <v>4</v>
      </c>
      <c r="E302">
        <v>228.1</v>
      </c>
      <c r="F302">
        <v>8</v>
      </c>
      <c r="G302">
        <v>2.95</v>
      </c>
      <c r="H302">
        <v>78</v>
      </c>
      <c r="I302">
        <v>71</v>
      </c>
      <c r="J302">
        <v>7</v>
      </c>
      <c r="K302">
        <v>0</v>
      </c>
      <c r="L302">
        <v>1</v>
      </c>
      <c r="M302">
        <v>1</v>
      </c>
      <c r="N302">
        <v>0</v>
      </c>
      <c r="O302">
        <v>0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25</v>
      </c>
      <c r="AB302">
        <v>3</v>
      </c>
      <c r="AC302" s="1">
        <v>1.1850000000000001</v>
      </c>
      <c r="AD302" s="1">
        <v>161.80000000000001</v>
      </c>
      <c r="AE302" s="1">
        <v>0</v>
      </c>
      <c r="AF302" s="1">
        <v>161.80000000000001</v>
      </c>
      <c r="AG302" s="1">
        <v>0.66823400000000011</v>
      </c>
      <c r="AH302" s="1">
        <v>0.59250000000000003</v>
      </c>
      <c r="AI302" s="1">
        <v>1.3591200000000001</v>
      </c>
    </row>
    <row r="303" spans="1:35" hidden="1">
      <c r="A303">
        <v>37</v>
      </c>
      <c r="B303">
        <v>49</v>
      </c>
      <c r="C303">
        <v>226.9</v>
      </c>
      <c r="D303">
        <v>3.71</v>
      </c>
      <c r="E303">
        <v>230.61</v>
      </c>
      <c r="F303">
        <v>7</v>
      </c>
      <c r="G303">
        <v>3.04</v>
      </c>
      <c r="H303">
        <v>79</v>
      </c>
      <c r="I303">
        <v>74</v>
      </c>
      <c r="J303">
        <v>5</v>
      </c>
      <c r="K303">
        <v>0</v>
      </c>
      <c r="L303">
        <v>1</v>
      </c>
      <c r="M303">
        <v>0</v>
      </c>
      <c r="N303">
        <v>0</v>
      </c>
      <c r="O303">
        <v>2.8000000000000114</v>
      </c>
      <c r="P303" s="1">
        <v>9.2628032345013489E-2</v>
      </c>
      <c r="Q303">
        <v>1</v>
      </c>
      <c r="R303">
        <v>0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40</v>
      </c>
      <c r="AB303">
        <v>2</v>
      </c>
      <c r="AC303" s="1">
        <v>1.2776280323450135</v>
      </c>
      <c r="AD303" s="1">
        <v>175.6</v>
      </c>
      <c r="AE303" s="1">
        <v>0</v>
      </c>
      <c r="AF303" s="1">
        <v>175.6</v>
      </c>
      <c r="AG303" s="1">
        <v>0.72522799999999987</v>
      </c>
      <c r="AH303" s="1">
        <v>0.67714285714285716</v>
      </c>
      <c r="AI303" s="1">
        <v>1.4313710526315786</v>
      </c>
    </row>
    <row r="304" spans="1:35" hidden="1">
      <c r="A304">
        <v>38</v>
      </c>
      <c r="B304">
        <v>4</v>
      </c>
      <c r="C304">
        <v>228.4</v>
      </c>
      <c r="D304">
        <v>4.03</v>
      </c>
      <c r="E304">
        <v>232.43</v>
      </c>
      <c r="F304">
        <v>8</v>
      </c>
      <c r="G304">
        <v>3.34</v>
      </c>
      <c r="H304">
        <v>80</v>
      </c>
      <c r="I304">
        <v>78</v>
      </c>
      <c r="J304">
        <v>2</v>
      </c>
      <c r="K304">
        <v>0</v>
      </c>
      <c r="L304">
        <v>1</v>
      </c>
      <c r="M304">
        <v>0</v>
      </c>
      <c r="N304">
        <v>0</v>
      </c>
      <c r="O304">
        <v>4.3000000000000114</v>
      </c>
      <c r="P304" s="1">
        <v>-8.8213399503722645E-3</v>
      </c>
      <c r="Q304">
        <v>1</v>
      </c>
      <c r="R304">
        <v>0</v>
      </c>
      <c r="S304">
        <v>0</v>
      </c>
      <c r="T304">
        <v>71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25</v>
      </c>
      <c r="AB304">
        <v>2</v>
      </c>
      <c r="AC304" s="1">
        <v>1.1761786600496278</v>
      </c>
      <c r="AD304" s="1">
        <v>175.6</v>
      </c>
      <c r="AE304" s="1">
        <v>0</v>
      </c>
      <c r="AF304" s="1">
        <v>175.6</v>
      </c>
      <c r="AG304" s="1">
        <v>0.72522799999999987</v>
      </c>
      <c r="AH304" s="1">
        <v>0.59250000000000003</v>
      </c>
      <c r="AI304" s="1">
        <v>1.3028047904191615</v>
      </c>
    </row>
    <row r="305" spans="1:35" hidden="1">
      <c r="A305">
        <v>38</v>
      </c>
      <c r="B305">
        <v>5</v>
      </c>
      <c r="C305">
        <v>228.5</v>
      </c>
      <c r="D305">
        <v>3.97</v>
      </c>
      <c r="E305">
        <v>232.47</v>
      </c>
      <c r="F305">
        <v>7</v>
      </c>
      <c r="G305">
        <v>3.37</v>
      </c>
      <c r="H305">
        <v>81</v>
      </c>
      <c r="I305">
        <v>78</v>
      </c>
      <c r="J305">
        <v>3</v>
      </c>
      <c r="K305">
        <v>0</v>
      </c>
      <c r="L305">
        <v>1</v>
      </c>
      <c r="M305">
        <v>0</v>
      </c>
      <c r="N305">
        <v>0</v>
      </c>
      <c r="O305">
        <v>4.4000000000000057</v>
      </c>
      <c r="P305" s="1">
        <v>8.9546599496221901E-3</v>
      </c>
      <c r="Q305">
        <v>0</v>
      </c>
      <c r="R305">
        <v>0</v>
      </c>
      <c r="S305">
        <v>0</v>
      </c>
      <c r="T305">
        <v>71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25</v>
      </c>
      <c r="AB305">
        <v>2</v>
      </c>
      <c r="AC305" s="1">
        <v>1.1939546599496222</v>
      </c>
      <c r="AD305" s="1">
        <v>161.80000000000001</v>
      </c>
      <c r="AE305" s="1">
        <v>0</v>
      </c>
      <c r="AF305" s="1">
        <v>161.80000000000001</v>
      </c>
      <c r="AG305" s="1">
        <v>0.66823400000000011</v>
      </c>
      <c r="AH305" s="1">
        <v>0.67714285714285716</v>
      </c>
      <c r="AI305" s="1">
        <v>1.1897341246290802</v>
      </c>
    </row>
    <row r="306" spans="1:35">
      <c r="A306">
        <v>38</v>
      </c>
      <c r="B306">
        <v>21</v>
      </c>
      <c r="C306">
        <v>230.1</v>
      </c>
      <c r="D306">
        <v>4.09</v>
      </c>
      <c r="E306">
        <v>234.19</v>
      </c>
      <c r="F306">
        <v>8</v>
      </c>
      <c r="G306">
        <v>2.96</v>
      </c>
      <c r="H306">
        <v>83</v>
      </c>
      <c r="I306">
        <v>78</v>
      </c>
      <c r="J306">
        <v>5</v>
      </c>
      <c r="K306">
        <v>0</v>
      </c>
      <c r="L306">
        <v>1</v>
      </c>
      <c r="M306">
        <v>0</v>
      </c>
      <c r="N306">
        <v>0</v>
      </c>
      <c r="O306">
        <v>6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25</v>
      </c>
      <c r="AB306">
        <v>1</v>
      </c>
      <c r="AC306" s="1">
        <v>1.1589242053789732</v>
      </c>
      <c r="AD306" s="1">
        <v>161.80000000000001</v>
      </c>
      <c r="AE306" s="1">
        <v>0</v>
      </c>
      <c r="AF306" s="1">
        <v>161.80000000000001</v>
      </c>
      <c r="AG306" s="1">
        <v>0.66823400000000011</v>
      </c>
      <c r="AH306" s="1">
        <v>0.59250000000000003</v>
      </c>
      <c r="AI306" s="1">
        <v>1.3545283783783786</v>
      </c>
    </row>
    <row r="307" spans="1:35">
      <c r="A307">
        <v>38</v>
      </c>
      <c r="B307">
        <v>29</v>
      </c>
      <c r="C307">
        <v>230.9</v>
      </c>
      <c r="D307">
        <v>3.52</v>
      </c>
      <c r="E307">
        <v>234.42000000000002</v>
      </c>
      <c r="F307">
        <v>7</v>
      </c>
      <c r="G307">
        <v>2.84</v>
      </c>
      <c r="H307">
        <v>84</v>
      </c>
      <c r="I307">
        <v>79</v>
      </c>
      <c r="J307">
        <v>5</v>
      </c>
      <c r="K307">
        <v>0</v>
      </c>
      <c r="L307">
        <v>1</v>
      </c>
      <c r="M307">
        <v>0</v>
      </c>
      <c r="N307">
        <v>0</v>
      </c>
      <c r="O307">
        <v>6.8000000000000114</v>
      </c>
      <c r="Q307">
        <v>0</v>
      </c>
      <c r="R307">
        <v>0</v>
      </c>
      <c r="S307">
        <v>0</v>
      </c>
      <c r="T307">
        <v>72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25</v>
      </c>
      <c r="AB307">
        <v>1</v>
      </c>
      <c r="AC307" s="1">
        <v>1.3465909090909092</v>
      </c>
      <c r="AD307" s="1">
        <v>161.80000000000001</v>
      </c>
      <c r="AE307" s="1">
        <v>0</v>
      </c>
      <c r="AF307" s="1">
        <v>161.80000000000001</v>
      </c>
      <c r="AG307" s="1">
        <v>0.66823400000000011</v>
      </c>
      <c r="AH307" s="1">
        <v>0.67714285714285716</v>
      </c>
      <c r="AI307" s="1">
        <v>1.4117619718309864</v>
      </c>
    </row>
    <row r="308" spans="1:35">
      <c r="A308">
        <v>38</v>
      </c>
      <c r="B308">
        <v>29</v>
      </c>
      <c r="C308">
        <v>230.9</v>
      </c>
      <c r="D308">
        <v>3.8</v>
      </c>
      <c r="E308">
        <v>234.70000000000002</v>
      </c>
      <c r="F308">
        <v>7</v>
      </c>
      <c r="G308">
        <v>3.23</v>
      </c>
      <c r="H308">
        <v>85</v>
      </c>
      <c r="I308">
        <v>79</v>
      </c>
      <c r="J308">
        <v>6</v>
      </c>
      <c r="K308">
        <v>0</v>
      </c>
      <c r="L308">
        <v>1</v>
      </c>
      <c r="M308">
        <v>0</v>
      </c>
      <c r="N308">
        <v>0</v>
      </c>
      <c r="O308">
        <v>6.8000000000000114</v>
      </c>
      <c r="Q308">
        <v>1</v>
      </c>
      <c r="R308">
        <v>0</v>
      </c>
      <c r="S308">
        <v>0</v>
      </c>
      <c r="T308">
        <v>72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25</v>
      </c>
      <c r="AB308">
        <v>1</v>
      </c>
      <c r="AC308" s="1">
        <v>1.2473684210526317</v>
      </c>
      <c r="AD308" s="1">
        <v>175.6</v>
      </c>
      <c r="AE308" s="1">
        <v>0</v>
      </c>
      <c r="AF308" s="1">
        <v>175.6</v>
      </c>
      <c r="AG308" s="1">
        <v>0.72522799999999987</v>
      </c>
      <c r="AH308" s="1">
        <v>0.67714285714285716</v>
      </c>
      <c r="AI308" s="1">
        <v>1.3471727554179564</v>
      </c>
    </row>
    <row r="309" spans="1:35">
      <c r="A309">
        <v>39</v>
      </c>
      <c r="B309">
        <v>6</v>
      </c>
      <c r="C309">
        <v>234.6</v>
      </c>
      <c r="D309">
        <v>4.12</v>
      </c>
      <c r="E309">
        <v>238.72</v>
      </c>
      <c r="F309">
        <v>8</v>
      </c>
      <c r="G309">
        <v>3.17</v>
      </c>
      <c r="H309">
        <v>87</v>
      </c>
      <c r="I309">
        <v>84</v>
      </c>
      <c r="J309">
        <v>3</v>
      </c>
      <c r="K309">
        <v>0</v>
      </c>
      <c r="L309">
        <v>1</v>
      </c>
      <c r="M309">
        <v>0</v>
      </c>
      <c r="N309">
        <v>0</v>
      </c>
      <c r="O309">
        <v>0</v>
      </c>
      <c r="Q309">
        <v>0</v>
      </c>
      <c r="R309">
        <v>0</v>
      </c>
      <c r="S309">
        <v>0</v>
      </c>
      <c r="T309">
        <v>73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25</v>
      </c>
      <c r="AB309">
        <v>1</v>
      </c>
      <c r="AC309" s="1">
        <v>1.1504854368932038</v>
      </c>
      <c r="AD309" s="1">
        <v>161.80000000000001</v>
      </c>
      <c r="AE309" s="1">
        <v>0</v>
      </c>
      <c r="AF309" s="1">
        <v>161.80000000000001</v>
      </c>
      <c r="AG309" s="1">
        <v>0.66823400000000011</v>
      </c>
      <c r="AH309" s="1">
        <v>0.59250000000000003</v>
      </c>
      <c r="AI309" s="1">
        <v>1.2647962145110414</v>
      </c>
    </row>
    <row r="310" spans="1:35">
      <c r="A310">
        <v>39</v>
      </c>
      <c r="B310">
        <v>8</v>
      </c>
      <c r="C310">
        <v>234.8</v>
      </c>
      <c r="D310">
        <v>3.88</v>
      </c>
      <c r="E310">
        <v>238.68</v>
      </c>
      <c r="F310">
        <v>8</v>
      </c>
      <c r="G310">
        <v>3.22</v>
      </c>
      <c r="H310">
        <v>88</v>
      </c>
      <c r="I310">
        <v>85</v>
      </c>
      <c r="J310">
        <v>3</v>
      </c>
      <c r="K310">
        <v>0</v>
      </c>
      <c r="L310">
        <v>1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73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25</v>
      </c>
      <c r="AB310">
        <v>1</v>
      </c>
      <c r="AC310" s="1">
        <v>1.2216494845360826</v>
      </c>
      <c r="AD310" s="1">
        <v>161.80000000000001</v>
      </c>
      <c r="AE310" s="1">
        <v>0</v>
      </c>
      <c r="AF310" s="1">
        <v>161.80000000000001</v>
      </c>
      <c r="AG310" s="1">
        <v>0.66823400000000011</v>
      </c>
      <c r="AH310" s="1">
        <v>0.59250000000000003</v>
      </c>
      <c r="AI310" s="1">
        <v>1.2451565217391307</v>
      </c>
    </row>
    <row r="311" spans="1:35">
      <c r="A311">
        <v>39</v>
      </c>
      <c r="B311">
        <v>39</v>
      </c>
      <c r="C311">
        <v>237.9</v>
      </c>
      <c r="D311">
        <v>3.15</v>
      </c>
      <c r="E311">
        <v>241.05</v>
      </c>
      <c r="F311">
        <v>6</v>
      </c>
      <c r="G311">
        <v>3.1</v>
      </c>
      <c r="H311">
        <v>89</v>
      </c>
      <c r="I311">
        <v>86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9.2000000000000171</v>
      </c>
      <c r="Q311">
        <v>1</v>
      </c>
      <c r="R311">
        <v>0</v>
      </c>
      <c r="S311">
        <v>0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30</v>
      </c>
      <c r="AB311">
        <v>1</v>
      </c>
      <c r="AC311" s="1">
        <v>1.504761904761905</v>
      </c>
      <c r="AD311" s="1">
        <v>175.6</v>
      </c>
      <c r="AE311" s="1">
        <v>0</v>
      </c>
      <c r="AF311" s="1">
        <v>175.6</v>
      </c>
      <c r="AG311" s="1">
        <v>0.72522799999999987</v>
      </c>
      <c r="AH311" s="1">
        <v>0.79</v>
      </c>
      <c r="AI311" s="1">
        <v>1.4036670967741931</v>
      </c>
    </row>
    <row r="312" spans="1:35">
      <c r="A312">
        <v>40</v>
      </c>
      <c r="B312">
        <v>29</v>
      </c>
      <c r="C312">
        <v>242.9</v>
      </c>
      <c r="D312">
        <v>4.9800000000000004</v>
      </c>
      <c r="E312">
        <v>247.88</v>
      </c>
      <c r="F312">
        <v>9</v>
      </c>
      <c r="G312">
        <v>3.42</v>
      </c>
      <c r="H312">
        <v>90</v>
      </c>
      <c r="I312">
        <v>89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25</v>
      </c>
      <c r="AB312">
        <v>1</v>
      </c>
      <c r="AC312" s="1">
        <v>0.95180722891566261</v>
      </c>
      <c r="AD312" s="1">
        <v>161.80000000000001</v>
      </c>
      <c r="AE312" s="1">
        <v>0</v>
      </c>
      <c r="AF312" s="1">
        <v>161.80000000000001</v>
      </c>
      <c r="AG312" s="1">
        <v>0.66823400000000011</v>
      </c>
      <c r="AH312" s="1">
        <v>0.52666666666666673</v>
      </c>
      <c r="AI312" s="1">
        <v>1.1723403508771932</v>
      </c>
    </row>
    <row r="313" spans="1:35">
      <c r="A313">
        <v>43</v>
      </c>
      <c r="B313">
        <v>36</v>
      </c>
      <c r="C313">
        <v>261.60000000000002</v>
      </c>
      <c r="D313">
        <v>4.45</v>
      </c>
      <c r="E313">
        <v>266.05</v>
      </c>
      <c r="F313">
        <v>8</v>
      </c>
      <c r="G313">
        <v>3.76</v>
      </c>
      <c r="H313">
        <v>93</v>
      </c>
      <c r="I313">
        <v>92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Q313">
        <v>1</v>
      </c>
      <c r="R313">
        <v>0</v>
      </c>
      <c r="S313">
        <v>0</v>
      </c>
      <c r="T313">
        <v>74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30</v>
      </c>
      <c r="AB313">
        <v>1</v>
      </c>
      <c r="AC313" s="1">
        <v>1.0651685393258428</v>
      </c>
      <c r="AD313" s="1">
        <v>175.6</v>
      </c>
      <c r="AE313" s="1">
        <v>0</v>
      </c>
      <c r="AF313" s="1">
        <v>175.6</v>
      </c>
      <c r="AG313" s="1">
        <v>0.72522799999999987</v>
      </c>
      <c r="AH313" s="1">
        <v>0.59250000000000003</v>
      </c>
      <c r="AI313" s="1">
        <v>1.1572787234042552</v>
      </c>
    </row>
    <row r="314" spans="1:35">
      <c r="A314">
        <v>43</v>
      </c>
      <c r="B314">
        <v>36</v>
      </c>
      <c r="C314">
        <v>261.60000000000002</v>
      </c>
      <c r="D314">
        <v>4.79</v>
      </c>
      <c r="E314">
        <v>266.39000000000004</v>
      </c>
      <c r="F314">
        <v>7</v>
      </c>
      <c r="G314">
        <v>3.8</v>
      </c>
      <c r="H314">
        <v>94</v>
      </c>
      <c r="I314">
        <v>92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74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25</v>
      </c>
      <c r="AB314">
        <v>1</v>
      </c>
      <c r="AC314" s="1">
        <v>0.98956158663883098</v>
      </c>
      <c r="AD314" s="1">
        <v>161.80000000000001</v>
      </c>
      <c r="AE314" s="1">
        <v>0</v>
      </c>
      <c r="AF314" s="1">
        <v>161.80000000000001</v>
      </c>
      <c r="AG314" s="1">
        <v>0.66823400000000011</v>
      </c>
      <c r="AH314" s="1">
        <v>0.67714285714285716</v>
      </c>
      <c r="AI314" s="1">
        <v>1.055106315789474</v>
      </c>
    </row>
    <row r="317" spans="1:35">
      <c r="AB317" t="s">
        <v>64</v>
      </c>
      <c r="AC317" s="7">
        <f>AVERAGE(AC2:AC314)</f>
        <v>1.3313847011288338</v>
      </c>
      <c r="AD317" s="7">
        <f t="shared" ref="AD317:AI317" si="0">AVERAGE(AD2:AD314)</f>
        <v>168.67795527156557</v>
      </c>
      <c r="AE317" s="7">
        <f t="shared" si="0"/>
        <v>-6.3897763578274758E-2</v>
      </c>
      <c r="AF317" s="7">
        <f t="shared" si="0"/>
        <v>168.6140575079873</v>
      </c>
      <c r="AG317" s="7">
        <f t="shared" si="0"/>
        <v>0.69637605750798792</v>
      </c>
      <c r="AH317" s="7">
        <f t="shared" si="0"/>
        <v>0.6914458528691747</v>
      </c>
      <c r="AI317" s="7">
        <f t="shared" si="0"/>
        <v>1.3387632151499689</v>
      </c>
    </row>
    <row r="318" spans="1:35">
      <c r="AB318" t="s">
        <v>65</v>
      </c>
      <c r="AC318" s="7">
        <f>VAR(AC2:AC314)</f>
        <v>7.1309423251063042E-2</v>
      </c>
      <c r="AD318" s="7">
        <f t="shared" ref="AD318:AI318" si="1">VAR(AD2:AD314)</f>
        <v>47.762108626198085</v>
      </c>
      <c r="AE318" s="7">
        <f t="shared" si="1"/>
        <v>24.354878348488572</v>
      </c>
      <c r="AF318" s="7">
        <f t="shared" si="1"/>
        <v>81.844929958220533</v>
      </c>
      <c r="AG318" s="7">
        <f t="shared" si="1"/>
        <v>1.3960207858043742E-3</v>
      </c>
      <c r="AH318" s="7">
        <f t="shared" si="1"/>
        <v>8.2254867165801396E-3</v>
      </c>
      <c r="AI318" s="7">
        <f t="shared" si="1"/>
        <v>3.3866978442399422E-2</v>
      </c>
    </row>
  </sheetData>
  <autoFilter ref="A1:AJ314" xr:uid="{74ADB86C-6DE7-DC48-A490-32A8799064E5}">
    <filterColumn colId="27">
      <filters>
        <filter val="1"/>
      </filters>
    </filterColumn>
  </autoFilter>
  <conditionalFormatting sqref="AB1:AB314">
    <cfRule type="cellIs" dxfId="179" priority="15" operator="equal">
      <formula>3</formula>
    </cfRule>
    <cfRule type="cellIs" dxfId="178" priority="16" operator="equal">
      <formula>2</formula>
    </cfRule>
    <cfRule type="cellIs" dxfId="177" priority="17" operator="equal">
      <formula>1</formula>
    </cfRule>
  </conditionalFormatting>
  <conditionalFormatting sqref="P306:P314 P274:P302 P266:P271 P254:P264 P223:P250 P183:P220 P150:P180 P131:P148 P123:P125 P108:P111 P1:P106">
    <cfRule type="cellIs" dxfId="176" priority="14" operator="equal">
      <formula>" "</formula>
    </cfRule>
  </conditionalFormatting>
  <conditionalFormatting sqref="P306:P314 P274:P302 P266:P271 P254:P264 P223:P250 P183:P220 P150:P180 P131:P148 P123:P125 P108:P111 P1:P106">
    <cfRule type="containsBlanks" dxfId="175" priority="13">
      <formula>LEN(TRIM(P1))=0</formula>
    </cfRule>
  </conditionalFormatting>
  <conditionalFormatting sqref="O223 O185:O220 Q161:AA314 O151:O179 O144:O148 O135:O142 O123:O125 O108:O111 K107:N314 K77:O106 K76:N76 K4:O75 Q21:Z160 Z2 K2:O2 Q4:X20 Q2:X2">
    <cfRule type="cellIs" dxfId="174" priority="11" operator="equal">
      <formula>1</formula>
    </cfRule>
    <cfRule type="cellIs" dxfId="173" priority="12" operator="equal">
      <formula>0</formula>
    </cfRule>
  </conditionalFormatting>
  <conditionalFormatting sqref="O223 O185:O220 Q161:AA314 O151:O179 O144:O148 O135:O142 O123:O125 O108:O111 K107:N314 K77:O106 K76:N76 K4:O75 Q21:Z160 AA18:AA46 K2:O2 Q4:Y20 Q2:Z2">
    <cfRule type="cellIs" dxfId="172" priority="9" operator="equal">
      <formula>0</formula>
    </cfRule>
    <cfRule type="cellIs" dxfId="171" priority="10" operator="equal">
      <formula>1</formula>
    </cfRule>
  </conditionalFormatting>
  <conditionalFormatting sqref="O223 O185:O220 Q161:AA314 O151:O179 O144:O148 O135:O142 O123:O125 O108:O111 K107:N314 K77:O106 K76:N76 AA18:AA46 K3:O75 Q3:Z160">
    <cfRule type="cellIs" dxfId="170" priority="7" operator="equal">
      <formula>1</formula>
    </cfRule>
    <cfRule type="cellIs" dxfId="169" priority="8" operator="equal">
      <formula>0</formula>
    </cfRule>
  </conditionalFormatting>
  <conditionalFormatting sqref="H244:N314 C244:C314 E244:E314 A171:N243 O223 O185:O220 O171:O179 A151:O170 AJ160 O148 A148:N150 A144:O147 A142:N143 O142 A135:O141 A112:N134 O123:O125 A108:O111 A107:N107 A77:O106 A76:N76 A2:O75 AC2:AI314 Q2:AA314">
    <cfRule type="cellIs" dxfId="168" priority="5" operator="equal">
      <formula>"CM"</formula>
    </cfRule>
    <cfRule type="containsText" dxfId="167" priority="6" operator="containsText" text="DK">
      <formula>NOT(ISERROR(SEARCH("DK",A2)))</formula>
    </cfRule>
  </conditionalFormatting>
  <conditionalFormatting sqref="P303:P305 P272:P273 P265 P251:P253 P221:P222 P181:P182 P149 P126:P130 O2:O314">
    <cfRule type="cellIs" dxfId="166" priority="4" operator="greaterThan">
      <formula>5</formula>
    </cfRule>
  </conditionalFormatting>
  <conditionalFormatting sqref="G47:J47">
    <cfRule type="containsText" dxfId="165" priority="2" operator="containsText" text="CM">
      <formula>NOT(ISERROR(SEARCH("CM",G47)))</formula>
    </cfRule>
    <cfRule type="containsText" dxfId="164" priority="3" operator="containsText" text="DK">
      <formula>NOT(ISERROR(SEARCH("DK",G47)))</formula>
    </cfRule>
  </conditionalFormatting>
  <conditionalFormatting sqref="P303:P305 P272:P273 P265 P251:P253 O224:O314">
    <cfRule type="cellIs" dxfId="163" priority="1" operator="equal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CDF4-94F5-9E47-A8B2-BA7B92585B71}">
  <dimension ref="A1:AJ146"/>
  <sheetViews>
    <sheetView topLeftCell="Q1" zoomScale="61" workbookViewId="0">
      <selection activeCell="AC2" sqref="AC2:AC142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4</v>
      </c>
      <c r="B2">
        <v>4</v>
      </c>
      <c r="C2">
        <v>24.4</v>
      </c>
      <c r="D2">
        <v>3.52</v>
      </c>
      <c r="E2">
        <v>27.919999999999998</v>
      </c>
      <c r="F2">
        <v>7</v>
      </c>
      <c r="G2">
        <v>2.98</v>
      </c>
      <c r="H2">
        <v>11</v>
      </c>
      <c r="I2">
        <v>5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  <c r="Z2">
        <v>0</v>
      </c>
      <c r="AA2">
        <v>45</v>
      </c>
      <c r="AB2">
        <v>1</v>
      </c>
      <c r="AC2" s="1">
        <v>1.3465909090909092</v>
      </c>
      <c r="AD2" s="1">
        <v>175.6</v>
      </c>
      <c r="AE2" s="1">
        <v>0</v>
      </c>
      <c r="AF2" s="1">
        <v>175.6</v>
      </c>
      <c r="AG2" s="1">
        <v>0.72522799999999987</v>
      </c>
      <c r="AH2" s="1">
        <v>0.67714285714285716</v>
      </c>
      <c r="AI2" s="1">
        <v>1.4601906040268453</v>
      </c>
    </row>
    <row r="3" spans="1:36">
      <c r="A3">
        <v>5</v>
      </c>
      <c r="B3">
        <v>26</v>
      </c>
      <c r="C3">
        <v>32.6</v>
      </c>
      <c r="D3">
        <v>3.42</v>
      </c>
      <c r="E3">
        <v>36.020000000000003</v>
      </c>
      <c r="F3">
        <v>6</v>
      </c>
      <c r="G3">
        <v>3.15</v>
      </c>
      <c r="H3">
        <v>17</v>
      </c>
      <c r="I3">
        <v>11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3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30</v>
      </c>
      <c r="AB3">
        <v>1</v>
      </c>
      <c r="AC3" s="1">
        <v>1.3859649122807018</v>
      </c>
      <c r="AD3" s="1">
        <v>161.80000000000001</v>
      </c>
      <c r="AE3" s="1">
        <v>10</v>
      </c>
      <c r="AF3" s="1">
        <v>171.8</v>
      </c>
      <c r="AG3" s="1">
        <v>0.709534</v>
      </c>
      <c r="AH3" s="1">
        <v>0.79</v>
      </c>
      <c r="AI3" s="1">
        <v>1.3514933333333332</v>
      </c>
    </row>
    <row r="4" spans="1:36">
      <c r="A4">
        <v>5</v>
      </c>
      <c r="B4">
        <v>31</v>
      </c>
      <c r="C4">
        <v>33.1</v>
      </c>
      <c r="D4">
        <v>5.68</v>
      </c>
      <c r="E4">
        <v>38.78</v>
      </c>
      <c r="F4">
        <v>11</v>
      </c>
      <c r="G4">
        <v>3.61</v>
      </c>
      <c r="H4">
        <v>18</v>
      </c>
      <c r="I4">
        <v>11</v>
      </c>
      <c r="J4">
        <v>7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4</v>
      </c>
      <c r="U4">
        <v>0</v>
      </c>
      <c r="V4">
        <v>1</v>
      </c>
      <c r="W4">
        <v>0</v>
      </c>
      <c r="X4">
        <v>0</v>
      </c>
      <c r="Y4">
        <v>0</v>
      </c>
      <c r="Z4">
        <v>1</v>
      </c>
      <c r="AA4">
        <v>80</v>
      </c>
      <c r="AB4">
        <v>1</v>
      </c>
      <c r="AC4" s="1">
        <v>0.83450704225352124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0.43090909090909091</v>
      </c>
      <c r="AI4" s="1">
        <v>1.0419955678670363</v>
      </c>
    </row>
    <row r="5" spans="1:36">
      <c r="A5">
        <v>5</v>
      </c>
      <c r="B5">
        <v>32</v>
      </c>
      <c r="C5">
        <v>33.200000000000003</v>
      </c>
      <c r="D5">
        <v>5.29</v>
      </c>
      <c r="E5">
        <v>38.49</v>
      </c>
      <c r="F5">
        <v>11</v>
      </c>
      <c r="G5">
        <v>3.1</v>
      </c>
      <c r="H5">
        <v>19</v>
      </c>
      <c r="I5">
        <v>11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4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80</v>
      </c>
      <c r="AB5">
        <v>1</v>
      </c>
      <c r="AC5" s="1">
        <v>0.89603024574669188</v>
      </c>
      <c r="AD5" s="1">
        <v>175.6</v>
      </c>
      <c r="AE5" s="1">
        <v>-10</v>
      </c>
      <c r="AF5" s="1">
        <v>165.6</v>
      </c>
      <c r="AG5" s="1">
        <v>0.68392799999999998</v>
      </c>
      <c r="AH5" s="1">
        <v>0.43090909090909091</v>
      </c>
      <c r="AI5" s="1">
        <v>1.3237316129032257</v>
      </c>
      <c r="AJ5" t="s">
        <v>43</v>
      </c>
    </row>
    <row r="6" spans="1:36">
      <c r="A6">
        <v>6</v>
      </c>
      <c r="B6">
        <v>7</v>
      </c>
      <c r="C6">
        <v>36.700000000000003</v>
      </c>
      <c r="D6">
        <v>5.68</v>
      </c>
      <c r="E6">
        <v>42.38</v>
      </c>
      <c r="F6">
        <v>8</v>
      </c>
      <c r="G6">
        <v>4.13</v>
      </c>
      <c r="H6">
        <v>22</v>
      </c>
      <c r="I6">
        <v>14</v>
      </c>
      <c r="J6">
        <v>8</v>
      </c>
      <c r="K6">
        <v>0</v>
      </c>
      <c r="L6">
        <v>0</v>
      </c>
      <c r="M6">
        <v>1</v>
      </c>
      <c r="N6">
        <v>0</v>
      </c>
      <c r="O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25</v>
      </c>
      <c r="AB6">
        <v>3</v>
      </c>
      <c r="AC6" s="1">
        <v>0.83450704225352124</v>
      </c>
      <c r="AD6" s="1">
        <v>161.80000000000001</v>
      </c>
      <c r="AE6" s="1">
        <v>-10</v>
      </c>
      <c r="AF6" s="1">
        <v>151.80000000000001</v>
      </c>
      <c r="AG6" s="1">
        <v>0.6269340000000001</v>
      </c>
      <c r="AH6" s="1">
        <v>0.59250000000000003</v>
      </c>
      <c r="AI6" s="1">
        <v>0.91080000000000017</v>
      </c>
    </row>
    <row r="7" spans="1:36">
      <c r="A7">
        <v>8</v>
      </c>
      <c r="B7">
        <v>50</v>
      </c>
      <c r="C7">
        <v>53</v>
      </c>
      <c r="D7">
        <v>3.48</v>
      </c>
      <c r="E7">
        <v>56.48</v>
      </c>
      <c r="F7">
        <v>6</v>
      </c>
      <c r="G7">
        <v>3.38</v>
      </c>
      <c r="H7">
        <v>26</v>
      </c>
      <c r="I7">
        <v>20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30</v>
      </c>
      <c r="AB7">
        <v>1</v>
      </c>
      <c r="AC7" s="1">
        <v>1.3620689655172415</v>
      </c>
      <c r="AD7" s="1">
        <v>175.6</v>
      </c>
      <c r="AE7" s="1">
        <v>10</v>
      </c>
      <c r="AF7" s="1">
        <v>185.6</v>
      </c>
      <c r="AG7" s="1">
        <v>0.76652799999999999</v>
      </c>
      <c r="AH7" s="1">
        <v>0.79</v>
      </c>
      <c r="AI7" s="1">
        <v>1.3607005917159762</v>
      </c>
    </row>
    <row r="8" spans="1:36">
      <c r="A8">
        <v>9</v>
      </c>
      <c r="B8">
        <v>4</v>
      </c>
      <c r="C8">
        <v>54.4</v>
      </c>
      <c r="D8">
        <v>3.5</v>
      </c>
      <c r="E8">
        <v>57.9</v>
      </c>
      <c r="F8">
        <v>8</v>
      </c>
      <c r="G8">
        <v>2.63</v>
      </c>
      <c r="H8">
        <v>27</v>
      </c>
      <c r="I8">
        <v>20</v>
      </c>
      <c r="J8">
        <v>7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30</v>
      </c>
      <c r="AB8">
        <v>1</v>
      </c>
      <c r="AC8" s="1">
        <v>1.3542857142857143</v>
      </c>
      <c r="AD8" s="1">
        <v>161.80000000000001</v>
      </c>
      <c r="AE8" s="1">
        <v>-10</v>
      </c>
      <c r="AF8" s="1">
        <v>151.80000000000001</v>
      </c>
      <c r="AG8" s="1">
        <v>0.6269340000000001</v>
      </c>
      <c r="AH8" s="1">
        <v>0.59250000000000003</v>
      </c>
      <c r="AI8" s="1">
        <v>1.4302676806083654</v>
      </c>
    </row>
    <row r="9" spans="1:36">
      <c r="A9">
        <v>9</v>
      </c>
      <c r="B9">
        <v>19</v>
      </c>
      <c r="C9">
        <v>55.9</v>
      </c>
      <c r="D9">
        <v>3.42</v>
      </c>
      <c r="E9">
        <v>59.32</v>
      </c>
      <c r="F9">
        <v>7</v>
      </c>
      <c r="G9">
        <v>3.04</v>
      </c>
      <c r="H9">
        <v>29</v>
      </c>
      <c r="I9">
        <v>20</v>
      </c>
      <c r="J9">
        <v>9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40</v>
      </c>
      <c r="AB9">
        <v>1</v>
      </c>
      <c r="AC9" s="1">
        <v>1.3859649122807018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1.3188828947368423</v>
      </c>
    </row>
    <row r="10" spans="1:36">
      <c r="A10">
        <v>9</v>
      </c>
      <c r="B10">
        <v>30</v>
      </c>
      <c r="C10">
        <v>57</v>
      </c>
      <c r="D10">
        <v>3.92</v>
      </c>
      <c r="E10">
        <v>60.92</v>
      </c>
      <c r="F10">
        <v>7</v>
      </c>
      <c r="G10">
        <v>3.13</v>
      </c>
      <c r="H10">
        <v>31</v>
      </c>
      <c r="I10">
        <v>22</v>
      </c>
      <c r="J10">
        <v>9</v>
      </c>
      <c r="K10">
        <v>0</v>
      </c>
      <c r="L10">
        <v>1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30</v>
      </c>
      <c r="AB10">
        <v>1</v>
      </c>
      <c r="AC10" s="1">
        <v>1.2091836734693879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1.280959744408946</v>
      </c>
    </row>
    <row r="11" spans="1:36">
      <c r="A11">
        <v>10</v>
      </c>
      <c r="B11">
        <v>1</v>
      </c>
      <c r="C11">
        <v>60.1</v>
      </c>
      <c r="D11">
        <v>4.1900000000000004</v>
      </c>
      <c r="E11">
        <v>64.290000000000006</v>
      </c>
      <c r="F11">
        <v>7</v>
      </c>
      <c r="G11">
        <v>3.31</v>
      </c>
      <c r="H11">
        <v>35</v>
      </c>
      <c r="I11">
        <v>26</v>
      </c>
      <c r="J11">
        <v>9</v>
      </c>
      <c r="K11">
        <v>0</v>
      </c>
      <c r="L11">
        <v>1</v>
      </c>
      <c r="M11">
        <v>0</v>
      </c>
      <c r="N11">
        <v>1</v>
      </c>
      <c r="O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30</v>
      </c>
      <c r="AB11">
        <v>1</v>
      </c>
      <c r="AC11" s="1">
        <v>1.1312649164677804</v>
      </c>
      <c r="AD11" s="1">
        <v>175.6</v>
      </c>
      <c r="AE11" s="1">
        <v>0</v>
      </c>
      <c r="AF11" s="1">
        <v>175.6</v>
      </c>
      <c r="AG11" s="1">
        <v>0.72522799999999987</v>
      </c>
      <c r="AH11" s="1">
        <v>0.67714285714285716</v>
      </c>
      <c r="AI11" s="1">
        <v>1.314612688821752</v>
      </c>
    </row>
    <row r="12" spans="1:36">
      <c r="A12">
        <v>10</v>
      </c>
      <c r="B12">
        <v>43</v>
      </c>
      <c r="C12">
        <v>64.3</v>
      </c>
      <c r="D12">
        <v>3.44</v>
      </c>
      <c r="E12">
        <v>67.739999999999995</v>
      </c>
      <c r="F12">
        <v>7</v>
      </c>
      <c r="G12">
        <v>2.89</v>
      </c>
      <c r="H12">
        <v>39</v>
      </c>
      <c r="I12">
        <v>31</v>
      </c>
      <c r="J12">
        <v>8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30</v>
      </c>
      <c r="AB12">
        <v>1</v>
      </c>
      <c r="AC12" s="1">
        <v>1.3779069767441861</v>
      </c>
      <c r="AD12" s="1">
        <v>161.80000000000001</v>
      </c>
      <c r="AE12" s="1">
        <v>0</v>
      </c>
      <c r="AF12" s="1">
        <v>161.80000000000001</v>
      </c>
      <c r="AG12" s="1">
        <v>0.66823400000000011</v>
      </c>
      <c r="AH12" s="1">
        <v>0.67714285714285716</v>
      </c>
      <c r="AI12" s="1">
        <v>1.3873370242214536</v>
      </c>
    </row>
    <row r="13" spans="1:36">
      <c r="A13">
        <v>10</v>
      </c>
      <c r="B13">
        <v>52</v>
      </c>
      <c r="C13">
        <v>65.2</v>
      </c>
      <c r="D13">
        <v>5</v>
      </c>
      <c r="E13">
        <v>70.2</v>
      </c>
      <c r="F13">
        <v>10</v>
      </c>
      <c r="G13">
        <v>3.07</v>
      </c>
      <c r="H13">
        <v>40</v>
      </c>
      <c r="I13">
        <v>32</v>
      </c>
      <c r="J13">
        <v>8</v>
      </c>
      <c r="K13">
        <v>0</v>
      </c>
      <c r="L13">
        <v>1</v>
      </c>
      <c r="M13">
        <v>0</v>
      </c>
      <c r="N13">
        <v>0</v>
      </c>
      <c r="O13">
        <v>1.8000000000000043</v>
      </c>
      <c r="P13" s="1">
        <v>-0.28316883116883107</v>
      </c>
      <c r="Q13">
        <v>0</v>
      </c>
      <c r="R13">
        <v>0</v>
      </c>
      <c r="S13">
        <v>0</v>
      </c>
      <c r="T13">
        <v>6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60</v>
      </c>
      <c r="AB13">
        <v>2</v>
      </c>
      <c r="AC13" s="1">
        <v>0.94800000000000006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0.47400000000000003</v>
      </c>
      <c r="AI13" s="1">
        <v>1.305994788273616</v>
      </c>
    </row>
    <row r="14" spans="1:36">
      <c r="A14">
        <v>11</v>
      </c>
      <c r="B14">
        <v>5</v>
      </c>
      <c r="C14">
        <v>66.5</v>
      </c>
      <c r="D14">
        <v>4.96</v>
      </c>
      <c r="E14">
        <v>71.459999999999994</v>
      </c>
      <c r="F14">
        <v>9</v>
      </c>
      <c r="G14">
        <v>3.3</v>
      </c>
      <c r="H14">
        <v>43</v>
      </c>
      <c r="I14">
        <v>33</v>
      </c>
      <c r="J14">
        <v>10</v>
      </c>
      <c r="K14">
        <v>0</v>
      </c>
      <c r="L14">
        <v>1</v>
      </c>
      <c r="M14">
        <v>0</v>
      </c>
      <c r="N14">
        <v>0</v>
      </c>
      <c r="O14">
        <v>3.1000000000000014</v>
      </c>
      <c r="P14" s="1">
        <v>-0.27552366987850851</v>
      </c>
      <c r="Q14">
        <v>0</v>
      </c>
      <c r="R14">
        <v>0</v>
      </c>
      <c r="S14">
        <v>0</v>
      </c>
      <c r="T14">
        <v>7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25</v>
      </c>
      <c r="AB14">
        <v>2</v>
      </c>
      <c r="AC14" s="1">
        <v>0.95564516129032262</v>
      </c>
      <c r="AD14" s="1">
        <v>161.80000000000001</v>
      </c>
      <c r="AE14" s="1">
        <v>-10</v>
      </c>
      <c r="AF14" s="1">
        <v>151.80000000000001</v>
      </c>
      <c r="AG14" s="1">
        <v>0.6269340000000001</v>
      </c>
      <c r="AH14" s="1">
        <v>0.52666666666666673</v>
      </c>
      <c r="AI14" s="1">
        <v>1.1398800000000002</v>
      </c>
    </row>
    <row r="15" spans="1:36">
      <c r="A15">
        <v>11</v>
      </c>
      <c r="B15">
        <v>5</v>
      </c>
      <c r="C15">
        <v>66.5</v>
      </c>
      <c r="D15">
        <v>4.96</v>
      </c>
      <c r="E15">
        <v>71.459999999999994</v>
      </c>
      <c r="F15">
        <v>9</v>
      </c>
      <c r="G15">
        <v>3.3</v>
      </c>
      <c r="H15">
        <v>44</v>
      </c>
      <c r="I15">
        <v>33</v>
      </c>
      <c r="J15">
        <v>11</v>
      </c>
      <c r="K15">
        <v>0</v>
      </c>
      <c r="L15">
        <v>1</v>
      </c>
      <c r="M15">
        <v>0</v>
      </c>
      <c r="N15">
        <v>0</v>
      </c>
      <c r="O15">
        <v>3.1000000000000014</v>
      </c>
      <c r="P15" s="1">
        <v>-0.27552366987850851</v>
      </c>
      <c r="Q15">
        <v>0</v>
      </c>
      <c r="R15">
        <v>0</v>
      </c>
      <c r="S15">
        <v>0</v>
      </c>
      <c r="T15">
        <v>7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25</v>
      </c>
      <c r="AB15">
        <v>2</v>
      </c>
      <c r="AC15" s="1">
        <v>0.95564516129032262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0.52666666666666673</v>
      </c>
      <c r="AI15" s="1">
        <v>1.1398800000000002</v>
      </c>
    </row>
    <row r="16" spans="1:36">
      <c r="A16">
        <v>11</v>
      </c>
      <c r="B16">
        <v>34</v>
      </c>
      <c r="C16">
        <v>69.400000000000006</v>
      </c>
      <c r="D16">
        <v>4.97</v>
      </c>
      <c r="E16">
        <v>74.37</v>
      </c>
      <c r="F16">
        <v>9</v>
      </c>
      <c r="G16">
        <v>2.94</v>
      </c>
      <c r="H16">
        <v>46</v>
      </c>
      <c r="I16">
        <v>35</v>
      </c>
      <c r="J16">
        <v>11</v>
      </c>
      <c r="K16">
        <v>0</v>
      </c>
      <c r="L16">
        <v>1</v>
      </c>
      <c r="M16">
        <v>0</v>
      </c>
      <c r="N16">
        <v>0</v>
      </c>
      <c r="O16">
        <v>6.0000000000000071</v>
      </c>
      <c r="P16" s="1">
        <v>-0.27744649716480685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60</v>
      </c>
      <c r="AB16">
        <v>1</v>
      </c>
      <c r="AC16" s="1">
        <v>0.95372233400402429</v>
      </c>
      <c r="AD16" s="1">
        <v>161.80000000000001</v>
      </c>
      <c r="AE16" s="1">
        <v>-10</v>
      </c>
      <c r="AF16" s="1">
        <v>151.80000000000001</v>
      </c>
      <c r="AG16" s="1">
        <v>0.6269340000000001</v>
      </c>
      <c r="AH16" s="1">
        <v>0.52666666666666673</v>
      </c>
      <c r="AI16" s="1">
        <v>1.2794571428571431</v>
      </c>
    </row>
    <row r="17" spans="1:36">
      <c r="A17">
        <v>11</v>
      </c>
      <c r="B17">
        <v>35</v>
      </c>
      <c r="C17">
        <v>69.5</v>
      </c>
      <c r="D17">
        <v>3.52</v>
      </c>
      <c r="E17">
        <v>73.02</v>
      </c>
      <c r="F17">
        <v>8</v>
      </c>
      <c r="G17">
        <v>2.89</v>
      </c>
      <c r="H17">
        <v>48</v>
      </c>
      <c r="I17">
        <v>35</v>
      </c>
      <c r="J17">
        <v>13</v>
      </c>
      <c r="K17">
        <v>0</v>
      </c>
      <c r="L17">
        <v>1</v>
      </c>
      <c r="M17">
        <v>0</v>
      </c>
      <c r="N17">
        <v>0</v>
      </c>
      <c r="O17">
        <v>6.1000000000000014</v>
      </c>
      <c r="P17" s="1">
        <v>0.11542207792207804</v>
      </c>
      <c r="Q17">
        <v>0</v>
      </c>
      <c r="R17">
        <v>0</v>
      </c>
      <c r="S17">
        <v>0</v>
      </c>
      <c r="T17">
        <v>8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30</v>
      </c>
      <c r="AB17">
        <v>1</v>
      </c>
      <c r="AC17" s="1">
        <v>1.3465909090909092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0.59250000000000003</v>
      </c>
      <c r="AI17" s="1">
        <v>1.3873370242214536</v>
      </c>
    </row>
    <row r="18" spans="1:36">
      <c r="A18">
        <v>12</v>
      </c>
      <c r="B18">
        <v>8</v>
      </c>
      <c r="C18">
        <v>72.8</v>
      </c>
      <c r="D18">
        <v>4.7699999999999996</v>
      </c>
      <c r="E18">
        <v>77.569999999999993</v>
      </c>
      <c r="F18">
        <v>8</v>
      </c>
      <c r="G18">
        <v>3.52</v>
      </c>
      <c r="H18">
        <v>51</v>
      </c>
      <c r="I18">
        <v>41</v>
      </c>
      <c r="J18">
        <v>10</v>
      </c>
      <c r="K18">
        <v>0</v>
      </c>
      <c r="L18">
        <v>0</v>
      </c>
      <c r="M18">
        <v>1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20</v>
      </c>
      <c r="AB18">
        <v>3</v>
      </c>
      <c r="AC18" s="1">
        <v>0.99371069182389948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0.59250000000000003</v>
      </c>
      <c r="AI18" s="1">
        <v>1.0686375000000001</v>
      </c>
    </row>
    <row r="19" spans="1:36">
      <c r="A19">
        <v>12</v>
      </c>
      <c r="B19">
        <v>45</v>
      </c>
      <c r="C19">
        <v>76.5</v>
      </c>
      <c r="D19">
        <v>4.8</v>
      </c>
      <c r="E19">
        <v>81.3</v>
      </c>
      <c r="F19">
        <v>9</v>
      </c>
      <c r="G19">
        <v>3.32</v>
      </c>
      <c r="H19">
        <v>53</v>
      </c>
      <c r="I19">
        <v>45</v>
      </c>
      <c r="J19">
        <v>8</v>
      </c>
      <c r="K19">
        <v>0</v>
      </c>
      <c r="L19">
        <v>0</v>
      </c>
      <c r="M19">
        <v>0</v>
      </c>
      <c r="N19">
        <v>0</v>
      </c>
      <c r="O19">
        <v>3.7000000000000028</v>
      </c>
      <c r="P19" s="1">
        <v>-6.2106918238994391E-3</v>
      </c>
      <c r="Q19">
        <v>0</v>
      </c>
      <c r="R19">
        <v>0</v>
      </c>
      <c r="S19">
        <v>0</v>
      </c>
      <c r="T19">
        <v>9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55</v>
      </c>
      <c r="AB19">
        <v>2</v>
      </c>
      <c r="AC19" s="1">
        <v>0.98750000000000004</v>
      </c>
      <c r="AD19" s="1">
        <v>161.80000000000001</v>
      </c>
      <c r="AE19" s="1">
        <v>-10</v>
      </c>
      <c r="AF19" s="1">
        <v>151.80000000000001</v>
      </c>
      <c r="AG19" s="1">
        <v>0.6269340000000001</v>
      </c>
      <c r="AH19" s="1">
        <v>0.52666666666666673</v>
      </c>
      <c r="AI19" s="1">
        <v>1.1330132530120485</v>
      </c>
    </row>
    <row r="20" spans="1:36">
      <c r="A20">
        <v>12</v>
      </c>
      <c r="B20">
        <v>49</v>
      </c>
      <c r="C20">
        <v>76.900000000000006</v>
      </c>
      <c r="D20">
        <v>4.54</v>
      </c>
      <c r="E20">
        <v>81.440000000000012</v>
      </c>
      <c r="F20">
        <v>10</v>
      </c>
      <c r="G20">
        <v>3.29</v>
      </c>
      <c r="H20">
        <v>54</v>
      </c>
      <c r="I20">
        <v>46</v>
      </c>
      <c r="J20">
        <v>8</v>
      </c>
      <c r="K20">
        <v>0</v>
      </c>
      <c r="L20">
        <v>0</v>
      </c>
      <c r="M20">
        <v>0</v>
      </c>
      <c r="N20">
        <v>0</v>
      </c>
      <c r="O20">
        <v>4.1000000000000085</v>
      </c>
      <c r="P20" s="1">
        <v>5.0342171612223985E-2</v>
      </c>
      <c r="Q20">
        <v>0</v>
      </c>
      <c r="R20">
        <v>0</v>
      </c>
      <c r="S20">
        <v>1</v>
      </c>
      <c r="T20">
        <v>9</v>
      </c>
      <c r="U20">
        <v>1</v>
      </c>
      <c r="V20">
        <v>1</v>
      </c>
      <c r="W20">
        <v>0</v>
      </c>
      <c r="X20">
        <v>0</v>
      </c>
      <c r="Y20">
        <v>0</v>
      </c>
      <c r="Z20">
        <v>1</v>
      </c>
      <c r="AA20">
        <v>55</v>
      </c>
      <c r="AB20">
        <v>2</v>
      </c>
      <c r="AC20" s="1">
        <v>1.0440528634361235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0.47400000000000003</v>
      </c>
      <c r="AI20" s="1">
        <v>1.1433446808510641</v>
      </c>
    </row>
    <row r="21" spans="1:36">
      <c r="A21">
        <v>13</v>
      </c>
      <c r="B21">
        <v>2</v>
      </c>
      <c r="C21">
        <v>78.2</v>
      </c>
      <c r="D21">
        <v>3.84</v>
      </c>
      <c r="E21">
        <v>82.04</v>
      </c>
      <c r="F21">
        <v>8</v>
      </c>
      <c r="G21">
        <v>2.94</v>
      </c>
      <c r="H21">
        <v>55</v>
      </c>
      <c r="I21">
        <v>48</v>
      </c>
      <c r="J21">
        <v>7</v>
      </c>
      <c r="K21">
        <v>0</v>
      </c>
      <c r="L21">
        <v>0</v>
      </c>
      <c r="M21">
        <v>0</v>
      </c>
      <c r="N21">
        <v>0</v>
      </c>
      <c r="O21">
        <v>5.4000000000000057</v>
      </c>
      <c r="P21" s="1">
        <v>0.24066430817610052</v>
      </c>
      <c r="Q21">
        <v>1</v>
      </c>
      <c r="R21">
        <v>0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50</v>
      </c>
      <c r="AB21">
        <v>1</v>
      </c>
      <c r="AC21" s="1">
        <v>1.234375</v>
      </c>
      <c r="AD21" s="1">
        <v>175.6</v>
      </c>
      <c r="AE21" s="1">
        <v>0</v>
      </c>
      <c r="AF21" s="1">
        <v>175.6</v>
      </c>
      <c r="AG21" s="1">
        <v>0.72522799999999987</v>
      </c>
      <c r="AH21" s="1">
        <v>0.59250000000000003</v>
      </c>
      <c r="AI21" s="1">
        <v>1.4800571428571425</v>
      </c>
    </row>
    <row r="22" spans="1:36">
      <c r="A22">
        <v>13</v>
      </c>
      <c r="B22">
        <v>2</v>
      </c>
      <c r="C22">
        <v>78.2</v>
      </c>
      <c r="D22">
        <v>4.42</v>
      </c>
      <c r="E22">
        <v>82.62</v>
      </c>
      <c r="F22">
        <v>8</v>
      </c>
      <c r="G22">
        <v>3.19</v>
      </c>
      <c r="H22">
        <v>56</v>
      </c>
      <c r="I22">
        <v>48</v>
      </c>
      <c r="J22">
        <v>8</v>
      </c>
      <c r="K22">
        <v>0</v>
      </c>
      <c r="L22">
        <v>0</v>
      </c>
      <c r="M22">
        <v>1</v>
      </c>
      <c r="N22">
        <v>0</v>
      </c>
      <c r="O22">
        <v>5.4000000000000057</v>
      </c>
      <c r="P22" s="1">
        <v>7.868749822134935E-2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20</v>
      </c>
      <c r="AB22">
        <v>3</v>
      </c>
      <c r="AC22" s="1">
        <v>1.0723981900452488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0.59250000000000003</v>
      </c>
      <c r="AI22" s="1">
        <v>1.179186206896552</v>
      </c>
    </row>
    <row r="23" spans="1:36">
      <c r="A23">
        <v>13</v>
      </c>
      <c r="B23">
        <v>42</v>
      </c>
      <c r="C23">
        <v>82.2</v>
      </c>
      <c r="D23">
        <v>3.82</v>
      </c>
      <c r="E23">
        <v>86.02</v>
      </c>
      <c r="F23">
        <v>6</v>
      </c>
      <c r="G23">
        <v>3.58</v>
      </c>
      <c r="H23">
        <v>59</v>
      </c>
      <c r="I23">
        <v>51</v>
      </c>
      <c r="J23">
        <v>8</v>
      </c>
      <c r="K23">
        <v>0</v>
      </c>
      <c r="L23">
        <v>0</v>
      </c>
      <c r="M23">
        <v>0</v>
      </c>
      <c r="N23">
        <v>0</v>
      </c>
      <c r="O23">
        <v>4</v>
      </c>
      <c r="P23" s="1">
        <v>0.16843950628982984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30</v>
      </c>
      <c r="AB23">
        <v>2</v>
      </c>
      <c r="AC23" s="1">
        <v>1.2408376963350787</v>
      </c>
      <c r="AD23" s="1">
        <v>175.6</v>
      </c>
      <c r="AE23" s="1">
        <v>10</v>
      </c>
      <c r="AF23" s="1">
        <v>185.6</v>
      </c>
      <c r="AG23" s="1">
        <v>0.76652799999999999</v>
      </c>
      <c r="AH23" s="1">
        <v>0.79</v>
      </c>
      <c r="AI23" s="1">
        <v>1.2846837988826814</v>
      </c>
    </row>
    <row r="24" spans="1:36">
      <c r="A24">
        <v>13</v>
      </c>
      <c r="B24">
        <v>52</v>
      </c>
      <c r="C24">
        <v>83.2</v>
      </c>
      <c r="D24">
        <v>3.93</v>
      </c>
      <c r="E24">
        <v>87.13000000000001</v>
      </c>
      <c r="F24">
        <v>7</v>
      </c>
      <c r="G24">
        <v>3.28</v>
      </c>
      <c r="H24">
        <v>60</v>
      </c>
      <c r="I24">
        <v>52</v>
      </c>
      <c r="J24">
        <v>8</v>
      </c>
      <c r="K24">
        <v>0</v>
      </c>
      <c r="L24">
        <v>1</v>
      </c>
      <c r="M24">
        <v>0</v>
      </c>
      <c r="N24">
        <v>0</v>
      </c>
      <c r="O24">
        <v>0</v>
      </c>
      <c r="P24" s="1"/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50</v>
      </c>
      <c r="AB24">
        <v>1</v>
      </c>
      <c r="AC24" s="1">
        <v>1.2061068702290076</v>
      </c>
      <c r="AD24" s="1">
        <v>161.80000000000001</v>
      </c>
      <c r="AE24" s="1">
        <v>0</v>
      </c>
      <c r="AF24" s="1">
        <v>161.80000000000001</v>
      </c>
      <c r="AG24" s="1">
        <v>0.66823400000000011</v>
      </c>
      <c r="AH24" s="1">
        <v>0.67714285714285716</v>
      </c>
      <c r="AI24" s="1">
        <v>1.2223792682926833</v>
      </c>
    </row>
    <row r="25" spans="1:36">
      <c r="A25">
        <v>15</v>
      </c>
      <c r="B25">
        <v>3</v>
      </c>
      <c r="C25">
        <v>90.3</v>
      </c>
      <c r="D25">
        <v>3.58</v>
      </c>
      <c r="E25">
        <v>93.88</v>
      </c>
      <c r="F25">
        <v>5</v>
      </c>
      <c r="G25">
        <v>3.56</v>
      </c>
      <c r="H25">
        <v>65</v>
      </c>
      <c r="I25">
        <v>57</v>
      </c>
      <c r="J25">
        <v>8</v>
      </c>
      <c r="K25">
        <v>0</v>
      </c>
      <c r="L25">
        <v>0</v>
      </c>
      <c r="M25">
        <v>0</v>
      </c>
      <c r="N25">
        <v>1</v>
      </c>
      <c r="O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0</v>
      </c>
      <c r="Y25">
        <v>1</v>
      </c>
      <c r="Z25">
        <v>0</v>
      </c>
      <c r="AA25">
        <v>25</v>
      </c>
      <c r="AB25">
        <v>1</v>
      </c>
      <c r="AC25" s="1">
        <v>1.3240223463687151</v>
      </c>
      <c r="AD25" s="1">
        <v>161.80000000000001</v>
      </c>
      <c r="AE25" s="1">
        <v>10</v>
      </c>
      <c r="AF25" s="1">
        <v>171.8</v>
      </c>
      <c r="AG25" s="1">
        <v>0.709534</v>
      </c>
      <c r="AH25" s="1">
        <v>0.94800000000000006</v>
      </c>
      <c r="AI25" s="1">
        <v>1.195843820224719</v>
      </c>
    </row>
    <row r="26" spans="1:36">
      <c r="A26">
        <v>16</v>
      </c>
      <c r="B26">
        <v>44</v>
      </c>
      <c r="C26">
        <v>100.4</v>
      </c>
      <c r="D26">
        <v>4.37</v>
      </c>
      <c r="E26">
        <v>104.77000000000001</v>
      </c>
      <c r="F26">
        <v>7</v>
      </c>
      <c r="G26">
        <v>3.28</v>
      </c>
      <c r="H26">
        <v>70</v>
      </c>
      <c r="I26">
        <v>62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30</v>
      </c>
      <c r="AB26">
        <v>1</v>
      </c>
      <c r="AC26" s="1">
        <v>1.0846681922196797</v>
      </c>
      <c r="AD26" s="1">
        <v>161.80000000000001</v>
      </c>
      <c r="AE26" s="1">
        <v>0</v>
      </c>
      <c r="AF26" s="1">
        <v>161.80000000000001</v>
      </c>
      <c r="AG26" s="1">
        <v>0.66823400000000011</v>
      </c>
      <c r="AH26" s="1">
        <v>0.67714285714285716</v>
      </c>
      <c r="AI26" s="1">
        <v>1.2223792682926833</v>
      </c>
    </row>
    <row r="27" spans="1:36">
      <c r="A27">
        <v>18</v>
      </c>
      <c r="B27">
        <v>52</v>
      </c>
      <c r="C27">
        <v>113.2</v>
      </c>
      <c r="D27">
        <v>3.84</v>
      </c>
      <c r="E27">
        <v>117.04</v>
      </c>
      <c r="F27">
        <v>7</v>
      </c>
      <c r="G27">
        <v>3.43</v>
      </c>
      <c r="H27">
        <v>71</v>
      </c>
      <c r="I27">
        <v>66</v>
      </c>
      <c r="J27">
        <v>5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25</v>
      </c>
      <c r="AB27">
        <v>1</v>
      </c>
      <c r="AC27" s="1">
        <v>1.234375</v>
      </c>
      <c r="AD27" s="1">
        <v>161.80000000000001</v>
      </c>
      <c r="AE27" s="1">
        <v>0</v>
      </c>
      <c r="AF27" s="1">
        <v>161.80000000000001</v>
      </c>
      <c r="AG27" s="1">
        <v>0.66823400000000011</v>
      </c>
      <c r="AH27" s="1">
        <v>0.67714285714285716</v>
      </c>
      <c r="AI27" s="1">
        <v>1.168922448979592</v>
      </c>
    </row>
    <row r="28" spans="1:36">
      <c r="A28">
        <v>19</v>
      </c>
      <c r="B28">
        <v>54</v>
      </c>
      <c r="C28">
        <v>119.4</v>
      </c>
      <c r="D28">
        <v>4.3099999999999996</v>
      </c>
      <c r="E28">
        <v>123.71000000000001</v>
      </c>
      <c r="F28">
        <v>8</v>
      </c>
      <c r="G28">
        <v>3.31</v>
      </c>
      <c r="H28">
        <v>73</v>
      </c>
      <c r="I28">
        <v>67</v>
      </c>
      <c r="J28">
        <v>6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  <c r="Z28">
        <v>1</v>
      </c>
      <c r="AA28">
        <v>40</v>
      </c>
      <c r="AB28">
        <v>1</v>
      </c>
      <c r="AC28" s="1">
        <v>1.0997679814385153</v>
      </c>
      <c r="AD28" s="1">
        <v>161.80000000000001</v>
      </c>
      <c r="AE28" s="1">
        <v>-10</v>
      </c>
      <c r="AF28" s="1">
        <v>151.80000000000001</v>
      </c>
      <c r="AG28" s="1">
        <v>0.6269340000000001</v>
      </c>
      <c r="AH28" s="1">
        <v>0.59250000000000003</v>
      </c>
      <c r="AI28" s="1">
        <v>1.1364362537764352</v>
      </c>
    </row>
    <row r="29" spans="1:36">
      <c r="A29">
        <v>21</v>
      </c>
      <c r="B29">
        <v>2</v>
      </c>
      <c r="C29">
        <v>126.2</v>
      </c>
      <c r="D29">
        <v>3.01</v>
      </c>
      <c r="E29">
        <v>129.21</v>
      </c>
      <c r="F29">
        <v>6</v>
      </c>
      <c r="G29">
        <v>3.01</v>
      </c>
      <c r="H29">
        <v>76</v>
      </c>
      <c r="I29">
        <v>70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30</v>
      </c>
      <c r="AB29">
        <v>1</v>
      </c>
      <c r="AC29" s="1">
        <v>1.5747508305647842</v>
      </c>
      <c r="AD29" s="1">
        <v>175.6</v>
      </c>
      <c r="AE29" s="1">
        <v>10</v>
      </c>
      <c r="AF29" s="1">
        <v>185.6</v>
      </c>
      <c r="AG29" s="1">
        <v>0.76652799999999999</v>
      </c>
      <c r="AH29" s="1">
        <v>0.79</v>
      </c>
      <c r="AI29" s="1">
        <v>1.5279627906976745</v>
      </c>
    </row>
    <row r="30" spans="1:36">
      <c r="A30">
        <v>23</v>
      </c>
      <c r="B30">
        <v>58</v>
      </c>
      <c r="C30">
        <v>143.80000000000001</v>
      </c>
      <c r="D30">
        <v>5.95</v>
      </c>
      <c r="E30">
        <v>149.75</v>
      </c>
      <c r="F30">
        <v>10</v>
      </c>
      <c r="G30">
        <v>3.57</v>
      </c>
      <c r="H30">
        <v>83</v>
      </c>
      <c r="I30">
        <v>76</v>
      </c>
      <c r="J30">
        <v>7</v>
      </c>
      <c r="K30">
        <v>0</v>
      </c>
      <c r="L30">
        <v>1</v>
      </c>
      <c r="M30">
        <v>0</v>
      </c>
      <c r="N30">
        <v>0</v>
      </c>
      <c r="O30">
        <v>0</v>
      </c>
      <c r="Q30">
        <v>1</v>
      </c>
      <c r="R30">
        <v>0</v>
      </c>
      <c r="S30">
        <v>0</v>
      </c>
      <c r="T30">
        <v>14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30</v>
      </c>
      <c r="AB30">
        <v>1</v>
      </c>
      <c r="AC30" s="1">
        <v>0.79663865546218493</v>
      </c>
      <c r="AD30" s="1">
        <v>175.6</v>
      </c>
      <c r="AE30" s="1">
        <v>-10</v>
      </c>
      <c r="AF30" s="1">
        <v>165.6</v>
      </c>
      <c r="AG30" s="1">
        <v>0.68392799999999998</v>
      </c>
      <c r="AH30" s="1">
        <v>0.47400000000000003</v>
      </c>
      <c r="AI30" s="1">
        <v>1.1494588235294119</v>
      </c>
      <c r="AJ30" t="s">
        <v>46</v>
      </c>
    </row>
    <row r="31" spans="1:36">
      <c r="A31">
        <v>24</v>
      </c>
      <c r="B31">
        <v>39</v>
      </c>
      <c r="C31">
        <v>147.9</v>
      </c>
      <c r="D31">
        <v>2.9</v>
      </c>
      <c r="E31">
        <v>150.80000000000001</v>
      </c>
      <c r="F31">
        <v>6</v>
      </c>
      <c r="G31">
        <v>3.01</v>
      </c>
      <c r="H31">
        <v>84</v>
      </c>
      <c r="I31">
        <v>77</v>
      </c>
      <c r="J31">
        <v>7</v>
      </c>
      <c r="K31">
        <v>0</v>
      </c>
      <c r="L31">
        <v>0</v>
      </c>
      <c r="M31">
        <v>1</v>
      </c>
      <c r="N31">
        <v>0</v>
      </c>
      <c r="O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25</v>
      </c>
      <c r="AB31">
        <v>3</v>
      </c>
      <c r="AC31" s="1">
        <v>1.6344827586206898</v>
      </c>
      <c r="AD31" s="1">
        <v>175.6</v>
      </c>
      <c r="AE31" s="1">
        <v>10</v>
      </c>
      <c r="AF31" s="1">
        <v>185.6</v>
      </c>
      <c r="AG31" s="1">
        <v>0.76652799999999999</v>
      </c>
      <c r="AH31" s="1">
        <v>0.79</v>
      </c>
      <c r="AI31" s="1">
        <v>1.5279627906976745</v>
      </c>
    </row>
    <row r="32" spans="1:36">
      <c r="A32">
        <v>25</v>
      </c>
      <c r="B32">
        <v>5</v>
      </c>
      <c r="C32">
        <v>150.5</v>
      </c>
      <c r="D32">
        <v>3.92</v>
      </c>
      <c r="E32">
        <v>154.41999999999999</v>
      </c>
      <c r="F32">
        <v>7</v>
      </c>
      <c r="G32">
        <v>3.28</v>
      </c>
      <c r="H32">
        <v>87</v>
      </c>
      <c r="I32">
        <v>79</v>
      </c>
      <c r="J32">
        <v>8</v>
      </c>
      <c r="K32">
        <v>0</v>
      </c>
      <c r="L32">
        <v>0</v>
      </c>
      <c r="M32">
        <v>0</v>
      </c>
      <c r="N32">
        <v>0</v>
      </c>
      <c r="O32">
        <v>2.5999999999999943</v>
      </c>
      <c r="P32" s="1">
        <v>-0.42529908515130188</v>
      </c>
      <c r="Q32">
        <v>1</v>
      </c>
      <c r="R32">
        <v>0</v>
      </c>
      <c r="S32">
        <v>0</v>
      </c>
      <c r="T32">
        <v>15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25</v>
      </c>
      <c r="AB32">
        <v>2</v>
      </c>
      <c r="AC32" s="1">
        <v>1.2091836734693879</v>
      </c>
      <c r="AD32" s="1">
        <v>175.6</v>
      </c>
      <c r="AE32" s="1">
        <v>0</v>
      </c>
      <c r="AF32" s="1">
        <v>175.6</v>
      </c>
      <c r="AG32" s="1">
        <v>0.72522799999999987</v>
      </c>
      <c r="AH32" s="1">
        <v>0.67714285714285716</v>
      </c>
      <c r="AI32" s="1">
        <v>1.3266365853658535</v>
      </c>
    </row>
    <row r="33" spans="1:36">
      <c r="A33">
        <v>25</v>
      </c>
      <c r="B33">
        <v>30</v>
      </c>
      <c r="C33">
        <v>153</v>
      </c>
      <c r="D33">
        <v>3.48</v>
      </c>
      <c r="E33">
        <v>156.47999999999999</v>
      </c>
      <c r="F33">
        <v>7</v>
      </c>
      <c r="G33">
        <v>2.97</v>
      </c>
      <c r="H33">
        <v>89</v>
      </c>
      <c r="I33">
        <v>80</v>
      </c>
      <c r="J33">
        <v>9</v>
      </c>
      <c r="K33">
        <v>0</v>
      </c>
      <c r="L33">
        <v>0</v>
      </c>
      <c r="M33">
        <v>0</v>
      </c>
      <c r="N33">
        <v>0</v>
      </c>
      <c r="O33">
        <v>5.0999999999999943</v>
      </c>
      <c r="P33" s="1">
        <v>-0.27241379310344827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25</v>
      </c>
      <c r="AB33">
        <v>1</v>
      </c>
      <c r="AC33" s="1">
        <v>1.3620689655172415</v>
      </c>
      <c r="AD33" s="1">
        <v>161.80000000000001</v>
      </c>
      <c r="AE33" s="1">
        <v>0</v>
      </c>
      <c r="AF33" s="1">
        <v>161.80000000000001</v>
      </c>
      <c r="AG33" s="1">
        <v>0.66823400000000011</v>
      </c>
      <c r="AH33" s="1">
        <v>0.67714285714285716</v>
      </c>
      <c r="AI33" s="1">
        <v>1.3499676767676769</v>
      </c>
    </row>
    <row r="34" spans="1:36">
      <c r="A34">
        <v>27</v>
      </c>
      <c r="B34">
        <v>51</v>
      </c>
      <c r="C34">
        <v>167.1</v>
      </c>
      <c r="D34">
        <v>3.46</v>
      </c>
      <c r="E34">
        <v>170.56</v>
      </c>
      <c r="F34">
        <v>7</v>
      </c>
      <c r="G34">
        <v>2.73</v>
      </c>
      <c r="H34">
        <v>93</v>
      </c>
      <c r="I34">
        <v>89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16</v>
      </c>
      <c r="U34">
        <v>0</v>
      </c>
      <c r="V34">
        <v>1</v>
      </c>
      <c r="W34">
        <v>0</v>
      </c>
      <c r="X34">
        <v>0</v>
      </c>
      <c r="Y34">
        <v>0</v>
      </c>
      <c r="Z34">
        <v>1</v>
      </c>
      <c r="AA34">
        <v>50</v>
      </c>
      <c r="AB34">
        <v>1</v>
      </c>
      <c r="AC34" s="1">
        <v>1.3699421965317919</v>
      </c>
      <c r="AD34" s="1">
        <v>161.80000000000001</v>
      </c>
      <c r="AE34" s="1">
        <v>-10</v>
      </c>
      <c r="AF34" s="1">
        <v>151.80000000000001</v>
      </c>
      <c r="AG34" s="1">
        <v>0.6269340000000001</v>
      </c>
      <c r="AH34" s="1">
        <v>0.67714285714285716</v>
      </c>
      <c r="AI34" s="1">
        <v>1.3778769230769232</v>
      </c>
    </row>
    <row r="35" spans="1:36">
      <c r="A35">
        <v>28</v>
      </c>
      <c r="B35">
        <v>54</v>
      </c>
      <c r="C35">
        <v>173.4</v>
      </c>
      <c r="D35">
        <v>3.31</v>
      </c>
      <c r="E35">
        <v>176.71</v>
      </c>
      <c r="F35">
        <v>7</v>
      </c>
      <c r="G35">
        <v>3.09</v>
      </c>
      <c r="H35">
        <v>99</v>
      </c>
      <c r="I35">
        <v>96</v>
      </c>
      <c r="J35">
        <v>3</v>
      </c>
      <c r="K35">
        <v>0</v>
      </c>
      <c r="L35">
        <v>1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1</v>
      </c>
      <c r="Z35">
        <v>0</v>
      </c>
      <c r="AA35">
        <v>25</v>
      </c>
      <c r="AB35">
        <v>1</v>
      </c>
      <c r="AC35" s="1">
        <v>1.4320241691842901</v>
      </c>
      <c r="AD35" s="1">
        <v>161.80000000000001</v>
      </c>
      <c r="AE35" s="1">
        <v>10</v>
      </c>
      <c r="AF35" s="1">
        <v>171.8</v>
      </c>
      <c r="AG35" s="1">
        <v>0.709534</v>
      </c>
      <c r="AH35" s="1">
        <v>0.67714285714285716</v>
      </c>
      <c r="AI35" s="1">
        <v>1.3777359223300971</v>
      </c>
    </row>
    <row r="36" spans="1:36">
      <c r="A36">
        <v>30</v>
      </c>
      <c r="B36">
        <v>16</v>
      </c>
      <c r="C36">
        <v>181.6</v>
      </c>
      <c r="D36">
        <v>4.3</v>
      </c>
      <c r="E36">
        <v>185.9</v>
      </c>
      <c r="F36">
        <v>8</v>
      </c>
      <c r="G36">
        <v>3.6</v>
      </c>
      <c r="H36">
        <v>102</v>
      </c>
      <c r="I36">
        <v>100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30</v>
      </c>
      <c r="AB36">
        <v>1</v>
      </c>
      <c r="AC36" s="1">
        <v>1.102325581395349</v>
      </c>
      <c r="AD36" s="1">
        <v>175.6</v>
      </c>
      <c r="AE36" s="1">
        <v>0</v>
      </c>
      <c r="AF36" s="1">
        <v>175.6</v>
      </c>
      <c r="AG36" s="1">
        <v>0.72522799999999987</v>
      </c>
      <c r="AH36" s="1">
        <v>0.59250000000000003</v>
      </c>
      <c r="AI36" s="1">
        <v>1.2087133333333331</v>
      </c>
    </row>
    <row r="37" spans="1:36">
      <c r="A37">
        <v>30</v>
      </c>
      <c r="B37">
        <v>57</v>
      </c>
      <c r="C37">
        <v>185.7</v>
      </c>
      <c r="D37">
        <v>3.04</v>
      </c>
      <c r="E37">
        <v>188.73999999999998</v>
      </c>
      <c r="F37">
        <v>7</v>
      </c>
      <c r="G37">
        <v>2.67</v>
      </c>
      <c r="H37">
        <v>104</v>
      </c>
      <c r="I37">
        <v>101</v>
      </c>
      <c r="J37">
        <v>3</v>
      </c>
      <c r="K37">
        <v>0</v>
      </c>
      <c r="L37">
        <v>1</v>
      </c>
      <c r="M37">
        <v>0</v>
      </c>
      <c r="N37">
        <v>0</v>
      </c>
      <c r="O37">
        <v>8.7999999999999829</v>
      </c>
      <c r="P37" s="1">
        <v>0.31837282998071093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20</v>
      </c>
      <c r="AB37">
        <v>1</v>
      </c>
      <c r="AC37" s="1">
        <v>1.5592105263157896</v>
      </c>
      <c r="AD37" s="1">
        <v>161.80000000000001</v>
      </c>
      <c r="AE37" s="1">
        <v>0</v>
      </c>
      <c r="AF37" s="1">
        <v>161.80000000000001</v>
      </c>
      <c r="AG37" s="1">
        <v>0.66823400000000011</v>
      </c>
      <c r="AH37" s="1">
        <v>0.67714285714285716</v>
      </c>
      <c r="AI37" s="1">
        <v>1.5016494382022476</v>
      </c>
    </row>
    <row r="38" spans="1:36">
      <c r="A38">
        <v>31</v>
      </c>
      <c r="B38">
        <v>5</v>
      </c>
      <c r="C38">
        <v>186.5</v>
      </c>
      <c r="D38">
        <v>4.17</v>
      </c>
      <c r="E38">
        <v>190.67</v>
      </c>
      <c r="F38">
        <v>7</v>
      </c>
      <c r="G38">
        <v>3.2</v>
      </c>
      <c r="H38">
        <v>105</v>
      </c>
      <c r="I38">
        <v>103</v>
      </c>
      <c r="J38">
        <v>2</v>
      </c>
      <c r="K38">
        <v>0</v>
      </c>
      <c r="L38">
        <v>1</v>
      </c>
      <c r="M38">
        <v>0</v>
      </c>
      <c r="N38">
        <v>0</v>
      </c>
      <c r="O38">
        <v>9.5999999999999943</v>
      </c>
      <c r="P38" s="1">
        <v>-0.10414704885306425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20</v>
      </c>
      <c r="AB38">
        <v>1</v>
      </c>
      <c r="AC38" s="1">
        <v>1.1366906474820144</v>
      </c>
      <c r="AD38" s="1">
        <v>161.80000000000001</v>
      </c>
      <c r="AE38" s="1">
        <v>0</v>
      </c>
      <c r="AF38" s="1">
        <v>161.80000000000001</v>
      </c>
      <c r="AG38" s="1">
        <v>0.66823400000000011</v>
      </c>
      <c r="AH38" s="1">
        <v>0.67714285714285716</v>
      </c>
      <c r="AI38" s="1">
        <v>1.2529387500000002</v>
      </c>
    </row>
    <row r="39" spans="1:36">
      <c r="A39">
        <v>31</v>
      </c>
      <c r="B39">
        <v>17</v>
      </c>
      <c r="C39">
        <v>187.7</v>
      </c>
      <c r="D39">
        <v>3.51</v>
      </c>
      <c r="E39">
        <v>191.20999999999998</v>
      </c>
      <c r="F39">
        <v>8</v>
      </c>
      <c r="G39">
        <v>2.74</v>
      </c>
      <c r="H39">
        <v>106</v>
      </c>
      <c r="I39">
        <v>103</v>
      </c>
      <c r="J39">
        <v>3</v>
      </c>
      <c r="K39">
        <v>0</v>
      </c>
      <c r="L39">
        <v>0</v>
      </c>
      <c r="M39">
        <v>1</v>
      </c>
      <c r="N39">
        <v>0</v>
      </c>
      <c r="O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50</v>
      </c>
      <c r="AB39">
        <v>3</v>
      </c>
      <c r="AC39" s="1">
        <v>1.3504273504273505</v>
      </c>
      <c r="AD39" s="1">
        <v>161.80000000000001</v>
      </c>
      <c r="AE39" s="1">
        <v>-10</v>
      </c>
      <c r="AF39" s="1">
        <v>151.80000000000001</v>
      </c>
      <c r="AG39" s="1">
        <v>0.6269340000000001</v>
      </c>
      <c r="AH39" s="1">
        <v>0.59250000000000003</v>
      </c>
      <c r="AI39" s="1">
        <v>1.3728481751824819</v>
      </c>
    </row>
    <row r="40" spans="1:36">
      <c r="A40">
        <v>32</v>
      </c>
      <c r="B40">
        <v>9</v>
      </c>
      <c r="C40">
        <v>192.9</v>
      </c>
      <c r="D40">
        <v>4.9800000000000004</v>
      </c>
      <c r="E40">
        <v>197.88</v>
      </c>
      <c r="F40">
        <v>8</v>
      </c>
      <c r="G40">
        <v>3.93</v>
      </c>
      <c r="H40">
        <v>109</v>
      </c>
      <c r="I40">
        <v>106</v>
      </c>
      <c r="J40">
        <v>3</v>
      </c>
      <c r="K40">
        <v>0</v>
      </c>
      <c r="L40">
        <v>0</v>
      </c>
      <c r="M40">
        <v>0</v>
      </c>
      <c r="N40">
        <v>0</v>
      </c>
      <c r="O40">
        <v>5.2000000000000171</v>
      </c>
      <c r="P40" s="1">
        <v>-0.39862012151168791</v>
      </c>
      <c r="Q40">
        <v>0</v>
      </c>
      <c r="R40">
        <v>0</v>
      </c>
      <c r="S40">
        <v>0</v>
      </c>
      <c r="T40">
        <v>18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20</v>
      </c>
      <c r="AB40">
        <v>1</v>
      </c>
      <c r="AC40" s="1">
        <v>0.95180722891566261</v>
      </c>
      <c r="AD40" s="1">
        <v>161.80000000000001</v>
      </c>
      <c r="AE40" s="1">
        <v>-10</v>
      </c>
      <c r="AF40" s="1">
        <v>151.80000000000001</v>
      </c>
      <c r="AG40" s="1">
        <v>0.6269340000000001</v>
      </c>
      <c r="AH40" s="1">
        <v>0.59250000000000003</v>
      </c>
      <c r="AI40" s="1">
        <v>0.95715114503816801</v>
      </c>
    </row>
    <row r="41" spans="1:36">
      <c r="A41">
        <v>32</v>
      </c>
      <c r="B41">
        <v>20</v>
      </c>
      <c r="C41">
        <v>194</v>
      </c>
      <c r="D41">
        <v>4.5599999999999996</v>
      </c>
      <c r="E41">
        <v>198.56</v>
      </c>
      <c r="F41">
        <v>7</v>
      </c>
      <c r="G41">
        <v>3.61</v>
      </c>
      <c r="H41">
        <v>110</v>
      </c>
      <c r="I41">
        <v>106</v>
      </c>
      <c r="J41">
        <v>4</v>
      </c>
      <c r="K41">
        <v>0</v>
      </c>
      <c r="L41">
        <v>0</v>
      </c>
      <c r="M41">
        <v>0</v>
      </c>
      <c r="N41">
        <v>0</v>
      </c>
      <c r="O41">
        <v>6.3000000000000114</v>
      </c>
      <c r="P41" s="1">
        <v>-0.31095366621682397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0</v>
      </c>
      <c r="Z41">
        <v>0</v>
      </c>
      <c r="AA41">
        <v>30</v>
      </c>
      <c r="AB41">
        <v>1</v>
      </c>
      <c r="AC41" s="1">
        <v>1.0394736842105265</v>
      </c>
      <c r="AD41" s="1">
        <v>161.80000000000001</v>
      </c>
      <c r="AE41" s="1">
        <v>0</v>
      </c>
      <c r="AF41" s="1">
        <v>161.80000000000001</v>
      </c>
      <c r="AG41" s="1">
        <v>0.66823400000000011</v>
      </c>
      <c r="AH41" s="1">
        <v>0.67714285714285716</v>
      </c>
      <c r="AI41" s="1">
        <v>1.1106382271468147</v>
      </c>
      <c r="AJ41" t="s">
        <v>49</v>
      </c>
    </row>
    <row r="42" spans="1:36">
      <c r="A42">
        <v>33</v>
      </c>
      <c r="B42">
        <v>0</v>
      </c>
      <c r="C42">
        <v>198</v>
      </c>
      <c r="D42">
        <v>4.37</v>
      </c>
      <c r="E42">
        <v>202.37</v>
      </c>
      <c r="F42">
        <v>6</v>
      </c>
      <c r="G42">
        <v>3.72</v>
      </c>
      <c r="H42">
        <v>114</v>
      </c>
      <c r="I42">
        <v>110</v>
      </c>
      <c r="J42">
        <v>4</v>
      </c>
      <c r="K42">
        <v>0</v>
      </c>
      <c r="L42">
        <v>0</v>
      </c>
      <c r="M42">
        <v>0</v>
      </c>
      <c r="N42">
        <v>0</v>
      </c>
      <c r="O42">
        <v>0</v>
      </c>
      <c r="Q42">
        <v>1</v>
      </c>
      <c r="R42">
        <v>0</v>
      </c>
      <c r="S42">
        <v>0</v>
      </c>
      <c r="T42">
        <v>20</v>
      </c>
      <c r="U42">
        <v>1</v>
      </c>
      <c r="V42">
        <v>1</v>
      </c>
      <c r="W42">
        <v>0</v>
      </c>
      <c r="X42">
        <v>0</v>
      </c>
      <c r="Y42">
        <v>1</v>
      </c>
      <c r="Z42">
        <v>0</v>
      </c>
      <c r="AA42">
        <v>30</v>
      </c>
      <c r="AB42">
        <v>1</v>
      </c>
      <c r="AC42" s="1">
        <v>1.0846681922196797</v>
      </c>
      <c r="AD42" s="1">
        <v>175.6</v>
      </c>
      <c r="AE42" s="1">
        <v>10</v>
      </c>
      <c r="AF42" s="1">
        <v>185.6</v>
      </c>
      <c r="AG42" s="1">
        <v>0.76652799999999999</v>
      </c>
      <c r="AH42" s="1">
        <v>0.79</v>
      </c>
      <c r="AI42" s="1">
        <v>1.2363354838709677</v>
      </c>
    </row>
    <row r="43" spans="1:36">
      <c r="A43">
        <v>35</v>
      </c>
      <c r="B43">
        <v>50</v>
      </c>
      <c r="C43">
        <v>215</v>
      </c>
      <c r="D43">
        <v>4.03</v>
      </c>
      <c r="E43">
        <v>219.03</v>
      </c>
      <c r="F43">
        <v>7</v>
      </c>
      <c r="G43">
        <v>3.85</v>
      </c>
      <c r="H43">
        <v>119</v>
      </c>
      <c r="I43">
        <v>118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35</v>
      </c>
      <c r="AB43">
        <v>3</v>
      </c>
      <c r="AC43" s="1">
        <v>1.1761786600496278</v>
      </c>
      <c r="AD43" s="1">
        <v>161.80000000000001</v>
      </c>
      <c r="AE43" s="1">
        <v>0</v>
      </c>
      <c r="AF43" s="1">
        <v>161.80000000000001</v>
      </c>
      <c r="AG43" s="1">
        <v>0.66823400000000011</v>
      </c>
      <c r="AH43" s="1">
        <v>0.67714285714285716</v>
      </c>
      <c r="AI43" s="1">
        <v>1.0414036363636365</v>
      </c>
    </row>
    <row r="44" spans="1:36">
      <c r="A44">
        <v>38</v>
      </c>
      <c r="B44">
        <v>25</v>
      </c>
      <c r="C44">
        <v>230.5</v>
      </c>
      <c r="D44">
        <v>4.18</v>
      </c>
      <c r="E44">
        <v>234.68</v>
      </c>
      <c r="F44">
        <v>8</v>
      </c>
      <c r="G44">
        <v>3.65</v>
      </c>
      <c r="H44">
        <v>123</v>
      </c>
      <c r="I44">
        <v>121</v>
      </c>
      <c r="J44">
        <v>2</v>
      </c>
      <c r="K44">
        <v>0</v>
      </c>
      <c r="L44">
        <v>1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21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25</v>
      </c>
      <c r="AB44">
        <v>1</v>
      </c>
      <c r="AC44" s="1">
        <v>1.1339712918660287</v>
      </c>
      <c r="AD44" s="1">
        <v>161.80000000000001</v>
      </c>
      <c r="AE44" s="1">
        <v>0</v>
      </c>
      <c r="AF44" s="1">
        <v>161.80000000000001</v>
      </c>
      <c r="AG44" s="1">
        <v>0.66823400000000011</v>
      </c>
      <c r="AH44" s="1">
        <v>0.59250000000000003</v>
      </c>
      <c r="AI44" s="1">
        <v>1.0984668493150687</v>
      </c>
    </row>
    <row r="45" spans="1:36">
      <c r="A45">
        <v>38</v>
      </c>
      <c r="B45">
        <v>42</v>
      </c>
      <c r="C45">
        <v>232.2</v>
      </c>
      <c r="D45">
        <v>3.55</v>
      </c>
      <c r="E45">
        <v>235.75</v>
      </c>
      <c r="F45">
        <v>6</v>
      </c>
      <c r="G45">
        <v>3.19</v>
      </c>
      <c r="H45">
        <v>125</v>
      </c>
      <c r="I45">
        <v>121</v>
      </c>
      <c r="J45">
        <v>4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55</v>
      </c>
      <c r="AB45">
        <v>1</v>
      </c>
      <c r="AC45" s="1">
        <v>1.335211267605634</v>
      </c>
      <c r="AD45" s="1">
        <v>161.80000000000001</v>
      </c>
      <c r="AE45" s="1">
        <v>0</v>
      </c>
      <c r="AF45" s="1">
        <v>161.80000000000001</v>
      </c>
      <c r="AG45" s="1">
        <v>0.66823400000000011</v>
      </c>
      <c r="AH45" s="1">
        <v>0.79</v>
      </c>
      <c r="AI45" s="1">
        <v>1.2568664576802511</v>
      </c>
    </row>
    <row r="46" spans="1:36">
      <c r="A46">
        <v>38</v>
      </c>
      <c r="B46">
        <v>46</v>
      </c>
      <c r="C46">
        <v>232.6</v>
      </c>
      <c r="D46">
        <v>4.9800000000000004</v>
      </c>
      <c r="E46">
        <v>237.57999999999998</v>
      </c>
      <c r="F46">
        <v>8</v>
      </c>
      <c r="G46">
        <v>3.54</v>
      </c>
      <c r="H46">
        <v>126</v>
      </c>
      <c r="I46">
        <v>121</v>
      </c>
      <c r="J46">
        <v>5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1</v>
      </c>
      <c r="AA46">
        <v>30</v>
      </c>
      <c r="AB46">
        <v>1</v>
      </c>
      <c r="AC46" s="1">
        <v>0.95180722891566261</v>
      </c>
      <c r="AD46" s="1">
        <v>161.80000000000001</v>
      </c>
      <c r="AE46" s="1">
        <v>-10</v>
      </c>
      <c r="AF46" s="1">
        <v>151.80000000000001</v>
      </c>
      <c r="AG46" s="1">
        <v>0.6269340000000001</v>
      </c>
      <c r="AH46" s="1">
        <v>0.59250000000000003</v>
      </c>
      <c r="AI46" s="1">
        <v>1.0626000000000002</v>
      </c>
    </row>
    <row r="47" spans="1:36">
      <c r="A47">
        <v>41</v>
      </c>
      <c r="B47">
        <v>37</v>
      </c>
      <c r="C47">
        <v>249.7</v>
      </c>
      <c r="D47">
        <v>3.54</v>
      </c>
      <c r="E47">
        <v>253.23999999999998</v>
      </c>
      <c r="F47">
        <v>7</v>
      </c>
      <c r="G47">
        <v>3.05</v>
      </c>
      <c r="H47">
        <v>131</v>
      </c>
      <c r="I47">
        <v>127</v>
      </c>
      <c r="J47">
        <v>4</v>
      </c>
      <c r="K47">
        <v>0</v>
      </c>
      <c r="L47">
        <v>0</v>
      </c>
      <c r="M47">
        <v>0</v>
      </c>
      <c r="N47">
        <v>0</v>
      </c>
      <c r="O47">
        <v>8.1999999999999886</v>
      </c>
      <c r="P47" s="1">
        <v>-1.5302663438256703E-2</v>
      </c>
      <c r="Q47">
        <v>0</v>
      </c>
      <c r="R47">
        <v>1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35</v>
      </c>
      <c r="AB47">
        <v>1</v>
      </c>
      <c r="AC47" s="1">
        <v>1.3389830508474576</v>
      </c>
      <c r="AD47" s="1">
        <v>161.80000000000001</v>
      </c>
      <c r="AE47" s="1">
        <v>0</v>
      </c>
      <c r="AF47" s="1">
        <v>161.80000000000001</v>
      </c>
      <c r="AG47" s="1">
        <v>0.66823400000000011</v>
      </c>
      <c r="AH47" s="1">
        <v>0.67714285714285716</v>
      </c>
      <c r="AI47" s="1">
        <v>1.3145586885245906</v>
      </c>
    </row>
    <row r="48" spans="1:36">
      <c r="A48">
        <v>42</v>
      </c>
      <c r="B48">
        <v>10</v>
      </c>
      <c r="C48">
        <v>253</v>
      </c>
      <c r="D48">
        <v>3.25</v>
      </c>
      <c r="E48">
        <v>256.25</v>
      </c>
      <c r="F48">
        <v>6</v>
      </c>
      <c r="G48">
        <v>3.2</v>
      </c>
      <c r="H48">
        <v>135</v>
      </c>
      <c r="I48">
        <v>128</v>
      </c>
      <c r="J48">
        <v>7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  <c r="AA48">
        <v>35</v>
      </c>
      <c r="AB48">
        <v>1</v>
      </c>
      <c r="AC48" s="1">
        <v>1.4584615384615385</v>
      </c>
      <c r="AD48" s="1">
        <v>161.80000000000001</v>
      </c>
      <c r="AE48" s="1">
        <v>0</v>
      </c>
      <c r="AF48" s="1">
        <v>161.80000000000001</v>
      </c>
      <c r="AG48" s="1">
        <v>0.66823400000000011</v>
      </c>
      <c r="AH48" s="1">
        <v>0.79</v>
      </c>
      <c r="AI48" s="1">
        <v>1.2529387500000002</v>
      </c>
    </row>
    <row r="49" spans="1:35">
      <c r="A49">
        <v>44</v>
      </c>
      <c r="B49">
        <v>26</v>
      </c>
      <c r="C49">
        <v>266.60000000000002</v>
      </c>
      <c r="D49">
        <v>4.1100000000000003</v>
      </c>
      <c r="E49">
        <v>270.71000000000004</v>
      </c>
      <c r="F49">
        <v>7</v>
      </c>
      <c r="G49">
        <v>3.41</v>
      </c>
      <c r="H49">
        <v>143</v>
      </c>
      <c r="I49">
        <v>142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35</v>
      </c>
      <c r="AB49">
        <v>1</v>
      </c>
      <c r="AC49" s="1">
        <v>1.1532846715328466</v>
      </c>
      <c r="AD49" s="1">
        <v>161.80000000000001</v>
      </c>
      <c r="AE49" s="1">
        <v>0</v>
      </c>
      <c r="AF49" s="1">
        <v>161.80000000000001</v>
      </c>
      <c r="AG49" s="1">
        <v>0.66823400000000011</v>
      </c>
      <c r="AH49" s="1">
        <v>0.67714285714285716</v>
      </c>
      <c r="AI49" s="1">
        <v>1.1757782991202348</v>
      </c>
    </row>
    <row r="50" spans="1:35">
      <c r="A50">
        <v>45</v>
      </c>
      <c r="B50">
        <v>35</v>
      </c>
      <c r="C50">
        <v>273.5</v>
      </c>
      <c r="D50">
        <v>3.99</v>
      </c>
      <c r="E50">
        <v>277.49</v>
      </c>
      <c r="F50">
        <v>7</v>
      </c>
      <c r="G50">
        <v>3.43</v>
      </c>
      <c r="H50">
        <v>148</v>
      </c>
      <c r="I50">
        <v>147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24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30</v>
      </c>
      <c r="AB50">
        <v>1</v>
      </c>
      <c r="AC50" s="1">
        <v>1.1879699248120301</v>
      </c>
      <c r="AD50" s="1">
        <v>161.80000000000001</v>
      </c>
      <c r="AE50" s="1">
        <v>0</v>
      </c>
      <c r="AF50" s="1">
        <v>161.80000000000001</v>
      </c>
      <c r="AG50" s="1">
        <v>0.66823400000000011</v>
      </c>
      <c r="AH50" s="1">
        <v>0.67714285714285716</v>
      </c>
      <c r="AI50" s="1">
        <v>1.168922448979592</v>
      </c>
    </row>
    <row r="51" spans="1:35">
      <c r="A51">
        <v>45</v>
      </c>
      <c r="B51">
        <v>40</v>
      </c>
      <c r="C51">
        <v>274</v>
      </c>
      <c r="D51">
        <v>3.59</v>
      </c>
      <c r="E51">
        <v>277.58999999999997</v>
      </c>
      <c r="F51">
        <v>6</v>
      </c>
      <c r="G51">
        <v>3.41</v>
      </c>
      <c r="H51">
        <v>149</v>
      </c>
      <c r="I51">
        <v>147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Q51">
        <v>0</v>
      </c>
      <c r="R51">
        <v>0</v>
      </c>
      <c r="S51">
        <v>0</v>
      </c>
      <c r="T51">
        <v>24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35</v>
      </c>
      <c r="AB51">
        <v>1</v>
      </c>
      <c r="AC51" s="1">
        <v>1.3203342618384402</v>
      </c>
      <c r="AD51" s="1">
        <v>161.80000000000001</v>
      </c>
      <c r="AE51" s="1">
        <v>0</v>
      </c>
      <c r="AF51" s="1">
        <v>161.80000000000001</v>
      </c>
      <c r="AG51" s="1">
        <v>0.66823400000000011</v>
      </c>
      <c r="AH51" s="1">
        <v>0.79</v>
      </c>
      <c r="AI51" s="1">
        <v>1.1757782991202348</v>
      </c>
    </row>
    <row r="52" spans="1:35">
      <c r="A52">
        <v>45</v>
      </c>
      <c r="B52">
        <v>48</v>
      </c>
      <c r="C52">
        <v>274.8</v>
      </c>
      <c r="D52">
        <v>2.89</v>
      </c>
      <c r="E52">
        <v>277.69</v>
      </c>
      <c r="F52">
        <v>6</v>
      </c>
      <c r="G52">
        <v>2.81</v>
      </c>
      <c r="H52">
        <v>150</v>
      </c>
      <c r="I52">
        <v>147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25</v>
      </c>
      <c r="AB52">
        <v>1</v>
      </c>
      <c r="AC52" s="1">
        <v>1.6401384083044983</v>
      </c>
      <c r="AD52" s="1">
        <v>175.6</v>
      </c>
      <c r="AE52" s="1">
        <v>0</v>
      </c>
      <c r="AF52" s="1">
        <v>175.6</v>
      </c>
      <c r="AG52" s="1">
        <v>0.72522799999999987</v>
      </c>
      <c r="AH52" s="1">
        <v>0.79</v>
      </c>
      <c r="AI52" s="1">
        <v>1.5485295373665477</v>
      </c>
    </row>
    <row r="53" spans="1:35">
      <c r="A53">
        <v>47</v>
      </c>
      <c r="B53">
        <v>40</v>
      </c>
      <c r="C53">
        <v>286</v>
      </c>
      <c r="D53">
        <v>4.32</v>
      </c>
      <c r="E53">
        <v>290.32</v>
      </c>
      <c r="F53">
        <v>7</v>
      </c>
      <c r="G53">
        <v>3.42</v>
      </c>
      <c r="H53">
        <v>154</v>
      </c>
      <c r="I53">
        <v>153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Q53">
        <v>0</v>
      </c>
      <c r="R53">
        <v>1</v>
      </c>
      <c r="S53">
        <v>0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25</v>
      </c>
      <c r="AB53">
        <v>1</v>
      </c>
      <c r="AC53" s="1">
        <v>1.0972222222222221</v>
      </c>
      <c r="AD53" s="1">
        <v>161.80000000000001</v>
      </c>
      <c r="AE53" s="1">
        <v>-10</v>
      </c>
      <c r="AF53" s="1">
        <v>151.80000000000001</v>
      </c>
      <c r="AG53" s="1">
        <v>0.6269340000000001</v>
      </c>
      <c r="AH53" s="1">
        <v>0.67714285714285716</v>
      </c>
      <c r="AI53" s="1">
        <v>1.099884210526316</v>
      </c>
    </row>
    <row r="54" spans="1:35">
      <c r="A54">
        <v>48</v>
      </c>
      <c r="B54">
        <v>8</v>
      </c>
      <c r="C54">
        <v>288.8</v>
      </c>
      <c r="D54">
        <v>3.19</v>
      </c>
      <c r="E54">
        <v>291.99</v>
      </c>
      <c r="F54">
        <v>6</v>
      </c>
      <c r="G54">
        <v>3.32</v>
      </c>
      <c r="H54">
        <v>155</v>
      </c>
      <c r="I54">
        <v>153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1</v>
      </c>
      <c r="Z54">
        <v>0</v>
      </c>
      <c r="AA54">
        <v>35</v>
      </c>
      <c r="AB54">
        <v>1</v>
      </c>
      <c r="AC54" s="1">
        <v>1.4858934169278997</v>
      </c>
      <c r="AD54" s="1">
        <v>175.6</v>
      </c>
      <c r="AE54" s="1">
        <v>10</v>
      </c>
      <c r="AF54" s="1">
        <v>185.6</v>
      </c>
      <c r="AG54" s="1">
        <v>0.76652799999999999</v>
      </c>
      <c r="AH54" s="1">
        <v>0.79</v>
      </c>
      <c r="AI54" s="1">
        <v>1.3852915662650602</v>
      </c>
    </row>
    <row r="55" spans="1:35">
      <c r="A55">
        <v>48</v>
      </c>
      <c r="B55">
        <v>34</v>
      </c>
      <c r="C55">
        <v>291.39999999999998</v>
      </c>
      <c r="D55">
        <v>3.85</v>
      </c>
      <c r="E55">
        <v>295.25</v>
      </c>
      <c r="F55">
        <v>7</v>
      </c>
      <c r="G55">
        <v>3.4</v>
      </c>
      <c r="H55">
        <v>157</v>
      </c>
      <c r="I55">
        <v>154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  <c r="Q55">
        <v>0</v>
      </c>
      <c r="R55">
        <v>0</v>
      </c>
      <c r="S55">
        <v>0</v>
      </c>
      <c r="T55">
        <v>26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25</v>
      </c>
      <c r="AB55">
        <v>1</v>
      </c>
      <c r="AC55" s="1">
        <v>1.2311688311688311</v>
      </c>
      <c r="AD55" s="1">
        <v>161.80000000000001</v>
      </c>
      <c r="AE55" s="1">
        <v>10</v>
      </c>
      <c r="AF55" s="1">
        <v>171.8</v>
      </c>
      <c r="AG55" s="1">
        <v>0.709534</v>
      </c>
      <c r="AH55" s="1">
        <v>0.67714285714285716</v>
      </c>
      <c r="AI55" s="1">
        <v>1.2521188235294118</v>
      </c>
    </row>
    <row r="56" spans="1:35">
      <c r="A56">
        <v>48</v>
      </c>
      <c r="B56">
        <v>44</v>
      </c>
      <c r="C56">
        <v>292.39999999999998</v>
      </c>
      <c r="D56">
        <v>4.59</v>
      </c>
      <c r="E56">
        <v>296.98999999999995</v>
      </c>
      <c r="F56">
        <v>7</v>
      </c>
      <c r="G56">
        <v>3.46</v>
      </c>
      <c r="H56">
        <v>158</v>
      </c>
      <c r="I56">
        <v>155</v>
      </c>
      <c r="J56">
        <v>3</v>
      </c>
      <c r="K56">
        <v>0</v>
      </c>
      <c r="L56">
        <v>0</v>
      </c>
      <c r="M56">
        <v>1</v>
      </c>
      <c r="N56">
        <v>0</v>
      </c>
      <c r="O56">
        <v>0</v>
      </c>
      <c r="Q56">
        <v>1</v>
      </c>
      <c r="R56">
        <v>0</v>
      </c>
      <c r="S56">
        <v>1</v>
      </c>
      <c r="T56">
        <v>27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30</v>
      </c>
      <c r="AB56">
        <v>3</v>
      </c>
      <c r="AC56" s="1">
        <v>1.0326797385620916</v>
      </c>
      <c r="AD56" s="1">
        <v>175.6</v>
      </c>
      <c r="AE56" s="1">
        <v>0</v>
      </c>
      <c r="AF56" s="1">
        <v>175.6</v>
      </c>
      <c r="AG56" s="1">
        <v>0.72522799999999987</v>
      </c>
      <c r="AH56" s="1">
        <v>0.67714285714285716</v>
      </c>
      <c r="AI56" s="1">
        <v>1.2576208092485546</v>
      </c>
    </row>
    <row r="57" spans="1:35">
      <c r="A57">
        <v>49</v>
      </c>
      <c r="B57">
        <v>6</v>
      </c>
      <c r="C57">
        <v>294.60000000000002</v>
      </c>
      <c r="D57">
        <v>4.29</v>
      </c>
      <c r="E57">
        <v>298.89000000000004</v>
      </c>
      <c r="F57">
        <v>7</v>
      </c>
      <c r="G57">
        <v>3.55</v>
      </c>
      <c r="H57">
        <v>160</v>
      </c>
      <c r="I57">
        <v>155</v>
      </c>
      <c r="J57">
        <v>5</v>
      </c>
      <c r="K57">
        <v>0</v>
      </c>
      <c r="L57">
        <v>0</v>
      </c>
      <c r="M57">
        <v>0</v>
      </c>
      <c r="N57">
        <v>0</v>
      </c>
      <c r="O57">
        <v>3.2000000000000455</v>
      </c>
      <c r="P57" s="1">
        <v>-0.12627372627372613</v>
      </c>
      <c r="Q57">
        <v>0</v>
      </c>
      <c r="R57">
        <v>0</v>
      </c>
      <c r="S57">
        <v>0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55</v>
      </c>
      <c r="AB57">
        <v>2</v>
      </c>
      <c r="AC57" s="1">
        <v>1.104895104895105</v>
      </c>
      <c r="AD57" s="1">
        <v>161.80000000000001</v>
      </c>
      <c r="AE57" s="1">
        <v>0</v>
      </c>
      <c r="AF57" s="1">
        <v>161.80000000000001</v>
      </c>
      <c r="AG57" s="1">
        <v>0.66823400000000011</v>
      </c>
      <c r="AH57" s="1">
        <v>0.67714285714285716</v>
      </c>
      <c r="AI57" s="1">
        <v>1.129409577464789</v>
      </c>
    </row>
    <row r="58" spans="1:35">
      <c r="A58">
        <v>49</v>
      </c>
      <c r="B58">
        <v>24</v>
      </c>
      <c r="C58">
        <v>296.39999999999998</v>
      </c>
      <c r="D58">
        <v>3.88</v>
      </c>
      <c r="E58">
        <v>300.27999999999997</v>
      </c>
      <c r="F58">
        <v>6</v>
      </c>
      <c r="G58">
        <v>3.16</v>
      </c>
      <c r="H58">
        <v>161</v>
      </c>
      <c r="I58">
        <v>157</v>
      </c>
      <c r="J58">
        <v>4</v>
      </c>
      <c r="K58">
        <v>0</v>
      </c>
      <c r="L58">
        <v>1</v>
      </c>
      <c r="M58">
        <v>0</v>
      </c>
      <c r="N58">
        <v>0</v>
      </c>
      <c r="O58">
        <v>0</v>
      </c>
      <c r="P58" s="1"/>
      <c r="Q58">
        <v>0</v>
      </c>
      <c r="R58">
        <v>0</v>
      </c>
      <c r="S58">
        <v>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35</v>
      </c>
      <c r="AB58">
        <v>1</v>
      </c>
      <c r="AC58" s="1">
        <v>1.2216494845360826</v>
      </c>
      <c r="AD58" s="1">
        <v>161.80000000000001</v>
      </c>
      <c r="AE58" s="1">
        <v>0</v>
      </c>
      <c r="AF58" s="1">
        <v>161.80000000000001</v>
      </c>
      <c r="AG58" s="1">
        <v>0.66823400000000011</v>
      </c>
      <c r="AH58" s="1">
        <v>0.79</v>
      </c>
      <c r="AI58" s="1">
        <v>1.2687987341772153</v>
      </c>
    </row>
    <row r="59" spans="1:35">
      <c r="A59">
        <v>50</v>
      </c>
      <c r="B59">
        <v>42</v>
      </c>
      <c r="C59">
        <v>304.2</v>
      </c>
      <c r="D59">
        <v>3.58</v>
      </c>
      <c r="E59">
        <v>307.77999999999997</v>
      </c>
      <c r="F59">
        <v>7</v>
      </c>
      <c r="G59">
        <v>2.99</v>
      </c>
      <c r="H59">
        <v>167</v>
      </c>
      <c r="I59">
        <v>165</v>
      </c>
      <c r="J59">
        <v>2</v>
      </c>
      <c r="K59">
        <v>0</v>
      </c>
      <c r="L59">
        <v>1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28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25</v>
      </c>
      <c r="AB59">
        <v>1</v>
      </c>
      <c r="AC59" s="1">
        <v>1.3240223463687151</v>
      </c>
      <c r="AD59" s="1">
        <v>161.80000000000001</v>
      </c>
      <c r="AE59" s="1">
        <v>0</v>
      </c>
      <c r="AF59" s="1">
        <v>161.80000000000001</v>
      </c>
      <c r="AG59" s="1">
        <v>0.66823400000000011</v>
      </c>
      <c r="AH59" s="1">
        <v>0.67714285714285716</v>
      </c>
      <c r="AI59" s="1">
        <v>1.3409377926421406</v>
      </c>
    </row>
    <row r="60" spans="1:35">
      <c r="A60">
        <v>51</v>
      </c>
      <c r="B60">
        <v>29</v>
      </c>
      <c r="C60">
        <v>308.89999999999998</v>
      </c>
      <c r="D60">
        <v>3.91</v>
      </c>
      <c r="E60">
        <v>312.81</v>
      </c>
      <c r="F60">
        <v>8</v>
      </c>
      <c r="G60">
        <v>2.98</v>
      </c>
      <c r="H60">
        <v>173</v>
      </c>
      <c r="I60">
        <v>168</v>
      </c>
      <c r="J60">
        <v>5</v>
      </c>
      <c r="K60">
        <v>0</v>
      </c>
      <c r="L60">
        <v>1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29</v>
      </c>
      <c r="U60">
        <v>0</v>
      </c>
      <c r="V60">
        <v>1</v>
      </c>
      <c r="W60">
        <v>0</v>
      </c>
      <c r="X60">
        <v>0</v>
      </c>
      <c r="Y60">
        <v>0</v>
      </c>
      <c r="Z60">
        <v>1</v>
      </c>
      <c r="AA60">
        <v>20</v>
      </c>
      <c r="AB60">
        <v>1</v>
      </c>
      <c r="AC60" s="1">
        <v>1.2122762148337596</v>
      </c>
      <c r="AD60" s="1">
        <v>161.80000000000001</v>
      </c>
      <c r="AE60" s="1">
        <v>-10</v>
      </c>
      <c r="AF60" s="1">
        <v>151.80000000000001</v>
      </c>
      <c r="AG60" s="1">
        <v>0.6269340000000001</v>
      </c>
      <c r="AH60" s="1">
        <v>0.59250000000000003</v>
      </c>
      <c r="AI60" s="1">
        <v>1.2622832214765103</v>
      </c>
    </row>
    <row r="61" spans="1:35">
      <c r="A61">
        <v>51</v>
      </c>
      <c r="B61">
        <v>38</v>
      </c>
      <c r="C61">
        <v>309.8</v>
      </c>
      <c r="D61">
        <v>4.17</v>
      </c>
      <c r="E61">
        <v>313.97000000000003</v>
      </c>
      <c r="F61">
        <v>8</v>
      </c>
      <c r="G61">
        <v>3.21</v>
      </c>
      <c r="H61">
        <v>174</v>
      </c>
      <c r="I61">
        <v>169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1</v>
      </c>
      <c r="AA61">
        <v>30</v>
      </c>
      <c r="AB61">
        <v>1</v>
      </c>
      <c r="AC61" s="1">
        <v>1.1366906474820144</v>
      </c>
      <c r="AD61" s="1">
        <v>161.80000000000001</v>
      </c>
      <c r="AE61" s="1">
        <v>-10</v>
      </c>
      <c r="AF61" s="1">
        <v>151.80000000000001</v>
      </c>
      <c r="AG61" s="1">
        <v>0.6269340000000001</v>
      </c>
      <c r="AH61" s="1">
        <v>0.59250000000000003</v>
      </c>
      <c r="AI61" s="1">
        <v>1.1718392523364487</v>
      </c>
    </row>
    <row r="62" spans="1:35">
      <c r="A62">
        <v>53</v>
      </c>
      <c r="B62">
        <v>0</v>
      </c>
      <c r="C62">
        <v>318</v>
      </c>
      <c r="D62">
        <v>4.33</v>
      </c>
      <c r="E62">
        <v>322.33</v>
      </c>
      <c r="F62">
        <v>7</v>
      </c>
      <c r="G62">
        <v>3.27</v>
      </c>
      <c r="H62">
        <v>184</v>
      </c>
      <c r="I62">
        <v>178</v>
      </c>
      <c r="J62">
        <v>6</v>
      </c>
      <c r="K62">
        <v>0</v>
      </c>
      <c r="L62">
        <v>1</v>
      </c>
      <c r="M62">
        <v>0</v>
      </c>
      <c r="N62">
        <v>0</v>
      </c>
      <c r="O62">
        <v>0.10000000000002274</v>
      </c>
      <c r="P62" s="1">
        <v>2.7120654141439493E-2</v>
      </c>
      <c r="Q62">
        <v>0</v>
      </c>
      <c r="R62">
        <v>0</v>
      </c>
      <c r="S62">
        <v>0</v>
      </c>
      <c r="T62">
        <v>31</v>
      </c>
      <c r="U62">
        <v>0</v>
      </c>
      <c r="V62">
        <v>1</v>
      </c>
      <c r="W62">
        <v>0</v>
      </c>
      <c r="X62">
        <v>0</v>
      </c>
      <c r="Y62">
        <v>0</v>
      </c>
      <c r="Z62">
        <v>1</v>
      </c>
      <c r="AA62">
        <v>20</v>
      </c>
      <c r="AB62">
        <v>2</v>
      </c>
      <c r="AC62" s="1">
        <v>1.094688221709007</v>
      </c>
      <c r="AD62" s="1">
        <v>161.80000000000001</v>
      </c>
      <c r="AE62" s="1">
        <v>-10</v>
      </c>
      <c r="AF62" s="1">
        <v>151.80000000000001</v>
      </c>
      <c r="AG62" s="1">
        <v>0.6269340000000001</v>
      </c>
      <c r="AH62" s="1">
        <v>0.67714285714285716</v>
      </c>
      <c r="AI62" s="1">
        <v>1.1503376146788993</v>
      </c>
    </row>
    <row r="63" spans="1:35">
      <c r="A63">
        <v>56</v>
      </c>
      <c r="B63">
        <v>53</v>
      </c>
      <c r="C63">
        <v>341.3</v>
      </c>
      <c r="D63">
        <v>3.64</v>
      </c>
      <c r="E63">
        <v>344.94</v>
      </c>
      <c r="F63">
        <v>7</v>
      </c>
      <c r="G63">
        <v>3.12</v>
      </c>
      <c r="H63">
        <v>189</v>
      </c>
      <c r="I63">
        <v>188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55</v>
      </c>
      <c r="AB63">
        <v>1</v>
      </c>
      <c r="AC63" s="1">
        <v>1.3021978021978022</v>
      </c>
      <c r="AD63" s="1">
        <v>161.80000000000001</v>
      </c>
      <c r="AE63" s="1">
        <v>0</v>
      </c>
      <c r="AF63" s="1">
        <v>161.80000000000001</v>
      </c>
      <c r="AG63" s="1">
        <v>0.66823400000000011</v>
      </c>
      <c r="AH63" s="1">
        <v>0.67714285714285716</v>
      </c>
      <c r="AI63" s="1">
        <v>1.2850653846153848</v>
      </c>
    </row>
    <row r="64" spans="1:35">
      <c r="A64">
        <v>57</v>
      </c>
      <c r="B64">
        <v>37</v>
      </c>
      <c r="C64">
        <v>345.7</v>
      </c>
      <c r="D64">
        <v>3.55</v>
      </c>
      <c r="E64">
        <v>349.25</v>
      </c>
      <c r="F64">
        <v>7</v>
      </c>
      <c r="G64">
        <v>2.82</v>
      </c>
      <c r="H64">
        <v>190</v>
      </c>
      <c r="I64">
        <v>189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25</v>
      </c>
      <c r="AB64">
        <v>1</v>
      </c>
      <c r="AC64" s="1">
        <v>1.335211267605634</v>
      </c>
      <c r="AD64" s="1">
        <v>161.80000000000001</v>
      </c>
      <c r="AE64" s="1">
        <v>0</v>
      </c>
      <c r="AF64" s="1">
        <v>161.80000000000001</v>
      </c>
      <c r="AG64" s="1">
        <v>0.66823400000000011</v>
      </c>
      <c r="AH64" s="1">
        <v>0.67714285714285716</v>
      </c>
      <c r="AI64" s="1">
        <v>1.4217744680851068</v>
      </c>
    </row>
    <row r="65" spans="1:35">
      <c r="A65">
        <v>58</v>
      </c>
      <c r="B65">
        <v>55</v>
      </c>
      <c r="C65">
        <v>353.5</v>
      </c>
      <c r="D65">
        <v>3.39</v>
      </c>
      <c r="E65">
        <v>356.89</v>
      </c>
      <c r="F65">
        <v>6</v>
      </c>
      <c r="G65">
        <v>3.1</v>
      </c>
      <c r="H65">
        <v>191</v>
      </c>
      <c r="I65">
        <v>190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30</v>
      </c>
      <c r="AB65">
        <v>1</v>
      </c>
      <c r="AC65" s="1">
        <v>1.3982300884955752</v>
      </c>
      <c r="AD65" s="1">
        <v>161.80000000000001</v>
      </c>
      <c r="AE65" s="1">
        <v>0</v>
      </c>
      <c r="AF65" s="1">
        <v>161.80000000000001</v>
      </c>
      <c r="AG65" s="1">
        <v>0.66823400000000011</v>
      </c>
      <c r="AH65" s="1">
        <v>0.79</v>
      </c>
      <c r="AI65" s="1">
        <v>1.2933561290322584</v>
      </c>
    </row>
    <row r="66" spans="1:35">
      <c r="A66">
        <v>59</v>
      </c>
      <c r="B66">
        <v>36</v>
      </c>
      <c r="C66">
        <v>357.6</v>
      </c>
      <c r="D66">
        <v>3.03</v>
      </c>
      <c r="E66">
        <v>360.63</v>
      </c>
      <c r="F66">
        <v>6</v>
      </c>
      <c r="G66">
        <v>3.04</v>
      </c>
      <c r="H66">
        <v>193</v>
      </c>
      <c r="I66">
        <v>191</v>
      </c>
      <c r="J66">
        <v>2</v>
      </c>
      <c r="K66">
        <v>0</v>
      </c>
      <c r="L66">
        <v>0</v>
      </c>
      <c r="M66">
        <v>0</v>
      </c>
      <c r="N66">
        <v>0</v>
      </c>
      <c r="O66">
        <v>0</v>
      </c>
      <c r="Q66">
        <v>1</v>
      </c>
      <c r="R66">
        <v>0</v>
      </c>
      <c r="S66">
        <v>0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25</v>
      </c>
      <c r="AB66">
        <v>1</v>
      </c>
      <c r="AC66" s="1">
        <v>1.5643564356435646</v>
      </c>
      <c r="AD66" s="1">
        <v>175.6</v>
      </c>
      <c r="AE66" s="1">
        <v>0</v>
      </c>
      <c r="AF66" s="1">
        <v>175.6</v>
      </c>
      <c r="AG66" s="1">
        <v>0.72522799999999987</v>
      </c>
      <c r="AH66" s="1">
        <v>0.79</v>
      </c>
      <c r="AI66" s="1">
        <v>1.4313710526315786</v>
      </c>
    </row>
    <row r="67" spans="1:35">
      <c r="A67">
        <v>62</v>
      </c>
      <c r="B67">
        <v>40</v>
      </c>
      <c r="C67">
        <v>376</v>
      </c>
      <c r="D67">
        <v>3.12</v>
      </c>
      <c r="E67">
        <v>379.12</v>
      </c>
      <c r="F67">
        <v>6</v>
      </c>
      <c r="G67">
        <v>3.24</v>
      </c>
      <c r="H67">
        <v>198</v>
      </c>
      <c r="I67">
        <v>196</v>
      </c>
      <c r="J67">
        <v>2</v>
      </c>
      <c r="K67">
        <v>0</v>
      </c>
      <c r="L67">
        <v>1</v>
      </c>
      <c r="M67">
        <v>0</v>
      </c>
      <c r="N67">
        <v>0</v>
      </c>
      <c r="O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30</v>
      </c>
      <c r="AB67">
        <v>1</v>
      </c>
      <c r="AC67" s="1">
        <v>1.5192307692307692</v>
      </c>
      <c r="AD67" s="1">
        <v>161.80000000000001</v>
      </c>
      <c r="AE67" s="1">
        <v>0</v>
      </c>
      <c r="AF67" s="1">
        <v>161.80000000000001</v>
      </c>
      <c r="AG67" s="1">
        <v>0.66823400000000011</v>
      </c>
      <c r="AH67" s="1">
        <v>0.79</v>
      </c>
      <c r="AI67" s="1">
        <v>1.2374703703703704</v>
      </c>
    </row>
    <row r="68" spans="1:35">
      <c r="A68">
        <v>63</v>
      </c>
      <c r="B68">
        <v>12</v>
      </c>
      <c r="C68">
        <v>379.2</v>
      </c>
      <c r="D68">
        <v>3.1</v>
      </c>
      <c r="E68">
        <v>382.3</v>
      </c>
      <c r="F68">
        <v>6</v>
      </c>
      <c r="G68">
        <v>3.04</v>
      </c>
      <c r="H68">
        <v>199</v>
      </c>
      <c r="I68">
        <v>198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40</v>
      </c>
      <c r="AB68">
        <v>1</v>
      </c>
      <c r="AC68" s="1">
        <v>1.5290322580645161</v>
      </c>
      <c r="AD68" s="1">
        <v>161.80000000000001</v>
      </c>
      <c r="AE68" s="1">
        <v>0</v>
      </c>
      <c r="AF68" s="1">
        <v>161.80000000000001</v>
      </c>
      <c r="AG68" s="1">
        <v>0.66823400000000011</v>
      </c>
      <c r="AH68" s="1">
        <v>0.79</v>
      </c>
      <c r="AI68" s="1">
        <v>1.3188828947368423</v>
      </c>
    </row>
    <row r="69" spans="1:35">
      <c r="A69">
        <v>63</v>
      </c>
      <c r="B69">
        <v>46</v>
      </c>
      <c r="C69">
        <v>382.6</v>
      </c>
      <c r="D69">
        <v>4.03</v>
      </c>
      <c r="E69">
        <v>386.63</v>
      </c>
      <c r="F69">
        <v>7</v>
      </c>
      <c r="G69">
        <v>3.5</v>
      </c>
      <c r="H69">
        <v>202</v>
      </c>
      <c r="I69">
        <v>199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25</v>
      </c>
      <c r="AB69">
        <v>1</v>
      </c>
      <c r="AC69" s="1">
        <v>1.1761786600496278</v>
      </c>
      <c r="AD69" s="1">
        <v>161.80000000000001</v>
      </c>
      <c r="AE69" s="1">
        <v>0</v>
      </c>
      <c r="AF69" s="1">
        <v>161.80000000000001</v>
      </c>
      <c r="AG69" s="1">
        <v>0.66823400000000011</v>
      </c>
      <c r="AH69" s="1">
        <v>0.67714285714285716</v>
      </c>
      <c r="AI69" s="1">
        <v>1.1455440000000003</v>
      </c>
    </row>
    <row r="70" spans="1:35">
      <c r="A70">
        <v>65</v>
      </c>
      <c r="B70">
        <v>52</v>
      </c>
      <c r="C70">
        <v>395.2</v>
      </c>
      <c r="D70">
        <v>3.67</v>
      </c>
      <c r="E70">
        <v>398.87</v>
      </c>
      <c r="F70">
        <v>7</v>
      </c>
      <c r="G70">
        <v>3.21</v>
      </c>
      <c r="H70">
        <v>205</v>
      </c>
      <c r="I70">
        <v>203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Q70">
        <v>1</v>
      </c>
      <c r="R70">
        <v>0</v>
      </c>
      <c r="S70">
        <v>0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20</v>
      </c>
      <c r="AB70">
        <v>1</v>
      </c>
      <c r="AC70" s="1">
        <v>1.2915531335149864</v>
      </c>
      <c r="AD70" s="1">
        <v>175.6</v>
      </c>
      <c r="AE70" s="1">
        <v>-10</v>
      </c>
      <c r="AF70" s="1">
        <v>165.6</v>
      </c>
      <c r="AG70" s="1">
        <v>0.68392799999999998</v>
      </c>
      <c r="AH70" s="1">
        <v>0.67714285714285716</v>
      </c>
      <c r="AI70" s="1">
        <v>1.2783700934579441</v>
      </c>
    </row>
    <row r="71" spans="1:35">
      <c r="A71">
        <v>66</v>
      </c>
      <c r="B71">
        <v>11</v>
      </c>
      <c r="C71">
        <v>397.1</v>
      </c>
      <c r="D71">
        <v>3.52</v>
      </c>
      <c r="E71">
        <v>400.62</v>
      </c>
      <c r="F71">
        <v>7</v>
      </c>
      <c r="G71">
        <v>3.05</v>
      </c>
      <c r="H71">
        <v>207</v>
      </c>
      <c r="I71">
        <v>203</v>
      </c>
      <c r="J71">
        <v>4</v>
      </c>
      <c r="K71">
        <v>0</v>
      </c>
      <c r="L71">
        <v>0</v>
      </c>
      <c r="M71">
        <v>0</v>
      </c>
      <c r="N71">
        <v>0</v>
      </c>
      <c r="O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35</v>
      </c>
      <c r="AB71">
        <v>1</v>
      </c>
      <c r="AC71" s="1">
        <v>1.3465909090909092</v>
      </c>
      <c r="AD71" s="1">
        <v>161.80000000000001</v>
      </c>
      <c r="AE71" s="1">
        <v>0</v>
      </c>
      <c r="AF71" s="1">
        <v>161.80000000000001</v>
      </c>
      <c r="AG71" s="1">
        <v>0.66823400000000011</v>
      </c>
      <c r="AH71" s="1">
        <v>0.67714285714285716</v>
      </c>
      <c r="AI71" s="1">
        <v>1.3145586885245906</v>
      </c>
    </row>
    <row r="72" spans="1:35">
      <c r="A72">
        <v>66</v>
      </c>
      <c r="B72">
        <v>24</v>
      </c>
      <c r="C72">
        <v>398.4</v>
      </c>
      <c r="D72">
        <v>3.44</v>
      </c>
      <c r="E72">
        <v>401.84</v>
      </c>
      <c r="F72">
        <v>7</v>
      </c>
      <c r="G72">
        <v>3.4</v>
      </c>
      <c r="H72">
        <v>208</v>
      </c>
      <c r="I72">
        <v>203</v>
      </c>
      <c r="J72">
        <v>5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33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25</v>
      </c>
      <c r="AB72">
        <v>1</v>
      </c>
      <c r="AC72" s="1">
        <v>1.3779069767441861</v>
      </c>
      <c r="AD72" s="1">
        <v>161.80000000000001</v>
      </c>
      <c r="AE72" s="1">
        <v>0</v>
      </c>
      <c r="AF72" s="1">
        <v>161.80000000000001</v>
      </c>
      <c r="AG72" s="1">
        <v>0.66823400000000011</v>
      </c>
      <c r="AH72" s="1">
        <v>0.67714285714285716</v>
      </c>
      <c r="AI72" s="1">
        <v>1.1792364705882357</v>
      </c>
    </row>
    <row r="73" spans="1:35">
      <c r="A73">
        <v>66</v>
      </c>
      <c r="B73">
        <v>25</v>
      </c>
      <c r="C73">
        <v>398.5</v>
      </c>
      <c r="D73">
        <v>3.1</v>
      </c>
      <c r="E73">
        <v>401.6</v>
      </c>
      <c r="F73">
        <v>6</v>
      </c>
      <c r="G73">
        <v>3.07</v>
      </c>
      <c r="H73">
        <v>209</v>
      </c>
      <c r="I73">
        <v>204</v>
      </c>
      <c r="J73">
        <v>5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33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25</v>
      </c>
      <c r="AB73">
        <v>1</v>
      </c>
      <c r="AC73" s="1">
        <v>1.5290322580645161</v>
      </c>
      <c r="AD73" s="1">
        <v>161.80000000000001</v>
      </c>
      <c r="AE73" s="1">
        <v>0</v>
      </c>
      <c r="AF73" s="1">
        <v>161.80000000000001</v>
      </c>
      <c r="AG73" s="1">
        <v>0.66823400000000011</v>
      </c>
      <c r="AH73" s="1">
        <v>0.79</v>
      </c>
      <c r="AI73" s="1">
        <v>1.305994788273616</v>
      </c>
    </row>
    <row r="74" spans="1:35">
      <c r="A74">
        <v>66</v>
      </c>
      <c r="B74">
        <v>46</v>
      </c>
      <c r="C74">
        <v>400.6</v>
      </c>
      <c r="D74">
        <v>4</v>
      </c>
      <c r="E74">
        <v>404.6</v>
      </c>
      <c r="F74">
        <v>7</v>
      </c>
      <c r="G74">
        <v>3.13</v>
      </c>
      <c r="H74">
        <v>211</v>
      </c>
      <c r="I74">
        <v>205</v>
      </c>
      <c r="J74">
        <v>6</v>
      </c>
      <c r="K74">
        <v>0</v>
      </c>
      <c r="L74">
        <v>0</v>
      </c>
      <c r="M74">
        <v>0</v>
      </c>
      <c r="N74">
        <v>0</v>
      </c>
      <c r="O74">
        <v>1.5</v>
      </c>
      <c r="P74" s="1">
        <v>-0.18494219653179189</v>
      </c>
      <c r="Q74">
        <v>0</v>
      </c>
      <c r="R74">
        <v>0</v>
      </c>
      <c r="S74">
        <v>1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1</v>
      </c>
      <c r="AA74">
        <v>20</v>
      </c>
      <c r="AB74">
        <v>2</v>
      </c>
      <c r="AC74" s="1">
        <v>1.1850000000000001</v>
      </c>
      <c r="AD74" s="1">
        <v>161.80000000000001</v>
      </c>
      <c r="AE74" s="1">
        <v>-10</v>
      </c>
      <c r="AF74" s="1">
        <v>151.80000000000001</v>
      </c>
      <c r="AG74" s="1">
        <v>0.6269340000000001</v>
      </c>
      <c r="AH74" s="1">
        <v>0.67714285714285716</v>
      </c>
      <c r="AI74" s="1">
        <v>1.2017904153354635</v>
      </c>
    </row>
    <row r="75" spans="1:35">
      <c r="A75">
        <v>66</v>
      </c>
      <c r="B75">
        <v>57</v>
      </c>
      <c r="C75">
        <v>401.7</v>
      </c>
      <c r="D75">
        <v>3.39</v>
      </c>
      <c r="E75">
        <v>405.09</v>
      </c>
      <c r="F75">
        <v>6</v>
      </c>
      <c r="G75">
        <v>3.16</v>
      </c>
      <c r="H75">
        <v>212</v>
      </c>
      <c r="I75">
        <v>208</v>
      </c>
      <c r="J75">
        <v>4</v>
      </c>
      <c r="K75">
        <v>0</v>
      </c>
      <c r="L75">
        <v>0</v>
      </c>
      <c r="M75">
        <v>0</v>
      </c>
      <c r="N75">
        <v>0</v>
      </c>
      <c r="O75">
        <v>2.5999999999999659</v>
      </c>
      <c r="P75" s="1">
        <v>2.8287891963783229E-2</v>
      </c>
      <c r="Q75">
        <v>0</v>
      </c>
      <c r="R75">
        <v>0</v>
      </c>
      <c r="S75">
        <v>0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35</v>
      </c>
      <c r="AB75">
        <v>2</v>
      </c>
      <c r="AC75" s="1">
        <v>1.3982300884955752</v>
      </c>
      <c r="AD75" s="1">
        <v>161.80000000000001</v>
      </c>
      <c r="AE75" s="1">
        <v>0</v>
      </c>
      <c r="AF75" s="1">
        <v>161.80000000000001</v>
      </c>
      <c r="AG75" s="1">
        <v>0.66823400000000011</v>
      </c>
      <c r="AH75" s="1">
        <v>0.79</v>
      </c>
      <c r="AI75" s="1">
        <v>1.2687987341772153</v>
      </c>
    </row>
    <row r="76" spans="1:35">
      <c r="A76">
        <v>68</v>
      </c>
      <c r="B76">
        <v>5</v>
      </c>
      <c r="C76">
        <v>408.5</v>
      </c>
      <c r="D76">
        <v>3.64</v>
      </c>
      <c r="E76">
        <v>412.14</v>
      </c>
      <c r="F76">
        <v>7</v>
      </c>
      <c r="G76">
        <v>3.19</v>
      </c>
      <c r="H76">
        <v>216</v>
      </c>
      <c r="I76">
        <v>215</v>
      </c>
      <c r="J76">
        <v>1</v>
      </c>
      <c r="K76">
        <v>0</v>
      </c>
      <c r="L76">
        <v>1</v>
      </c>
      <c r="M76">
        <v>1</v>
      </c>
      <c r="N76">
        <v>0</v>
      </c>
      <c r="O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20</v>
      </c>
      <c r="AB76">
        <v>3</v>
      </c>
      <c r="AC76" s="1">
        <v>1.3021978021978022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1.2568664576802511</v>
      </c>
    </row>
    <row r="77" spans="1:35">
      <c r="A77">
        <v>69</v>
      </c>
      <c r="B77">
        <v>20</v>
      </c>
      <c r="C77">
        <v>416</v>
      </c>
      <c r="D77">
        <v>4</v>
      </c>
      <c r="E77">
        <v>420</v>
      </c>
      <c r="F77">
        <v>8</v>
      </c>
      <c r="G77">
        <v>2.89</v>
      </c>
      <c r="H77">
        <v>220</v>
      </c>
      <c r="I77">
        <v>217</v>
      </c>
      <c r="J77">
        <v>3</v>
      </c>
      <c r="K77">
        <v>0</v>
      </c>
      <c r="L77">
        <v>1</v>
      </c>
      <c r="M77">
        <v>0</v>
      </c>
      <c r="N77">
        <v>0</v>
      </c>
      <c r="O77">
        <v>0.89999999999997726</v>
      </c>
      <c r="P77" s="1">
        <v>-0.45513840830449825</v>
      </c>
      <c r="Q77">
        <v>0</v>
      </c>
      <c r="R77">
        <v>0</v>
      </c>
      <c r="S77">
        <v>0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  <c r="Z77">
        <v>1</v>
      </c>
      <c r="AA77">
        <v>23</v>
      </c>
      <c r="AB77">
        <v>2</v>
      </c>
      <c r="AC77" s="1">
        <v>1.1850000000000001</v>
      </c>
      <c r="AD77" s="1">
        <v>161.80000000000001</v>
      </c>
      <c r="AE77" s="1">
        <v>-10</v>
      </c>
      <c r="AF77" s="1">
        <v>151.80000000000001</v>
      </c>
      <c r="AG77" s="1">
        <v>0.6269340000000001</v>
      </c>
      <c r="AH77" s="1">
        <v>0.59250000000000003</v>
      </c>
      <c r="AI77" s="1">
        <v>1.3015930795847752</v>
      </c>
    </row>
    <row r="78" spans="1:35">
      <c r="A78">
        <v>70</v>
      </c>
      <c r="B78">
        <v>45</v>
      </c>
      <c r="C78">
        <v>424.5</v>
      </c>
      <c r="D78">
        <v>4.0199999999999996</v>
      </c>
      <c r="E78">
        <v>428.52</v>
      </c>
      <c r="F78">
        <v>8</v>
      </c>
      <c r="G78">
        <v>2.89</v>
      </c>
      <c r="H78">
        <v>232</v>
      </c>
      <c r="I78">
        <v>227</v>
      </c>
      <c r="J78">
        <v>5</v>
      </c>
      <c r="K78">
        <v>0</v>
      </c>
      <c r="L78">
        <v>1</v>
      </c>
      <c r="M78">
        <v>1</v>
      </c>
      <c r="N78">
        <v>0</v>
      </c>
      <c r="O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30</v>
      </c>
      <c r="AB78">
        <v>3</v>
      </c>
      <c r="AC78" s="1">
        <v>1.1791044776119404</v>
      </c>
      <c r="AD78" s="1">
        <v>161.80000000000001</v>
      </c>
      <c r="AE78" s="1">
        <v>0</v>
      </c>
      <c r="AF78" s="1">
        <v>161.80000000000001</v>
      </c>
      <c r="AG78" s="1">
        <v>0.66823400000000011</v>
      </c>
      <c r="AH78" s="1">
        <v>0.59250000000000003</v>
      </c>
      <c r="AI78" s="1">
        <v>1.3873370242214536</v>
      </c>
    </row>
    <row r="79" spans="1:35">
      <c r="A79">
        <v>71</v>
      </c>
      <c r="B79">
        <v>3</v>
      </c>
      <c r="C79">
        <v>426.3</v>
      </c>
      <c r="D79">
        <v>3.97</v>
      </c>
      <c r="E79">
        <v>430.27000000000004</v>
      </c>
      <c r="F79">
        <v>9</v>
      </c>
      <c r="G79">
        <v>2.95</v>
      </c>
      <c r="H79">
        <v>234</v>
      </c>
      <c r="I79">
        <v>229</v>
      </c>
      <c r="J79">
        <v>5</v>
      </c>
      <c r="K79">
        <v>0</v>
      </c>
      <c r="L79">
        <v>1</v>
      </c>
      <c r="M79">
        <v>0</v>
      </c>
      <c r="N79">
        <v>0</v>
      </c>
      <c r="O79">
        <v>1.8000000000000114</v>
      </c>
      <c r="P79" s="1">
        <v>1.4850182337681872E-2</v>
      </c>
      <c r="Q79">
        <v>0</v>
      </c>
      <c r="R79">
        <v>0</v>
      </c>
      <c r="S79">
        <v>0</v>
      </c>
      <c r="T79">
        <v>37</v>
      </c>
      <c r="U79">
        <v>1</v>
      </c>
      <c r="V79">
        <v>1</v>
      </c>
      <c r="W79">
        <v>0</v>
      </c>
      <c r="X79">
        <v>0</v>
      </c>
      <c r="Y79">
        <v>0</v>
      </c>
      <c r="Z79">
        <v>1</v>
      </c>
      <c r="AA79">
        <v>25</v>
      </c>
      <c r="AB79">
        <v>2</v>
      </c>
      <c r="AC79" s="1">
        <v>1.1939546599496222</v>
      </c>
      <c r="AD79" s="1">
        <v>161.80000000000001</v>
      </c>
      <c r="AE79" s="1">
        <v>-10</v>
      </c>
      <c r="AF79" s="1">
        <v>151.80000000000001</v>
      </c>
      <c r="AG79" s="1">
        <v>0.6269340000000001</v>
      </c>
      <c r="AH79" s="1">
        <v>0.52666666666666673</v>
      </c>
      <c r="AI79" s="1">
        <v>1.27512</v>
      </c>
    </row>
    <row r="80" spans="1:35">
      <c r="A80">
        <v>71</v>
      </c>
      <c r="B80">
        <v>31</v>
      </c>
      <c r="C80">
        <v>429.1</v>
      </c>
      <c r="D80">
        <v>5.4</v>
      </c>
      <c r="E80">
        <v>434.5</v>
      </c>
      <c r="F80">
        <v>8</v>
      </c>
      <c r="G80">
        <v>3.86</v>
      </c>
      <c r="H80">
        <v>238</v>
      </c>
      <c r="I80">
        <v>232</v>
      </c>
      <c r="J80">
        <v>6</v>
      </c>
      <c r="K80">
        <v>0</v>
      </c>
      <c r="L80">
        <v>0</v>
      </c>
      <c r="M80">
        <v>0</v>
      </c>
      <c r="N80">
        <v>0</v>
      </c>
      <c r="O80">
        <v>0</v>
      </c>
      <c r="Q80">
        <v>1</v>
      </c>
      <c r="R80">
        <v>0</v>
      </c>
      <c r="S80">
        <v>0</v>
      </c>
      <c r="T80">
        <v>40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60</v>
      </c>
      <c r="AB80">
        <v>1</v>
      </c>
      <c r="AC80" s="1">
        <v>0.87777777777777777</v>
      </c>
      <c r="AD80" s="1">
        <v>175.6</v>
      </c>
      <c r="AE80" s="1">
        <v>0</v>
      </c>
      <c r="AF80" s="1">
        <v>175.6</v>
      </c>
      <c r="AG80" s="1">
        <v>0.72522799999999987</v>
      </c>
      <c r="AH80" s="1">
        <v>0.59250000000000003</v>
      </c>
      <c r="AI80" s="1">
        <v>1.1272974093264247</v>
      </c>
    </row>
    <row r="81" spans="1:35">
      <c r="A81">
        <v>71</v>
      </c>
      <c r="B81">
        <v>45</v>
      </c>
      <c r="C81">
        <v>430.5</v>
      </c>
      <c r="D81">
        <v>5.63</v>
      </c>
      <c r="E81">
        <v>436.13</v>
      </c>
      <c r="F81">
        <v>8</v>
      </c>
      <c r="G81">
        <v>3.24</v>
      </c>
      <c r="H81">
        <v>242</v>
      </c>
      <c r="I81">
        <v>235</v>
      </c>
      <c r="J81">
        <v>7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1</v>
      </c>
      <c r="T81">
        <v>40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60</v>
      </c>
      <c r="AB81">
        <v>1</v>
      </c>
      <c r="AC81" s="1">
        <v>0.84191829484902314</v>
      </c>
      <c r="AD81" s="1">
        <v>161.80000000000001</v>
      </c>
      <c r="AE81" s="1">
        <v>0</v>
      </c>
      <c r="AF81" s="1">
        <v>161.80000000000001</v>
      </c>
      <c r="AG81" s="1">
        <v>0.66823400000000011</v>
      </c>
      <c r="AH81" s="1">
        <v>0.59250000000000003</v>
      </c>
      <c r="AI81" s="1">
        <v>1.2374703703703704</v>
      </c>
    </row>
    <row r="82" spans="1:35">
      <c r="A82">
        <v>71</v>
      </c>
      <c r="B82">
        <v>57</v>
      </c>
      <c r="C82">
        <v>431.7</v>
      </c>
      <c r="D82">
        <v>5.29</v>
      </c>
      <c r="E82">
        <v>436.99</v>
      </c>
      <c r="F82">
        <v>8</v>
      </c>
      <c r="G82">
        <v>3.82</v>
      </c>
      <c r="H82">
        <v>243</v>
      </c>
      <c r="I82">
        <v>235</v>
      </c>
      <c r="J82">
        <v>8</v>
      </c>
      <c r="K82">
        <v>0</v>
      </c>
      <c r="L82">
        <v>0</v>
      </c>
      <c r="M82">
        <v>0</v>
      </c>
      <c r="N82">
        <v>0</v>
      </c>
      <c r="O82">
        <v>0</v>
      </c>
      <c r="Q82">
        <v>1</v>
      </c>
      <c r="R82">
        <v>0</v>
      </c>
      <c r="S82">
        <v>0</v>
      </c>
      <c r="T82">
        <v>1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  <c r="AA82">
        <v>25</v>
      </c>
      <c r="AB82">
        <v>1</v>
      </c>
      <c r="AC82" s="1">
        <v>0.89603024574669188</v>
      </c>
      <c r="AD82" s="1">
        <v>175.6</v>
      </c>
      <c r="AE82" s="1">
        <v>10</v>
      </c>
      <c r="AF82" s="1">
        <v>185.6</v>
      </c>
      <c r="AG82" s="1">
        <v>0.76652799999999999</v>
      </c>
      <c r="AH82" s="1">
        <v>0.59250000000000003</v>
      </c>
      <c r="AI82" s="1">
        <v>1.2039706806282722</v>
      </c>
    </row>
    <row r="83" spans="1:35">
      <c r="A83">
        <v>72</v>
      </c>
      <c r="B83">
        <v>29</v>
      </c>
      <c r="C83">
        <v>434.9</v>
      </c>
      <c r="D83">
        <v>3.43</v>
      </c>
      <c r="E83">
        <v>438.33</v>
      </c>
      <c r="F83">
        <v>7</v>
      </c>
      <c r="G83">
        <v>3.13</v>
      </c>
      <c r="H83">
        <v>246</v>
      </c>
      <c r="I83">
        <v>241</v>
      </c>
      <c r="J83">
        <v>5</v>
      </c>
      <c r="K83">
        <v>0</v>
      </c>
      <c r="L83">
        <v>0</v>
      </c>
      <c r="M83">
        <v>0</v>
      </c>
      <c r="N83">
        <v>0</v>
      </c>
      <c r="O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30</v>
      </c>
      <c r="AB83">
        <v>1</v>
      </c>
      <c r="AC83" s="1">
        <v>1.3819241982507289</v>
      </c>
      <c r="AD83" s="1">
        <v>175.6</v>
      </c>
      <c r="AE83" s="1">
        <v>0</v>
      </c>
      <c r="AF83" s="1">
        <v>175.6</v>
      </c>
      <c r="AG83" s="1">
        <v>0.72522799999999987</v>
      </c>
      <c r="AH83" s="1">
        <v>0.67714285714285716</v>
      </c>
      <c r="AI83" s="1">
        <v>1.3902134185303512</v>
      </c>
    </row>
    <row r="84" spans="1:35">
      <c r="A84">
        <v>72</v>
      </c>
      <c r="B84">
        <v>49</v>
      </c>
      <c r="C84">
        <v>436.9</v>
      </c>
      <c r="D84">
        <v>4.0599999999999996</v>
      </c>
      <c r="E84">
        <v>440.96</v>
      </c>
      <c r="F84">
        <v>8</v>
      </c>
      <c r="G84">
        <v>3.13</v>
      </c>
      <c r="H84">
        <v>247</v>
      </c>
      <c r="I84">
        <v>242</v>
      </c>
      <c r="J84">
        <v>5</v>
      </c>
      <c r="K84">
        <v>0</v>
      </c>
      <c r="L84">
        <v>1</v>
      </c>
      <c r="M84">
        <v>0</v>
      </c>
      <c r="N84">
        <v>0</v>
      </c>
      <c r="O84">
        <v>0</v>
      </c>
      <c r="Q84">
        <v>1</v>
      </c>
      <c r="R84">
        <v>0</v>
      </c>
      <c r="S84">
        <v>0</v>
      </c>
      <c r="T84">
        <v>41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35</v>
      </c>
      <c r="AB84">
        <v>1</v>
      </c>
      <c r="AC84" s="1">
        <v>1.1674876847290643</v>
      </c>
      <c r="AD84" s="1">
        <v>175.6</v>
      </c>
      <c r="AE84" s="1">
        <v>0</v>
      </c>
      <c r="AF84" s="1">
        <v>175.6</v>
      </c>
      <c r="AG84" s="1">
        <v>0.72522799999999987</v>
      </c>
      <c r="AH84" s="1">
        <v>0.59250000000000003</v>
      </c>
      <c r="AI84" s="1">
        <v>1.3902134185303512</v>
      </c>
    </row>
    <row r="85" spans="1:35">
      <c r="A85">
        <v>73</v>
      </c>
      <c r="B85">
        <v>17</v>
      </c>
      <c r="C85">
        <v>439.7</v>
      </c>
      <c r="D85">
        <v>3.06</v>
      </c>
      <c r="E85">
        <v>442.76</v>
      </c>
      <c r="F85">
        <v>7</v>
      </c>
      <c r="G85">
        <v>3.03</v>
      </c>
      <c r="H85">
        <v>249</v>
      </c>
      <c r="I85">
        <v>246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1</v>
      </c>
      <c r="Y85">
        <v>0</v>
      </c>
      <c r="Z85">
        <v>0</v>
      </c>
      <c r="AA85">
        <v>30</v>
      </c>
      <c r="AB85">
        <v>1</v>
      </c>
      <c r="AC85" s="1">
        <v>1.5490196078431373</v>
      </c>
      <c r="AD85" s="1">
        <v>161.80000000000001</v>
      </c>
      <c r="AE85" s="1">
        <v>0</v>
      </c>
      <c r="AF85" s="1">
        <v>161.80000000000001</v>
      </c>
      <c r="AG85" s="1">
        <v>0.66823400000000011</v>
      </c>
      <c r="AH85" s="1">
        <v>0.67714285714285716</v>
      </c>
      <c r="AI85" s="1">
        <v>1.3232356435643569</v>
      </c>
    </row>
    <row r="86" spans="1:35">
      <c r="A86">
        <v>74</v>
      </c>
      <c r="B86">
        <v>1</v>
      </c>
      <c r="C86">
        <v>444.1</v>
      </c>
      <c r="D86">
        <v>3</v>
      </c>
      <c r="E86">
        <v>447.1</v>
      </c>
      <c r="F86">
        <v>6</v>
      </c>
      <c r="G86">
        <v>3.2</v>
      </c>
      <c r="H86">
        <v>250</v>
      </c>
      <c r="I86">
        <v>249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Q86">
        <v>1</v>
      </c>
      <c r="R86">
        <v>0</v>
      </c>
      <c r="S86">
        <v>0</v>
      </c>
      <c r="T86">
        <v>1</v>
      </c>
      <c r="U86">
        <v>1</v>
      </c>
      <c r="V86">
        <v>1</v>
      </c>
      <c r="W86">
        <v>0</v>
      </c>
      <c r="X86">
        <v>0</v>
      </c>
      <c r="Y86">
        <v>1</v>
      </c>
      <c r="Z86">
        <v>0</v>
      </c>
      <c r="AA86">
        <v>30</v>
      </c>
      <c r="AB86">
        <v>1</v>
      </c>
      <c r="AC86" s="1">
        <v>1.58</v>
      </c>
      <c r="AD86" s="1">
        <v>175.6</v>
      </c>
      <c r="AE86" s="1">
        <v>10</v>
      </c>
      <c r="AF86" s="1">
        <v>185.6</v>
      </c>
      <c r="AG86" s="1">
        <v>0.76652799999999999</v>
      </c>
      <c r="AH86" s="1">
        <v>0.79</v>
      </c>
      <c r="AI86" s="1">
        <v>1.4372399999999999</v>
      </c>
    </row>
    <row r="87" spans="1:35">
      <c r="A87">
        <v>79</v>
      </c>
      <c r="B87">
        <v>39</v>
      </c>
      <c r="C87">
        <v>477.9</v>
      </c>
      <c r="D87">
        <v>3.72</v>
      </c>
      <c r="E87">
        <v>481.62</v>
      </c>
      <c r="F87">
        <v>7</v>
      </c>
      <c r="G87">
        <v>3.18</v>
      </c>
      <c r="H87">
        <v>253</v>
      </c>
      <c r="I87">
        <v>252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32</v>
      </c>
      <c r="AB87">
        <v>1</v>
      </c>
      <c r="AC87" s="1">
        <v>1.2741935483870968</v>
      </c>
      <c r="AD87" s="1">
        <v>161.80000000000001</v>
      </c>
      <c r="AE87" s="1">
        <v>0</v>
      </c>
      <c r="AF87" s="1">
        <v>161.80000000000001</v>
      </c>
      <c r="AG87" s="1">
        <v>0.66823400000000011</v>
      </c>
      <c r="AH87" s="1">
        <v>0.67714285714285716</v>
      </c>
      <c r="AI87" s="1">
        <v>1.2608188679245285</v>
      </c>
    </row>
    <row r="88" spans="1:35">
      <c r="A88">
        <v>85</v>
      </c>
      <c r="B88">
        <v>25</v>
      </c>
      <c r="C88">
        <v>512.5</v>
      </c>
      <c r="D88">
        <v>3.04</v>
      </c>
      <c r="E88">
        <v>515.54</v>
      </c>
      <c r="F88">
        <v>7</v>
      </c>
      <c r="G88">
        <v>3.08</v>
      </c>
      <c r="H88">
        <v>259</v>
      </c>
      <c r="I88">
        <v>256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42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28</v>
      </c>
      <c r="AB88">
        <v>1</v>
      </c>
      <c r="AC88" s="1">
        <v>1.5592105263157896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0.67714285714285716</v>
      </c>
      <c r="AI88" s="1">
        <v>1.3017545454545456</v>
      </c>
    </row>
    <row r="89" spans="1:35">
      <c r="A89">
        <v>87</v>
      </c>
      <c r="B89">
        <v>48</v>
      </c>
      <c r="C89">
        <v>526.79999999999995</v>
      </c>
      <c r="D89">
        <v>3.35</v>
      </c>
      <c r="E89">
        <v>530.15</v>
      </c>
      <c r="F89">
        <v>7</v>
      </c>
      <c r="G89">
        <v>3.2</v>
      </c>
      <c r="H89">
        <v>262</v>
      </c>
      <c r="I89">
        <v>260</v>
      </c>
      <c r="J89">
        <v>2</v>
      </c>
      <c r="K89">
        <v>0</v>
      </c>
      <c r="L89">
        <v>0</v>
      </c>
      <c r="M89">
        <v>0</v>
      </c>
      <c r="N89">
        <v>0</v>
      </c>
      <c r="O89">
        <v>9.3999999999999773</v>
      </c>
      <c r="Q89">
        <v>0</v>
      </c>
      <c r="R89">
        <v>0</v>
      </c>
      <c r="S89">
        <v>0</v>
      </c>
      <c r="T89">
        <v>43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35</v>
      </c>
      <c r="AB89">
        <v>1</v>
      </c>
      <c r="AC89" s="1">
        <v>1.4149253731343283</v>
      </c>
      <c r="AD89" s="1">
        <v>161.80000000000001</v>
      </c>
      <c r="AE89" s="1">
        <v>0</v>
      </c>
      <c r="AF89" s="1">
        <v>161.80000000000001</v>
      </c>
      <c r="AG89" s="1">
        <v>0.66823400000000011</v>
      </c>
      <c r="AH89" s="1">
        <v>0.67714285714285716</v>
      </c>
      <c r="AI89" s="1">
        <v>1.2529387500000002</v>
      </c>
    </row>
    <row r="90" spans="1:35">
      <c r="A90">
        <v>88</v>
      </c>
      <c r="B90">
        <v>49</v>
      </c>
      <c r="C90">
        <v>532.9</v>
      </c>
      <c r="D90">
        <v>3.93</v>
      </c>
      <c r="E90">
        <v>536.82999999999993</v>
      </c>
      <c r="F90">
        <v>7</v>
      </c>
      <c r="G90">
        <v>3.51</v>
      </c>
      <c r="H90">
        <v>267</v>
      </c>
      <c r="I90">
        <v>266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R90">
        <v>0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1</v>
      </c>
      <c r="AA90">
        <v>25</v>
      </c>
      <c r="AB90">
        <v>1</v>
      </c>
      <c r="AC90" s="1">
        <v>1.2061068702290076</v>
      </c>
      <c r="AD90" s="1">
        <v>161.80000000000001</v>
      </c>
      <c r="AE90" s="1">
        <v>-10</v>
      </c>
      <c r="AF90" s="1">
        <v>151.80000000000001</v>
      </c>
      <c r="AG90" s="1">
        <v>0.6269340000000001</v>
      </c>
      <c r="AH90" s="1">
        <v>0.67714285714285716</v>
      </c>
      <c r="AI90" s="1">
        <v>1.0716820512820515</v>
      </c>
    </row>
    <row r="91" spans="1:35">
      <c r="A91">
        <v>90</v>
      </c>
      <c r="B91">
        <v>42</v>
      </c>
      <c r="C91">
        <v>544.20000000000005</v>
      </c>
      <c r="D91">
        <v>3.55</v>
      </c>
      <c r="E91">
        <v>547.75</v>
      </c>
      <c r="F91">
        <v>6</v>
      </c>
      <c r="G91">
        <v>3.26</v>
      </c>
      <c r="H91">
        <v>271</v>
      </c>
      <c r="I91">
        <v>269</v>
      </c>
      <c r="J91">
        <v>2</v>
      </c>
      <c r="K91">
        <v>0</v>
      </c>
      <c r="L91">
        <v>1</v>
      </c>
      <c r="M91">
        <v>0</v>
      </c>
      <c r="N91">
        <v>0</v>
      </c>
      <c r="O91">
        <v>0.01</v>
      </c>
      <c r="P91" s="1">
        <v>0.13824157063593701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25</v>
      </c>
      <c r="AB91">
        <v>2</v>
      </c>
      <c r="AC91" s="1">
        <v>1.335211267605634</v>
      </c>
      <c r="AD91" s="1">
        <v>161.80000000000001</v>
      </c>
      <c r="AE91" s="1">
        <v>0</v>
      </c>
      <c r="AF91" s="1">
        <v>161.80000000000001</v>
      </c>
      <c r="AG91" s="1">
        <v>0.66823400000000011</v>
      </c>
      <c r="AH91" s="1">
        <v>0.79</v>
      </c>
      <c r="AI91" s="1">
        <v>1.2298785276073623</v>
      </c>
    </row>
    <row r="92" spans="1:35">
      <c r="A92">
        <v>91</v>
      </c>
      <c r="B92">
        <v>58</v>
      </c>
      <c r="C92">
        <v>551.79999999999995</v>
      </c>
      <c r="D92">
        <v>2.94</v>
      </c>
      <c r="E92">
        <v>554.74</v>
      </c>
      <c r="F92">
        <v>7</v>
      </c>
      <c r="G92">
        <v>2.94</v>
      </c>
      <c r="H92">
        <v>272</v>
      </c>
      <c r="I92">
        <v>271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30</v>
      </c>
      <c r="AB92">
        <v>1</v>
      </c>
      <c r="AC92" s="1">
        <v>1.6122448979591837</v>
      </c>
      <c r="AD92" s="1">
        <v>175.6</v>
      </c>
      <c r="AE92" s="1">
        <v>0</v>
      </c>
      <c r="AF92" s="1">
        <v>175.6</v>
      </c>
      <c r="AG92" s="1">
        <v>0.72522799999999987</v>
      </c>
      <c r="AH92" s="1">
        <v>0.67714285714285716</v>
      </c>
      <c r="AI92" s="1">
        <v>1.4800571428571425</v>
      </c>
    </row>
    <row r="93" spans="1:35">
      <c r="A93">
        <v>92</v>
      </c>
      <c r="B93">
        <v>45</v>
      </c>
      <c r="C93">
        <v>556.5</v>
      </c>
      <c r="D93">
        <v>3.45</v>
      </c>
      <c r="E93">
        <v>559.95000000000005</v>
      </c>
      <c r="F93">
        <v>6</v>
      </c>
      <c r="G93">
        <v>3.24</v>
      </c>
      <c r="H93">
        <v>274</v>
      </c>
      <c r="I93">
        <v>272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25</v>
      </c>
      <c r="AB93">
        <v>1</v>
      </c>
      <c r="AC93" s="1">
        <v>1.3739130434782609</v>
      </c>
      <c r="AD93" s="1">
        <v>161.80000000000001</v>
      </c>
      <c r="AE93" s="1">
        <v>0</v>
      </c>
      <c r="AF93" s="1">
        <v>161.80000000000001</v>
      </c>
      <c r="AG93" s="1">
        <v>0.66823400000000011</v>
      </c>
      <c r="AH93" s="1">
        <v>0.79</v>
      </c>
      <c r="AI93" s="1">
        <v>1.2374703703703704</v>
      </c>
    </row>
    <row r="94" spans="1:35">
      <c r="A94">
        <v>94</v>
      </c>
      <c r="B94">
        <v>17</v>
      </c>
      <c r="C94">
        <v>565.70000000000005</v>
      </c>
      <c r="D94">
        <v>2.59</v>
      </c>
      <c r="E94">
        <v>568.29000000000008</v>
      </c>
      <c r="F94">
        <v>6</v>
      </c>
      <c r="G94">
        <v>2.56</v>
      </c>
      <c r="H94">
        <v>278</v>
      </c>
      <c r="I94">
        <v>275</v>
      </c>
      <c r="J94">
        <v>3</v>
      </c>
      <c r="K94">
        <v>0</v>
      </c>
      <c r="L94">
        <v>0</v>
      </c>
      <c r="M94">
        <v>0</v>
      </c>
      <c r="N94">
        <v>1</v>
      </c>
      <c r="O94">
        <v>0</v>
      </c>
      <c r="Q94">
        <v>1</v>
      </c>
      <c r="R94">
        <v>0</v>
      </c>
      <c r="S94">
        <v>1</v>
      </c>
      <c r="T94">
        <v>1</v>
      </c>
      <c r="U94">
        <v>0</v>
      </c>
      <c r="V94">
        <v>1</v>
      </c>
      <c r="W94">
        <v>0</v>
      </c>
      <c r="X94">
        <v>0</v>
      </c>
      <c r="Y94">
        <v>1</v>
      </c>
      <c r="Z94">
        <v>0</v>
      </c>
      <c r="AA94">
        <v>28</v>
      </c>
      <c r="AB94">
        <v>1</v>
      </c>
      <c r="AC94" s="1">
        <v>1.8301158301158302</v>
      </c>
      <c r="AD94" s="1">
        <v>175.6</v>
      </c>
      <c r="AE94" s="1">
        <v>10</v>
      </c>
      <c r="AF94" s="1">
        <v>185.6</v>
      </c>
      <c r="AG94" s="1">
        <v>0.76652799999999999</v>
      </c>
      <c r="AH94" s="1">
        <v>0.79</v>
      </c>
      <c r="AI94" s="1">
        <v>1.7965499999999999</v>
      </c>
    </row>
    <row r="95" spans="1:35">
      <c r="A95">
        <v>94</v>
      </c>
      <c r="B95">
        <v>52</v>
      </c>
      <c r="C95">
        <v>569.20000000000005</v>
      </c>
      <c r="D95">
        <v>3.25</v>
      </c>
      <c r="E95">
        <v>572.45000000000005</v>
      </c>
      <c r="F95">
        <v>6</v>
      </c>
      <c r="G95">
        <v>3.18</v>
      </c>
      <c r="H95">
        <v>281</v>
      </c>
      <c r="I95">
        <v>279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Q95">
        <v>1</v>
      </c>
      <c r="R95">
        <v>0</v>
      </c>
      <c r="S95">
        <v>0</v>
      </c>
      <c r="T95">
        <v>45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35</v>
      </c>
      <c r="AB95">
        <v>1</v>
      </c>
      <c r="AC95" s="1">
        <v>1.4584615384615385</v>
      </c>
      <c r="AD95" s="1">
        <v>175.6</v>
      </c>
      <c r="AE95" s="1">
        <v>0</v>
      </c>
      <c r="AF95" s="1">
        <v>175.6</v>
      </c>
      <c r="AG95" s="1">
        <v>0.72522799999999987</v>
      </c>
      <c r="AH95" s="1">
        <v>0.79</v>
      </c>
      <c r="AI95" s="1">
        <v>1.3683547169811316</v>
      </c>
    </row>
    <row r="96" spans="1:35">
      <c r="A96">
        <v>2</v>
      </c>
      <c r="B96">
        <v>35</v>
      </c>
      <c r="C96">
        <v>15.5</v>
      </c>
      <c r="D96">
        <v>3.76</v>
      </c>
      <c r="E96">
        <v>19.259999999999998</v>
      </c>
      <c r="F96">
        <v>7</v>
      </c>
      <c r="G96">
        <v>3.21</v>
      </c>
      <c r="H96">
        <v>3</v>
      </c>
      <c r="I96">
        <v>1</v>
      </c>
      <c r="J96">
        <v>2</v>
      </c>
      <c r="K96">
        <v>0</v>
      </c>
      <c r="L96">
        <v>1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50</v>
      </c>
      <c r="AB96">
        <v>1</v>
      </c>
      <c r="AC96" s="1">
        <v>1.2606382978723405</v>
      </c>
      <c r="AD96" s="1">
        <v>161.80000000000001</v>
      </c>
      <c r="AE96" s="1">
        <v>0</v>
      </c>
      <c r="AF96" s="1">
        <v>161.80000000000001</v>
      </c>
      <c r="AG96" s="1">
        <v>0.66823400000000011</v>
      </c>
      <c r="AH96" s="1">
        <v>0.67714285714285716</v>
      </c>
      <c r="AI96" s="1">
        <v>1.249035514018692</v>
      </c>
    </row>
    <row r="97" spans="1:35">
      <c r="A97">
        <v>12</v>
      </c>
      <c r="B97">
        <v>1</v>
      </c>
      <c r="C97">
        <v>72.099999999999994</v>
      </c>
      <c r="D97">
        <v>3.57</v>
      </c>
      <c r="E97">
        <v>75.669999999999987</v>
      </c>
      <c r="F97">
        <v>7</v>
      </c>
      <c r="G97">
        <v>3.22</v>
      </c>
      <c r="H97">
        <v>9</v>
      </c>
      <c r="I97">
        <v>6</v>
      </c>
      <c r="J97">
        <v>3</v>
      </c>
      <c r="K97">
        <v>0</v>
      </c>
      <c r="L97">
        <v>1</v>
      </c>
      <c r="M97">
        <v>0</v>
      </c>
      <c r="N97">
        <v>0</v>
      </c>
      <c r="O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35</v>
      </c>
      <c r="AB97">
        <v>1</v>
      </c>
      <c r="AC97" s="1">
        <v>1.327731092436975</v>
      </c>
      <c r="AD97" s="1">
        <v>161.80000000000001</v>
      </c>
      <c r="AE97" s="1">
        <v>0</v>
      </c>
      <c r="AF97" s="1">
        <v>161.80000000000001</v>
      </c>
      <c r="AG97" s="1">
        <v>0.66823400000000011</v>
      </c>
      <c r="AH97" s="1">
        <v>0.67714285714285716</v>
      </c>
      <c r="AI97" s="1">
        <v>1.2451565217391307</v>
      </c>
    </row>
    <row r="98" spans="1:35">
      <c r="A98">
        <v>18</v>
      </c>
      <c r="B98">
        <v>58</v>
      </c>
      <c r="C98">
        <v>113.8</v>
      </c>
      <c r="D98">
        <v>3.66</v>
      </c>
      <c r="E98">
        <v>117.46</v>
      </c>
      <c r="F98">
        <v>7</v>
      </c>
      <c r="G98">
        <v>3.07</v>
      </c>
      <c r="H98">
        <v>14</v>
      </c>
      <c r="I98">
        <v>11</v>
      </c>
      <c r="J98">
        <v>3</v>
      </c>
      <c r="K98">
        <v>0</v>
      </c>
      <c r="L98">
        <v>0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30</v>
      </c>
      <c r="AB98">
        <v>1</v>
      </c>
      <c r="AC98" s="1">
        <v>1.2950819672131149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0.67714285714285716</v>
      </c>
      <c r="AI98" s="1">
        <v>1.4173837133550486</v>
      </c>
    </row>
    <row r="99" spans="1:35">
      <c r="A99">
        <v>23</v>
      </c>
      <c r="B99">
        <v>40</v>
      </c>
      <c r="C99">
        <v>142</v>
      </c>
      <c r="D99">
        <v>3.54</v>
      </c>
      <c r="E99">
        <v>145.54</v>
      </c>
      <c r="F99">
        <v>7</v>
      </c>
      <c r="G99">
        <v>3.37</v>
      </c>
      <c r="H99">
        <v>16</v>
      </c>
      <c r="I99">
        <v>13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Q99">
        <v>1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50</v>
      </c>
      <c r="AB99">
        <v>1</v>
      </c>
      <c r="AC99" s="1">
        <v>1.3389830508474576</v>
      </c>
      <c r="AD99" s="1">
        <v>175.6</v>
      </c>
      <c r="AE99" s="1">
        <v>0</v>
      </c>
      <c r="AF99" s="1">
        <v>175.6</v>
      </c>
      <c r="AG99" s="1">
        <v>0.72522799999999987</v>
      </c>
      <c r="AH99" s="1">
        <v>0.67714285714285716</v>
      </c>
      <c r="AI99" s="1">
        <v>1.2912071216617207</v>
      </c>
    </row>
    <row r="100" spans="1:35">
      <c r="A100">
        <v>51</v>
      </c>
      <c r="B100">
        <v>24</v>
      </c>
      <c r="C100">
        <v>308.39999999999998</v>
      </c>
      <c r="D100">
        <v>3.11</v>
      </c>
      <c r="E100">
        <v>311.51</v>
      </c>
      <c r="F100">
        <v>5</v>
      </c>
      <c r="G100">
        <v>3.15</v>
      </c>
      <c r="H100">
        <v>56</v>
      </c>
      <c r="I100">
        <v>54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30</v>
      </c>
      <c r="AB100">
        <v>1</v>
      </c>
      <c r="AC100" s="1">
        <v>1.5241157556270097</v>
      </c>
      <c r="AD100" s="1">
        <v>175.6</v>
      </c>
      <c r="AE100" s="1">
        <v>0</v>
      </c>
      <c r="AF100" s="1">
        <v>175.6</v>
      </c>
      <c r="AG100" s="1">
        <v>0.72522799999999987</v>
      </c>
      <c r="AH100" s="1">
        <v>0.94800000000000006</v>
      </c>
      <c r="AI100" s="1">
        <v>1.3813866666666663</v>
      </c>
    </row>
    <row r="101" spans="1:35">
      <c r="A101">
        <v>56</v>
      </c>
      <c r="B101">
        <v>36</v>
      </c>
      <c r="C101">
        <v>339.6</v>
      </c>
      <c r="D101">
        <v>4.05</v>
      </c>
      <c r="E101">
        <v>343.65000000000003</v>
      </c>
      <c r="F101">
        <v>8</v>
      </c>
      <c r="G101">
        <v>3.45</v>
      </c>
      <c r="H101">
        <v>60</v>
      </c>
      <c r="I101">
        <v>58</v>
      </c>
      <c r="J101">
        <v>2</v>
      </c>
      <c r="K101">
        <v>0</v>
      </c>
      <c r="L101">
        <v>1</v>
      </c>
      <c r="M101">
        <v>0</v>
      </c>
      <c r="N101">
        <v>0</v>
      </c>
      <c r="O101">
        <v>0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30</v>
      </c>
      <c r="AB101">
        <v>1</v>
      </c>
      <c r="AC101" s="1">
        <v>1.1703703703703705</v>
      </c>
      <c r="AD101" s="1">
        <v>175.6</v>
      </c>
      <c r="AE101" s="1">
        <v>0</v>
      </c>
      <c r="AF101" s="1">
        <v>175.6</v>
      </c>
      <c r="AG101" s="1">
        <v>0.72522799999999987</v>
      </c>
      <c r="AH101" s="1">
        <v>0.59250000000000003</v>
      </c>
      <c r="AI101" s="1">
        <v>1.2612660869565213</v>
      </c>
    </row>
    <row r="102" spans="1:35">
      <c r="A102">
        <v>57</v>
      </c>
      <c r="B102">
        <v>35</v>
      </c>
      <c r="C102">
        <v>345.5</v>
      </c>
      <c r="D102">
        <v>3.6</v>
      </c>
      <c r="E102">
        <v>349.1</v>
      </c>
      <c r="F102">
        <v>7</v>
      </c>
      <c r="G102">
        <v>2.92</v>
      </c>
      <c r="H102">
        <v>63</v>
      </c>
      <c r="I102">
        <v>60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1</v>
      </c>
      <c r="R102">
        <v>0</v>
      </c>
      <c r="S102">
        <v>0</v>
      </c>
      <c r="T102">
        <v>52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10</v>
      </c>
      <c r="AB102">
        <v>1</v>
      </c>
      <c r="AC102" s="1">
        <v>1.3166666666666667</v>
      </c>
      <c r="AD102" s="1">
        <v>175.6</v>
      </c>
      <c r="AE102" s="1">
        <v>0</v>
      </c>
      <c r="AF102" s="1">
        <v>175.6</v>
      </c>
      <c r="AG102" s="1">
        <v>0.72522799999999987</v>
      </c>
      <c r="AH102" s="1">
        <v>0.67714285714285716</v>
      </c>
      <c r="AI102" s="1">
        <v>1.490194520547945</v>
      </c>
    </row>
    <row r="103" spans="1:35">
      <c r="A103">
        <v>60</v>
      </c>
      <c r="B103">
        <v>49</v>
      </c>
      <c r="C103">
        <v>364.9</v>
      </c>
      <c r="D103">
        <v>3.22</v>
      </c>
      <c r="E103">
        <v>368.12</v>
      </c>
      <c r="F103">
        <v>7</v>
      </c>
      <c r="G103">
        <v>2.88</v>
      </c>
      <c r="H103">
        <v>66</v>
      </c>
      <c r="I103">
        <v>64</v>
      </c>
      <c r="J103">
        <v>2</v>
      </c>
      <c r="K103">
        <v>0</v>
      </c>
      <c r="L103">
        <v>1</v>
      </c>
      <c r="M103">
        <v>0</v>
      </c>
      <c r="N103">
        <v>0</v>
      </c>
      <c r="O103">
        <v>0</v>
      </c>
      <c r="Q103">
        <v>1</v>
      </c>
      <c r="R103">
        <v>0</v>
      </c>
      <c r="S103">
        <v>0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40</v>
      </c>
      <c r="AB103">
        <v>1</v>
      </c>
      <c r="AC103" s="1">
        <v>1.4720496894409938</v>
      </c>
      <c r="AD103" s="1">
        <v>175.6</v>
      </c>
      <c r="AE103" s="1">
        <v>0</v>
      </c>
      <c r="AF103" s="1">
        <v>175.6</v>
      </c>
      <c r="AG103" s="1">
        <v>0.72522799999999987</v>
      </c>
      <c r="AH103" s="1">
        <v>0.67714285714285716</v>
      </c>
      <c r="AI103" s="1">
        <v>1.5108916666666663</v>
      </c>
    </row>
    <row r="104" spans="1:35">
      <c r="A104">
        <v>64</v>
      </c>
      <c r="B104">
        <v>33</v>
      </c>
      <c r="C104">
        <v>387.3</v>
      </c>
      <c r="D104">
        <v>2.71</v>
      </c>
      <c r="E104">
        <v>390.01</v>
      </c>
      <c r="F104">
        <v>6</v>
      </c>
      <c r="G104">
        <v>3.09</v>
      </c>
      <c r="H104">
        <v>72</v>
      </c>
      <c r="I104">
        <v>70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50</v>
      </c>
      <c r="AB104">
        <v>1</v>
      </c>
      <c r="AC104" s="1">
        <v>1.7490774907749078</v>
      </c>
      <c r="AD104" s="1">
        <v>175.6</v>
      </c>
      <c r="AE104" s="1">
        <v>0</v>
      </c>
      <c r="AF104" s="1">
        <v>175.6</v>
      </c>
      <c r="AG104" s="1">
        <v>0.72522799999999987</v>
      </c>
      <c r="AH104" s="1">
        <v>0.79</v>
      </c>
      <c r="AI104" s="1">
        <v>1.4082097087378638</v>
      </c>
    </row>
    <row r="105" spans="1:35">
      <c r="A105">
        <v>64</v>
      </c>
      <c r="B105">
        <v>45</v>
      </c>
      <c r="C105">
        <v>388.5</v>
      </c>
      <c r="D105">
        <v>3.6</v>
      </c>
      <c r="E105">
        <v>392.1</v>
      </c>
      <c r="F105">
        <v>6</v>
      </c>
      <c r="G105">
        <v>3.31</v>
      </c>
      <c r="H105">
        <v>73</v>
      </c>
      <c r="I105">
        <v>70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1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25</v>
      </c>
      <c r="AB105">
        <v>1</v>
      </c>
      <c r="AC105" s="1">
        <v>1.3166666666666667</v>
      </c>
      <c r="AD105" s="1">
        <v>175.6</v>
      </c>
      <c r="AE105" s="1">
        <v>10</v>
      </c>
      <c r="AF105" s="1">
        <v>185.6</v>
      </c>
      <c r="AG105" s="1">
        <v>0.76652799999999999</v>
      </c>
      <c r="AH105" s="1">
        <v>0.79</v>
      </c>
      <c r="AI105" s="1">
        <v>1.3894767371601207</v>
      </c>
    </row>
    <row r="106" spans="1:35">
      <c r="A106">
        <v>65</v>
      </c>
      <c r="B106">
        <v>37</v>
      </c>
      <c r="C106">
        <v>393.7</v>
      </c>
      <c r="D106">
        <v>4.33</v>
      </c>
      <c r="E106">
        <v>398.03</v>
      </c>
      <c r="F106">
        <v>8</v>
      </c>
      <c r="G106">
        <v>3.39</v>
      </c>
      <c r="H106">
        <v>75</v>
      </c>
      <c r="I106">
        <v>72</v>
      </c>
      <c r="J106">
        <v>3</v>
      </c>
      <c r="K106">
        <v>0</v>
      </c>
      <c r="L106">
        <v>0</v>
      </c>
      <c r="M106">
        <v>1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54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25</v>
      </c>
      <c r="AB106">
        <v>3</v>
      </c>
      <c r="AC106" s="1">
        <v>1.094688221709007</v>
      </c>
      <c r="AD106" s="1">
        <v>161.80000000000001</v>
      </c>
      <c r="AE106" s="1">
        <v>0</v>
      </c>
      <c r="AF106" s="1">
        <v>161.80000000000001</v>
      </c>
      <c r="AG106" s="1">
        <v>0.66823400000000011</v>
      </c>
      <c r="AH106" s="1">
        <v>0.59250000000000003</v>
      </c>
      <c r="AI106" s="1">
        <v>1.1827150442477878</v>
      </c>
    </row>
    <row r="107" spans="1:35">
      <c r="A107">
        <v>68</v>
      </c>
      <c r="B107">
        <v>2</v>
      </c>
      <c r="C107">
        <v>408.2</v>
      </c>
      <c r="D107">
        <v>2.91</v>
      </c>
      <c r="E107">
        <v>411.11</v>
      </c>
      <c r="F107">
        <v>6</v>
      </c>
      <c r="G107">
        <v>3.34</v>
      </c>
      <c r="H107">
        <v>76</v>
      </c>
      <c r="I107">
        <v>74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1</v>
      </c>
      <c r="R107">
        <v>0</v>
      </c>
      <c r="S107">
        <v>0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30</v>
      </c>
      <c r="AB107">
        <v>1</v>
      </c>
      <c r="AC107" s="1">
        <v>1.6288659793814433</v>
      </c>
      <c r="AD107" s="1">
        <v>175.6</v>
      </c>
      <c r="AE107" s="1">
        <v>0</v>
      </c>
      <c r="AF107" s="1">
        <v>175.6</v>
      </c>
      <c r="AG107" s="1">
        <v>0.72522799999999987</v>
      </c>
      <c r="AH107" s="1">
        <v>0.79</v>
      </c>
      <c r="AI107" s="1">
        <v>1.3028047904191615</v>
      </c>
    </row>
    <row r="108" spans="1:35">
      <c r="A108">
        <v>68</v>
      </c>
      <c r="B108">
        <v>6</v>
      </c>
      <c r="C108">
        <v>408.6</v>
      </c>
      <c r="D108">
        <v>3.46</v>
      </c>
      <c r="E108">
        <v>412.06</v>
      </c>
      <c r="F108">
        <v>8</v>
      </c>
      <c r="G108">
        <v>2.97</v>
      </c>
      <c r="H108">
        <v>77</v>
      </c>
      <c r="I108">
        <v>74</v>
      </c>
      <c r="J108">
        <v>3</v>
      </c>
      <c r="K108">
        <v>0</v>
      </c>
      <c r="L108">
        <v>1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55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25</v>
      </c>
      <c r="AB108">
        <v>1</v>
      </c>
      <c r="AC108" s="1">
        <v>1.3699421965317919</v>
      </c>
      <c r="AD108" s="1">
        <v>161.80000000000001</v>
      </c>
      <c r="AE108" s="1">
        <v>0</v>
      </c>
      <c r="AF108" s="1">
        <v>161.80000000000001</v>
      </c>
      <c r="AG108" s="1">
        <v>0.66823400000000011</v>
      </c>
      <c r="AH108" s="1">
        <v>0.59250000000000003</v>
      </c>
      <c r="AI108" s="1">
        <v>1.3499676767676769</v>
      </c>
    </row>
    <row r="109" spans="1:35">
      <c r="A109">
        <v>70</v>
      </c>
      <c r="B109">
        <v>10</v>
      </c>
      <c r="C109">
        <v>421</v>
      </c>
      <c r="D109">
        <v>3.78</v>
      </c>
      <c r="E109">
        <v>424.78</v>
      </c>
      <c r="F109">
        <v>7</v>
      </c>
      <c r="G109">
        <v>3.24</v>
      </c>
      <c r="H109">
        <v>83</v>
      </c>
      <c r="I109">
        <v>79</v>
      </c>
      <c r="J109">
        <v>4</v>
      </c>
      <c r="K109">
        <v>0</v>
      </c>
      <c r="L109">
        <v>0</v>
      </c>
      <c r="M109">
        <v>0</v>
      </c>
      <c r="N109">
        <v>0</v>
      </c>
      <c r="O109">
        <v>1.8000000000000114</v>
      </c>
      <c r="P109" s="1">
        <v>-9.6459096459096338E-2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2</v>
      </c>
      <c r="AC109" s="1">
        <v>1.2539682539682542</v>
      </c>
      <c r="AD109" s="1">
        <v>161.80000000000001</v>
      </c>
      <c r="AE109" s="1">
        <v>0</v>
      </c>
      <c r="AF109" s="1">
        <v>161.80000000000001</v>
      </c>
      <c r="AG109" s="1">
        <v>0.66823400000000011</v>
      </c>
      <c r="AH109" s="1">
        <v>0.67714285714285716</v>
      </c>
      <c r="AI109" s="1">
        <v>1.2374703703703704</v>
      </c>
    </row>
    <row r="110" spans="1:35">
      <c r="A110">
        <v>76</v>
      </c>
      <c r="B110">
        <v>35</v>
      </c>
      <c r="C110">
        <v>459.5</v>
      </c>
      <c r="D110">
        <v>3.51</v>
      </c>
      <c r="E110">
        <v>463.01</v>
      </c>
      <c r="F110">
        <v>8</v>
      </c>
      <c r="G110">
        <v>2.76</v>
      </c>
      <c r="H110">
        <v>90</v>
      </c>
      <c r="I110">
        <v>88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25</v>
      </c>
      <c r="AB110">
        <v>1</v>
      </c>
      <c r="AC110" s="1">
        <v>1.3504273504273505</v>
      </c>
      <c r="AD110" s="1">
        <v>161.80000000000001</v>
      </c>
      <c r="AE110" s="1">
        <v>0</v>
      </c>
      <c r="AF110" s="1">
        <v>161.80000000000001</v>
      </c>
      <c r="AG110" s="1">
        <v>0.66823400000000011</v>
      </c>
      <c r="AH110" s="1">
        <v>0.59250000000000003</v>
      </c>
      <c r="AI110" s="1">
        <v>1.4526826086956526</v>
      </c>
    </row>
    <row r="111" spans="1:35">
      <c r="A111">
        <v>90</v>
      </c>
      <c r="B111">
        <v>7</v>
      </c>
      <c r="C111">
        <v>540.70000000000005</v>
      </c>
      <c r="D111">
        <v>3.63</v>
      </c>
      <c r="E111">
        <v>544.33000000000004</v>
      </c>
      <c r="F111">
        <v>7</v>
      </c>
      <c r="G111">
        <v>3.18</v>
      </c>
      <c r="H111">
        <v>102</v>
      </c>
      <c r="I111">
        <v>100</v>
      </c>
      <c r="J111">
        <v>2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50</v>
      </c>
      <c r="AB111">
        <v>1</v>
      </c>
      <c r="AC111" s="1">
        <v>1.3057851239669422</v>
      </c>
      <c r="AD111" s="1">
        <v>175.6</v>
      </c>
      <c r="AE111" s="1">
        <v>0</v>
      </c>
      <c r="AF111" s="1">
        <v>175.6</v>
      </c>
      <c r="AG111" s="1">
        <v>0.72522799999999987</v>
      </c>
      <c r="AH111" s="1">
        <v>0.67714285714285716</v>
      </c>
      <c r="AI111" s="1">
        <v>1.3683547169811316</v>
      </c>
    </row>
    <row r="112" spans="1:35">
      <c r="A112">
        <v>91</v>
      </c>
      <c r="B112">
        <v>12</v>
      </c>
      <c r="C112">
        <v>547.20000000000005</v>
      </c>
      <c r="D112">
        <v>3.4</v>
      </c>
      <c r="E112">
        <v>550.6</v>
      </c>
      <c r="F112">
        <v>7</v>
      </c>
      <c r="G112">
        <v>2.89</v>
      </c>
      <c r="H112">
        <v>103</v>
      </c>
      <c r="I112">
        <v>101</v>
      </c>
      <c r="J112">
        <v>2</v>
      </c>
      <c r="K112">
        <v>0</v>
      </c>
      <c r="L112">
        <v>1</v>
      </c>
      <c r="M112">
        <v>0</v>
      </c>
      <c r="N112">
        <v>0</v>
      </c>
      <c r="O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50</v>
      </c>
      <c r="AB112">
        <v>1</v>
      </c>
      <c r="AC112" s="1">
        <v>1.3941176470588237</v>
      </c>
      <c r="AD112" s="1">
        <v>161.80000000000001</v>
      </c>
      <c r="AE112" s="1">
        <v>0</v>
      </c>
      <c r="AF112" s="1">
        <v>161.80000000000001</v>
      </c>
      <c r="AG112" s="1">
        <v>0.66823400000000011</v>
      </c>
      <c r="AH112" s="1">
        <v>0.67714285714285716</v>
      </c>
      <c r="AI112" s="1">
        <v>1.3873370242214536</v>
      </c>
    </row>
    <row r="113" spans="1:36">
      <c r="A113">
        <v>91</v>
      </c>
      <c r="B113">
        <v>12</v>
      </c>
      <c r="C113">
        <v>547.20000000000005</v>
      </c>
      <c r="D113">
        <v>3.58</v>
      </c>
      <c r="E113">
        <v>550.78000000000009</v>
      </c>
      <c r="F113">
        <v>7</v>
      </c>
      <c r="G113">
        <v>3.27</v>
      </c>
      <c r="H113">
        <v>104</v>
      </c>
      <c r="I113">
        <v>101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50</v>
      </c>
      <c r="AB113">
        <v>1</v>
      </c>
      <c r="AC113" s="1">
        <v>1.3240223463687151</v>
      </c>
      <c r="AD113" s="1">
        <v>161.80000000000001</v>
      </c>
      <c r="AE113" s="1">
        <v>0</v>
      </c>
      <c r="AF113" s="1">
        <v>161.80000000000001</v>
      </c>
      <c r="AG113" s="1">
        <v>0.66823400000000011</v>
      </c>
      <c r="AH113" s="1">
        <v>0.67714285714285716</v>
      </c>
      <c r="AI113" s="1">
        <v>1.2261174311926608</v>
      </c>
    </row>
    <row r="114" spans="1:36">
      <c r="A114">
        <v>91</v>
      </c>
      <c r="B114">
        <v>24</v>
      </c>
      <c r="C114">
        <v>548.4</v>
      </c>
      <c r="D114">
        <v>3.72</v>
      </c>
      <c r="E114">
        <v>552.12</v>
      </c>
      <c r="F114">
        <v>6</v>
      </c>
      <c r="G114">
        <v>3.75</v>
      </c>
      <c r="H114">
        <v>105</v>
      </c>
      <c r="I114">
        <v>101</v>
      </c>
      <c r="J114">
        <v>4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1</v>
      </c>
      <c r="R114">
        <v>0</v>
      </c>
      <c r="S114">
        <v>0</v>
      </c>
      <c r="T114">
        <v>58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60</v>
      </c>
      <c r="AB114">
        <v>1</v>
      </c>
      <c r="AC114" s="1">
        <v>1.2741935483870968</v>
      </c>
      <c r="AD114" s="1">
        <v>175.6</v>
      </c>
      <c r="AE114" s="1">
        <v>0</v>
      </c>
      <c r="AF114" s="1">
        <v>175.6</v>
      </c>
      <c r="AG114" s="1">
        <v>0.72522799999999987</v>
      </c>
      <c r="AH114" s="1">
        <v>0.79</v>
      </c>
      <c r="AI114" s="1">
        <v>1.1603647999999998</v>
      </c>
    </row>
    <row r="115" spans="1:36">
      <c r="A115">
        <v>95</v>
      </c>
      <c r="B115">
        <v>41</v>
      </c>
      <c r="C115">
        <v>574.1</v>
      </c>
      <c r="D115">
        <v>3.76</v>
      </c>
      <c r="E115">
        <v>577.86</v>
      </c>
      <c r="F115">
        <v>7</v>
      </c>
      <c r="G115">
        <v>3.01</v>
      </c>
      <c r="H115">
        <v>109</v>
      </c>
      <c r="I115">
        <v>107</v>
      </c>
      <c r="J115">
        <v>2</v>
      </c>
      <c r="K115">
        <v>0</v>
      </c>
      <c r="L115">
        <v>1</v>
      </c>
      <c r="M115">
        <v>0</v>
      </c>
      <c r="N115">
        <v>0</v>
      </c>
      <c r="O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30</v>
      </c>
      <c r="AB115">
        <v>1</v>
      </c>
      <c r="AC115" s="1">
        <v>1.2606382978723405</v>
      </c>
      <c r="AD115" s="1">
        <v>161.80000000000001</v>
      </c>
      <c r="AE115" s="1">
        <v>0</v>
      </c>
      <c r="AF115" s="1">
        <v>161.80000000000001</v>
      </c>
      <c r="AG115" s="1">
        <v>0.66823400000000011</v>
      </c>
      <c r="AH115" s="1">
        <v>0.67714285714285716</v>
      </c>
      <c r="AI115" s="1">
        <v>1.3320279069767447</v>
      </c>
    </row>
    <row r="116" spans="1:36">
      <c r="A116">
        <v>98</v>
      </c>
      <c r="B116">
        <v>0</v>
      </c>
      <c r="C116">
        <v>588</v>
      </c>
      <c r="D116">
        <v>3.25</v>
      </c>
      <c r="E116">
        <v>591.25</v>
      </c>
      <c r="F116">
        <v>7</v>
      </c>
      <c r="G116">
        <v>2.82</v>
      </c>
      <c r="H116">
        <v>111</v>
      </c>
      <c r="I116">
        <v>109</v>
      </c>
      <c r="J116">
        <v>2</v>
      </c>
      <c r="K116">
        <v>0</v>
      </c>
      <c r="L116">
        <v>1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30</v>
      </c>
      <c r="AB116">
        <v>1</v>
      </c>
      <c r="AC116" s="1">
        <v>1.4584615384615385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0.67714285714285716</v>
      </c>
      <c r="AI116" s="1">
        <v>1.4217744680851068</v>
      </c>
    </row>
    <row r="117" spans="1:36">
      <c r="A117">
        <v>100</v>
      </c>
      <c r="B117">
        <v>56</v>
      </c>
      <c r="C117">
        <v>605.6</v>
      </c>
      <c r="D117">
        <v>3.48</v>
      </c>
      <c r="E117">
        <v>609.08000000000004</v>
      </c>
      <c r="F117">
        <v>7</v>
      </c>
      <c r="G117">
        <v>2.98</v>
      </c>
      <c r="H117">
        <v>114</v>
      </c>
      <c r="I117">
        <v>111</v>
      </c>
      <c r="J117">
        <v>3</v>
      </c>
      <c r="K117">
        <v>0</v>
      </c>
      <c r="L117">
        <v>0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40</v>
      </c>
      <c r="AB117">
        <v>1</v>
      </c>
      <c r="AC117" s="1">
        <v>1.3620689655172415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0.67714285714285716</v>
      </c>
      <c r="AI117" s="1">
        <v>1.3454375838926178</v>
      </c>
    </row>
    <row r="118" spans="1:36">
      <c r="A118">
        <v>101</v>
      </c>
      <c r="B118">
        <v>59</v>
      </c>
      <c r="C118">
        <v>611.9</v>
      </c>
      <c r="D118">
        <v>3.85</v>
      </c>
      <c r="E118">
        <v>615.75</v>
      </c>
      <c r="F118">
        <v>7</v>
      </c>
      <c r="G118">
        <v>3.46</v>
      </c>
      <c r="H118">
        <v>118</v>
      </c>
      <c r="I118">
        <v>114</v>
      </c>
      <c r="J118">
        <v>4</v>
      </c>
      <c r="K118">
        <v>0</v>
      </c>
      <c r="L118">
        <v>1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59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60</v>
      </c>
      <c r="AB118">
        <v>1</v>
      </c>
      <c r="AC118" s="1">
        <v>1.2311688311688311</v>
      </c>
      <c r="AD118" s="1">
        <v>161.80000000000001</v>
      </c>
      <c r="AE118" s="1">
        <v>0</v>
      </c>
      <c r="AF118" s="1">
        <v>161.80000000000001</v>
      </c>
      <c r="AG118" s="1">
        <v>0.66823400000000011</v>
      </c>
      <c r="AH118" s="1">
        <v>0.67714285714285716</v>
      </c>
      <c r="AI118" s="1">
        <v>1.1587872832369945</v>
      </c>
    </row>
    <row r="119" spans="1:36">
      <c r="A119">
        <v>103</v>
      </c>
      <c r="B119">
        <v>8</v>
      </c>
      <c r="C119">
        <v>618.79999999999995</v>
      </c>
      <c r="D119">
        <v>2.95</v>
      </c>
      <c r="E119">
        <v>621.75</v>
      </c>
      <c r="F119">
        <v>7</v>
      </c>
      <c r="G119">
        <v>2.59</v>
      </c>
      <c r="H119">
        <v>119</v>
      </c>
      <c r="I119">
        <v>116</v>
      </c>
      <c r="J119">
        <v>3</v>
      </c>
      <c r="K119">
        <v>0</v>
      </c>
      <c r="L119">
        <v>1</v>
      </c>
      <c r="M119">
        <v>0</v>
      </c>
      <c r="N119">
        <v>0</v>
      </c>
      <c r="O119">
        <v>0</v>
      </c>
      <c r="Q119">
        <v>0</v>
      </c>
      <c r="R119">
        <v>0</v>
      </c>
      <c r="S119">
        <v>1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35</v>
      </c>
      <c r="AB119">
        <v>1</v>
      </c>
      <c r="AC119" s="1">
        <v>1.6067796610169491</v>
      </c>
      <c r="AD119" s="1">
        <v>161.80000000000001</v>
      </c>
      <c r="AE119" s="1">
        <v>0</v>
      </c>
      <c r="AF119" s="1">
        <v>161.80000000000001</v>
      </c>
      <c r="AG119" s="1">
        <v>0.66823400000000011</v>
      </c>
      <c r="AH119" s="1">
        <v>0.67714285714285716</v>
      </c>
      <c r="AI119" s="1">
        <v>1.5480324324324328</v>
      </c>
    </row>
    <row r="120" spans="1:36">
      <c r="A120">
        <v>105</v>
      </c>
      <c r="B120">
        <v>19</v>
      </c>
      <c r="C120">
        <v>631.9</v>
      </c>
      <c r="D120">
        <v>2.8</v>
      </c>
      <c r="E120">
        <v>634.69999999999993</v>
      </c>
      <c r="F120">
        <v>6</v>
      </c>
      <c r="G120">
        <v>3</v>
      </c>
      <c r="H120">
        <v>120</v>
      </c>
      <c r="I120">
        <v>117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35</v>
      </c>
      <c r="AB120">
        <v>1</v>
      </c>
      <c r="AC120" s="1">
        <v>1.6928571428571431</v>
      </c>
      <c r="AD120" s="1">
        <v>161.80000000000001</v>
      </c>
      <c r="AE120" s="1">
        <v>0</v>
      </c>
      <c r="AF120" s="1">
        <v>161.80000000000001</v>
      </c>
      <c r="AG120" s="1">
        <v>0.66823400000000011</v>
      </c>
      <c r="AH120" s="1">
        <v>0.79</v>
      </c>
      <c r="AI120" s="1">
        <v>1.3364680000000002</v>
      </c>
      <c r="AJ120" t="s">
        <v>55</v>
      </c>
    </row>
    <row r="121" spans="1:36">
      <c r="A121">
        <v>0</v>
      </c>
      <c r="B121">
        <v>19</v>
      </c>
      <c r="C121">
        <v>1.9</v>
      </c>
      <c r="D121">
        <v>4.6399999999999997</v>
      </c>
      <c r="E121">
        <v>6.5399999999999991</v>
      </c>
      <c r="F121">
        <v>9</v>
      </c>
      <c r="G121">
        <v>3.08</v>
      </c>
      <c r="H121">
        <v>3</v>
      </c>
      <c r="I121">
        <v>0</v>
      </c>
      <c r="J121">
        <v>3</v>
      </c>
      <c r="K121">
        <v>0</v>
      </c>
      <c r="L121">
        <v>1</v>
      </c>
      <c r="M121">
        <v>0</v>
      </c>
      <c r="N121">
        <v>0</v>
      </c>
      <c r="O121">
        <v>0</v>
      </c>
      <c r="Q121">
        <v>0</v>
      </c>
      <c r="R121">
        <v>0</v>
      </c>
      <c r="S121">
        <v>0</v>
      </c>
      <c r="T121">
        <v>60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40</v>
      </c>
      <c r="AB121">
        <v>1</v>
      </c>
      <c r="AC121" s="1">
        <v>1.021551724137931</v>
      </c>
      <c r="AD121" s="1">
        <v>161.80000000000001</v>
      </c>
      <c r="AE121" s="1">
        <v>0</v>
      </c>
      <c r="AF121" s="1">
        <v>161.80000000000001</v>
      </c>
      <c r="AG121" s="1">
        <v>0.66823400000000011</v>
      </c>
      <c r="AH121" s="1">
        <v>0.52666666666666673</v>
      </c>
      <c r="AI121" s="1">
        <v>1.3017545454545456</v>
      </c>
    </row>
    <row r="122" spans="1:36">
      <c r="A122">
        <v>1</v>
      </c>
      <c r="B122">
        <v>41</v>
      </c>
      <c r="C122">
        <v>10.1</v>
      </c>
      <c r="D122">
        <v>3.82</v>
      </c>
      <c r="E122">
        <v>13.92</v>
      </c>
      <c r="F122">
        <v>7</v>
      </c>
      <c r="G122">
        <v>3.19</v>
      </c>
      <c r="H122">
        <v>8</v>
      </c>
      <c r="I122">
        <v>7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30</v>
      </c>
      <c r="AB122">
        <v>1</v>
      </c>
      <c r="AC122" s="1">
        <v>1.2408376963350787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0.67714285714285716</v>
      </c>
      <c r="AI122" s="1">
        <v>1.2568664576802511</v>
      </c>
    </row>
    <row r="123" spans="1:36">
      <c r="A123">
        <v>3</v>
      </c>
      <c r="B123">
        <v>51</v>
      </c>
      <c r="C123">
        <v>23.1</v>
      </c>
      <c r="D123">
        <v>7</v>
      </c>
      <c r="E123">
        <v>30.1</v>
      </c>
      <c r="F123">
        <v>9</v>
      </c>
      <c r="G123">
        <v>4.9800000000000004</v>
      </c>
      <c r="H123">
        <v>17</v>
      </c>
      <c r="I123">
        <v>13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8.8000000000000007</v>
      </c>
      <c r="Q123">
        <v>0</v>
      </c>
      <c r="R123">
        <v>0</v>
      </c>
      <c r="S123">
        <v>0</v>
      </c>
      <c r="T123">
        <v>64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25</v>
      </c>
      <c r="AB123">
        <v>1</v>
      </c>
      <c r="AC123" s="1">
        <v>0.67714285714285716</v>
      </c>
      <c r="AD123" s="1">
        <v>161.80000000000001</v>
      </c>
      <c r="AE123" s="1">
        <v>0</v>
      </c>
      <c r="AF123" s="1">
        <v>161.80000000000001</v>
      </c>
      <c r="AG123" s="1">
        <v>0.66823400000000011</v>
      </c>
      <c r="AH123" s="1">
        <v>0.52666666666666673</v>
      </c>
      <c r="AI123" s="1">
        <v>0.80510120481927716</v>
      </c>
    </row>
    <row r="124" spans="1:36">
      <c r="A124">
        <v>3</v>
      </c>
      <c r="B124">
        <v>55</v>
      </c>
      <c r="C124">
        <v>23.5</v>
      </c>
      <c r="D124">
        <v>6</v>
      </c>
      <c r="E124">
        <v>29.5</v>
      </c>
      <c r="F124">
        <v>9</v>
      </c>
      <c r="G124">
        <v>4.66</v>
      </c>
      <c r="H124">
        <v>18</v>
      </c>
      <c r="I124">
        <v>15</v>
      </c>
      <c r="J124">
        <v>3</v>
      </c>
      <c r="K124">
        <v>0</v>
      </c>
      <c r="L124">
        <v>0</v>
      </c>
      <c r="M124">
        <v>1</v>
      </c>
      <c r="N124">
        <v>0</v>
      </c>
      <c r="O124">
        <v>9.1999999999999993</v>
      </c>
      <c r="Q124">
        <v>1</v>
      </c>
      <c r="R124">
        <v>0</v>
      </c>
      <c r="S124">
        <v>0</v>
      </c>
      <c r="T124">
        <v>64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25</v>
      </c>
      <c r="AB124">
        <v>3</v>
      </c>
      <c r="AC124" s="1">
        <v>0.79</v>
      </c>
      <c r="AD124" s="1">
        <v>175.6</v>
      </c>
      <c r="AE124" s="1">
        <v>0</v>
      </c>
      <c r="AF124" s="1">
        <v>175.6</v>
      </c>
      <c r="AG124" s="1">
        <v>0.72522799999999987</v>
      </c>
      <c r="AH124" s="1">
        <v>0.52666666666666673</v>
      </c>
      <c r="AI124" s="1">
        <v>0.93376995708154487</v>
      </c>
    </row>
    <row r="125" spans="1:36">
      <c r="A125">
        <v>9</v>
      </c>
      <c r="B125">
        <v>37</v>
      </c>
      <c r="C125">
        <v>57.7</v>
      </c>
      <c r="D125">
        <v>3.67</v>
      </c>
      <c r="E125">
        <v>61.370000000000005</v>
      </c>
      <c r="F125">
        <v>8</v>
      </c>
      <c r="G125">
        <v>2.8</v>
      </c>
      <c r="H125">
        <v>19</v>
      </c>
      <c r="I125">
        <v>18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25</v>
      </c>
      <c r="AB125">
        <v>3</v>
      </c>
      <c r="AC125" s="1">
        <v>1.2915531335149864</v>
      </c>
      <c r="AD125" s="1">
        <v>161.80000000000001</v>
      </c>
      <c r="AE125" s="1">
        <v>0</v>
      </c>
      <c r="AF125" s="1">
        <v>161.80000000000001</v>
      </c>
      <c r="AG125" s="1">
        <v>0.66823400000000011</v>
      </c>
      <c r="AH125" s="1">
        <v>0.59250000000000003</v>
      </c>
      <c r="AI125" s="1">
        <v>1.4319300000000004</v>
      </c>
    </row>
    <row r="126" spans="1:36">
      <c r="A126">
        <v>9</v>
      </c>
      <c r="B126">
        <v>58</v>
      </c>
      <c r="C126">
        <v>59.8</v>
      </c>
      <c r="D126">
        <v>4.32</v>
      </c>
      <c r="E126">
        <v>64.12</v>
      </c>
      <c r="F126">
        <v>7</v>
      </c>
      <c r="G126">
        <v>3.66</v>
      </c>
      <c r="H126">
        <v>20</v>
      </c>
      <c r="I126">
        <v>18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2.0999999999999943</v>
      </c>
      <c r="P126" s="1">
        <v>-0.19433091129276425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35</v>
      </c>
      <c r="AB126">
        <v>2</v>
      </c>
      <c r="AC126" s="1">
        <v>1.0972222222222221</v>
      </c>
      <c r="AD126" s="1">
        <v>175.6</v>
      </c>
      <c r="AE126" s="1">
        <v>0</v>
      </c>
      <c r="AF126" s="1">
        <v>175.6</v>
      </c>
      <c r="AG126" s="1">
        <v>0.72522799999999987</v>
      </c>
      <c r="AH126" s="1">
        <v>0.67714285714285716</v>
      </c>
      <c r="AI126" s="1">
        <v>1.1888983606557373</v>
      </c>
    </row>
    <row r="127" spans="1:36">
      <c r="A127">
        <v>13</v>
      </c>
      <c r="B127">
        <v>36</v>
      </c>
      <c r="C127">
        <v>81.599999999999994</v>
      </c>
      <c r="D127">
        <v>3.85</v>
      </c>
      <c r="E127">
        <v>85.449999999999989</v>
      </c>
      <c r="F127">
        <v>7</v>
      </c>
      <c r="G127">
        <v>3.12</v>
      </c>
      <c r="H127">
        <v>25</v>
      </c>
      <c r="I127">
        <v>24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1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40</v>
      </c>
      <c r="AB127">
        <v>1</v>
      </c>
      <c r="AC127" s="1">
        <v>1.2311688311688311</v>
      </c>
      <c r="AD127" s="1">
        <v>175.6</v>
      </c>
      <c r="AE127" s="1">
        <v>0</v>
      </c>
      <c r="AF127" s="1">
        <v>175.6</v>
      </c>
      <c r="AG127" s="1">
        <v>0.72522799999999987</v>
      </c>
      <c r="AH127" s="1">
        <v>0.67714285714285716</v>
      </c>
      <c r="AI127" s="1">
        <v>1.3946692307692303</v>
      </c>
    </row>
    <row r="128" spans="1:36">
      <c r="A128">
        <v>15</v>
      </c>
      <c r="B128">
        <v>4</v>
      </c>
      <c r="C128">
        <v>90.4</v>
      </c>
      <c r="D128">
        <v>3.37</v>
      </c>
      <c r="E128">
        <v>93.77000000000001</v>
      </c>
      <c r="F128">
        <v>6</v>
      </c>
      <c r="G128">
        <v>3.37</v>
      </c>
      <c r="H128">
        <v>28</v>
      </c>
      <c r="I128">
        <v>26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1</v>
      </c>
      <c r="R128">
        <v>0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1</v>
      </c>
      <c r="AC128" s="1">
        <v>1.4065281899109792</v>
      </c>
      <c r="AD128" s="1">
        <v>175.6</v>
      </c>
      <c r="AE128" s="1">
        <v>0</v>
      </c>
      <c r="AF128" s="1">
        <v>175.6</v>
      </c>
      <c r="AG128" s="1">
        <v>0.72522799999999987</v>
      </c>
      <c r="AH128" s="1">
        <v>0.79</v>
      </c>
      <c r="AI128" s="1">
        <v>1.2912071216617207</v>
      </c>
    </row>
    <row r="129" spans="1:35">
      <c r="A129">
        <v>17</v>
      </c>
      <c r="B129">
        <v>51</v>
      </c>
      <c r="C129">
        <v>107.1</v>
      </c>
      <c r="D129">
        <v>3.64</v>
      </c>
      <c r="E129">
        <v>110.74</v>
      </c>
      <c r="F129">
        <v>6</v>
      </c>
      <c r="G129">
        <v>3.45</v>
      </c>
      <c r="H129">
        <v>33</v>
      </c>
      <c r="I129">
        <v>31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45</v>
      </c>
      <c r="AB129">
        <v>1</v>
      </c>
      <c r="AC129" s="1">
        <v>1.3021978021978022</v>
      </c>
      <c r="AD129" s="1">
        <v>175.6</v>
      </c>
      <c r="AE129" s="1">
        <v>0</v>
      </c>
      <c r="AF129" s="1">
        <v>175.6</v>
      </c>
      <c r="AG129" s="1">
        <v>0.72522799999999987</v>
      </c>
      <c r="AH129" s="1">
        <v>0.79</v>
      </c>
      <c r="AI129" s="1">
        <v>1.2612660869565213</v>
      </c>
    </row>
    <row r="130" spans="1:35">
      <c r="A130">
        <v>21</v>
      </c>
      <c r="B130">
        <v>20</v>
      </c>
      <c r="C130">
        <v>128</v>
      </c>
      <c r="D130">
        <v>4.12</v>
      </c>
      <c r="E130">
        <v>132.12</v>
      </c>
      <c r="F130">
        <v>8</v>
      </c>
      <c r="G130">
        <v>3.6</v>
      </c>
      <c r="H130">
        <v>42</v>
      </c>
      <c r="I130">
        <v>41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66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25</v>
      </c>
      <c r="AB130">
        <v>1</v>
      </c>
      <c r="AC130" s="1">
        <v>1.1504854368932038</v>
      </c>
      <c r="AD130" s="1">
        <v>161.80000000000001</v>
      </c>
      <c r="AE130" s="1">
        <v>0</v>
      </c>
      <c r="AF130" s="1">
        <v>161.80000000000001</v>
      </c>
      <c r="AG130" s="1">
        <v>0.66823400000000011</v>
      </c>
      <c r="AH130" s="1">
        <v>0.59250000000000003</v>
      </c>
      <c r="AI130" s="1">
        <v>1.1137233333333336</v>
      </c>
    </row>
    <row r="131" spans="1:35">
      <c r="A131">
        <v>27</v>
      </c>
      <c r="B131">
        <v>8</v>
      </c>
      <c r="C131">
        <v>162.80000000000001</v>
      </c>
      <c r="D131">
        <v>3.09</v>
      </c>
      <c r="E131">
        <v>165.89000000000001</v>
      </c>
      <c r="F131">
        <v>6</v>
      </c>
      <c r="G131">
        <v>3.12</v>
      </c>
      <c r="H131">
        <v>46</v>
      </c>
      <c r="I131">
        <v>44</v>
      </c>
      <c r="J131">
        <v>2</v>
      </c>
      <c r="K131">
        <v>0</v>
      </c>
      <c r="L131">
        <v>0</v>
      </c>
      <c r="M131">
        <v>1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25</v>
      </c>
      <c r="AB131">
        <v>3</v>
      </c>
      <c r="AC131" s="1">
        <v>1.5339805825242721</v>
      </c>
      <c r="AD131" s="1">
        <v>175.6</v>
      </c>
      <c r="AE131" s="1">
        <v>0</v>
      </c>
      <c r="AF131" s="1">
        <v>175.6</v>
      </c>
      <c r="AG131" s="1">
        <v>0.72522799999999987</v>
      </c>
      <c r="AH131" s="1">
        <v>0.79</v>
      </c>
      <c r="AI131" s="1">
        <v>1.3946692307692303</v>
      </c>
    </row>
    <row r="132" spans="1:35">
      <c r="A132">
        <v>28</v>
      </c>
      <c r="B132">
        <v>11</v>
      </c>
      <c r="C132">
        <v>169.1</v>
      </c>
      <c r="D132">
        <v>4.47</v>
      </c>
      <c r="E132">
        <v>173.57</v>
      </c>
      <c r="F132">
        <v>7</v>
      </c>
      <c r="G132">
        <v>3.77</v>
      </c>
      <c r="H132">
        <v>57</v>
      </c>
      <c r="I132">
        <v>50</v>
      </c>
      <c r="J132">
        <v>7</v>
      </c>
      <c r="K132">
        <v>0</v>
      </c>
      <c r="L132">
        <v>0</v>
      </c>
      <c r="M132">
        <v>0</v>
      </c>
      <c r="N132">
        <v>0</v>
      </c>
      <c r="O132">
        <v>6.2999999999999829</v>
      </c>
      <c r="Q132">
        <v>0</v>
      </c>
      <c r="R132">
        <v>0</v>
      </c>
      <c r="S132">
        <v>0</v>
      </c>
      <c r="T132">
        <v>68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25</v>
      </c>
      <c r="AB132">
        <v>1</v>
      </c>
      <c r="AC132" s="1">
        <v>1.0604026845637584</v>
      </c>
      <c r="AD132" s="1">
        <v>161.80000000000001</v>
      </c>
      <c r="AE132" s="1">
        <v>0</v>
      </c>
      <c r="AF132" s="1">
        <v>161.80000000000001</v>
      </c>
      <c r="AG132" s="1">
        <v>0.66823400000000011</v>
      </c>
      <c r="AH132" s="1">
        <v>0.67714285714285716</v>
      </c>
      <c r="AI132" s="1">
        <v>1.0635023872679048</v>
      </c>
    </row>
    <row r="133" spans="1:35">
      <c r="A133">
        <v>28</v>
      </c>
      <c r="B133">
        <v>11</v>
      </c>
      <c r="C133">
        <v>169.1</v>
      </c>
      <c r="D133">
        <v>4.38</v>
      </c>
      <c r="E133">
        <v>173.48</v>
      </c>
      <c r="F133">
        <v>7</v>
      </c>
      <c r="G133">
        <v>3.81</v>
      </c>
      <c r="H133">
        <v>58</v>
      </c>
      <c r="I133">
        <v>50</v>
      </c>
      <c r="J133">
        <v>8</v>
      </c>
      <c r="K133">
        <v>0</v>
      </c>
      <c r="L133">
        <v>0</v>
      </c>
      <c r="M133">
        <v>0</v>
      </c>
      <c r="N133">
        <v>0</v>
      </c>
      <c r="O133">
        <v>6.2999999999999829</v>
      </c>
      <c r="Q133">
        <v>0</v>
      </c>
      <c r="R133">
        <v>0</v>
      </c>
      <c r="S133">
        <v>0</v>
      </c>
      <c r="T133">
        <v>68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25</v>
      </c>
      <c r="AB133">
        <v>1</v>
      </c>
      <c r="AC133" s="1">
        <v>1.0821917808219179</v>
      </c>
      <c r="AD133" s="1">
        <v>161.80000000000001</v>
      </c>
      <c r="AE133" s="1">
        <v>0</v>
      </c>
      <c r="AF133" s="1">
        <v>161.80000000000001</v>
      </c>
      <c r="AG133" s="1">
        <v>0.66823400000000011</v>
      </c>
      <c r="AH133" s="1">
        <v>0.67714285714285716</v>
      </c>
      <c r="AI133" s="1">
        <v>1.052337007874016</v>
      </c>
    </row>
    <row r="134" spans="1:35">
      <c r="A134">
        <v>28</v>
      </c>
      <c r="B134">
        <v>54</v>
      </c>
      <c r="C134">
        <v>173.4</v>
      </c>
      <c r="D134">
        <v>3.39</v>
      </c>
      <c r="E134">
        <v>176.79</v>
      </c>
      <c r="F134">
        <v>7</v>
      </c>
      <c r="G134">
        <v>2.98</v>
      </c>
      <c r="H134">
        <v>59</v>
      </c>
      <c r="I134">
        <v>56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25</v>
      </c>
      <c r="AB134">
        <v>1</v>
      </c>
      <c r="AC134" s="1">
        <v>1.3982300884955752</v>
      </c>
      <c r="AD134" s="1">
        <v>161.80000000000001</v>
      </c>
      <c r="AE134" s="1">
        <v>0</v>
      </c>
      <c r="AF134" s="1">
        <v>161.80000000000001</v>
      </c>
      <c r="AG134" s="1">
        <v>0.66823400000000011</v>
      </c>
      <c r="AH134" s="1">
        <v>0.67714285714285716</v>
      </c>
      <c r="AI134" s="1">
        <v>1.3454375838926178</v>
      </c>
    </row>
    <row r="135" spans="1:35">
      <c r="A135">
        <v>31</v>
      </c>
      <c r="B135">
        <v>6</v>
      </c>
      <c r="C135">
        <v>186.6</v>
      </c>
      <c r="D135">
        <v>2.97</v>
      </c>
      <c r="E135">
        <v>189.57</v>
      </c>
      <c r="F135">
        <v>6</v>
      </c>
      <c r="G135">
        <v>3.28</v>
      </c>
      <c r="H135">
        <v>63</v>
      </c>
      <c r="I135">
        <v>61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30</v>
      </c>
      <c r="AB135">
        <v>1</v>
      </c>
      <c r="AC135" s="1">
        <v>1.595959595959596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0.79</v>
      </c>
      <c r="AI135" s="1">
        <v>1.3266365853658535</v>
      </c>
    </row>
    <row r="136" spans="1:35">
      <c r="A136">
        <v>31</v>
      </c>
      <c r="B136">
        <v>57</v>
      </c>
      <c r="C136">
        <v>191.7</v>
      </c>
      <c r="D136">
        <v>2.56</v>
      </c>
      <c r="E136">
        <v>194.26</v>
      </c>
      <c r="F136">
        <v>6</v>
      </c>
      <c r="G136">
        <v>3.25</v>
      </c>
      <c r="H136">
        <v>65</v>
      </c>
      <c r="I136">
        <v>63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35</v>
      </c>
      <c r="AB136">
        <v>1</v>
      </c>
      <c r="AC136" s="1">
        <v>1.8515625</v>
      </c>
      <c r="AD136" s="1">
        <v>161.80000000000001</v>
      </c>
      <c r="AE136" s="1">
        <v>0</v>
      </c>
      <c r="AF136" s="1">
        <v>161.80000000000001</v>
      </c>
      <c r="AG136" s="1">
        <v>0.66823400000000011</v>
      </c>
      <c r="AH136" s="1">
        <v>0.79</v>
      </c>
      <c r="AI136" s="1">
        <v>1.2336627692307696</v>
      </c>
    </row>
    <row r="137" spans="1:35">
      <c r="A137">
        <v>36</v>
      </c>
      <c r="B137">
        <v>40</v>
      </c>
      <c r="C137">
        <v>220</v>
      </c>
      <c r="D137">
        <v>3.67</v>
      </c>
      <c r="E137">
        <v>223.67</v>
      </c>
      <c r="F137">
        <v>7</v>
      </c>
      <c r="G137">
        <v>3.15</v>
      </c>
      <c r="H137">
        <v>71</v>
      </c>
      <c r="I137">
        <v>67</v>
      </c>
      <c r="J137">
        <v>4</v>
      </c>
      <c r="K137">
        <v>0</v>
      </c>
      <c r="L137">
        <v>1</v>
      </c>
      <c r="M137">
        <v>0</v>
      </c>
      <c r="N137">
        <v>0</v>
      </c>
      <c r="O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30</v>
      </c>
      <c r="AB137">
        <v>1</v>
      </c>
      <c r="AC137" s="1">
        <v>1.2915531335149864</v>
      </c>
      <c r="AD137" s="1">
        <v>161.80000000000001</v>
      </c>
      <c r="AE137" s="1">
        <v>0</v>
      </c>
      <c r="AF137" s="1">
        <v>161.80000000000001</v>
      </c>
      <c r="AG137" s="1">
        <v>0.66823400000000011</v>
      </c>
      <c r="AH137" s="1">
        <v>0.67714285714285716</v>
      </c>
      <c r="AI137" s="1">
        <v>1.272826666666667</v>
      </c>
    </row>
    <row r="138" spans="1:35">
      <c r="A138">
        <v>37</v>
      </c>
      <c r="B138">
        <v>1</v>
      </c>
      <c r="C138">
        <v>222.1</v>
      </c>
      <c r="D138">
        <v>3.82</v>
      </c>
      <c r="E138">
        <v>225.92</v>
      </c>
      <c r="F138">
        <v>8</v>
      </c>
      <c r="G138">
        <v>3.13</v>
      </c>
      <c r="H138">
        <v>74</v>
      </c>
      <c r="I138">
        <v>68</v>
      </c>
      <c r="J138">
        <v>6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30</v>
      </c>
      <c r="AB138">
        <v>1</v>
      </c>
      <c r="AC138" s="1">
        <v>1.2408376963350787</v>
      </c>
      <c r="AD138" s="1">
        <v>161.80000000000001</v>
      </c>
      <c r="AE138" s="1">
        <v>0</v>
      </c>
      <c r="AF138" s="1">
        <v>161.80000000000001</v>
      </c>
      <c r="AG138" s="1">
        <v>0.66823400000000011</v>
      </c>
      <c r="AH138" s="1">
        <v>0.59250000000000003</v>
      </c>
      <c r="AI138" s="1">
        <v>1.280959744408946</v>
      </c>
    </row>
    <row r="139" spans="1:35">
      <c r="A139">
        <v>38</v>
      </c>
      <c r="B139">
        <v>7</v>
      </c>
      <c r="C139">
        <v>228.7</v>
      </c>
      <c r="D139">
        <v>3.57</v>
      </c>
      <c r="E139">
        <v>232.26999999999998</v>
      </c>
      <c r="F139">
        <v>7</v>
      </c>
      <c r="G139">
        <v>2.86</v>
      </c>
      <c r="H139">
        <v>82</v>
      </c>
      <c r="I139">
        <v>78</v>
      </c>
      <c r="J139">
        <v>4</v>
      </c>
      <c r="K139">
        <v>0</v>
      </c>
      <c r="L139">
        <v>0</v>
      </c>
      <c r="M139">
        <v>1</v>
      </c>
      <c r="N139">
        <v>0</v>
      </c>
      <c r="O139">
        <v>5.7999999999999829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30</v>
      </c>
      <c r="AB139">
        <v>3</v>
      </c>
      <c r="AC139" s="1">
        <v>1.327731092436975</v>
      </c>
      <c r="AD139" s="1">
        <v>161.80000000000001</v>
      </c>
      <c r="AE139" s="1">
        <v>0</v>
      </c>
      <c r="AF139" s="1">
        <v>161.80000000000001</v>
      </c>
      <c r="AG139" s="1">
        <v>0.66823400000000011</v>
      </c>
      <c r="AH139" s="1">
        <v>0.67714285714285716</v>
      </c>
      <c r="AI139" s="1">
        <v>1.4018895104895108</v>
      </c>
    </row>
    <row r="140" spans="1:35">
      <c r="A140">
        <v>38</v>
      </c>
      <c r="B140">
        <v>47</v>
      </c>
      <c r="C140">
        <v>232.7</v>
      </c>
      <c r="D140">
        <v>3.94</v>
      </c>
      <c r="E140">
        <v>236.64</v>
      </c>
      <c r="F140">
        <v>7</v>
      </c>
      <c r="G140">
        <v>3.28</v>
      </c>
      <c r="H140">
        <v>86</v>
      </c>
      <c r="I140">
        <v>82</v>
      </c>
      <c r="J140">
        <v>4</v>
      </c>
      <c r="K140">
        <v>0</v>
      </c>
      <c r="L140">
        <v>1</v>
      </c>
      <c r="M140">
        <v>0</v>
      </c>
      <c r="N140">
        <v>0</v>
      </c>
      <c r="O140">
        <v>8.5999999999999943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30</v>
      </c>
      <c r="AB140">
        <v>1</v>
      </c>
      <c r="AC140" s="1">
        <v>1.203045685279188</v>
      </c>
      <c r="AD140" s="1">
        <v>161.80000000000001</v>
      </c>
      <c r="AE140" s="1">
        <v>0</v>
      </c>
      <c r="AF140" s="1">
        <v>161.80000000000001</v>
      </c>
      <c r="AG140" s="1">
        <v>0.66823400000000011</v>
      </c>
      <c r="AH140" s="1">
        <v>0.67714285714285716</v>
      </c>
      <c r="AI140" s="1">
        <v>1.2223792682926833</v>
      </c>
    </row>
    <row r="141" spans="1:35">
      <c r="A141">
        <v>41</v>
      </c>
      <c r="B141">
        <v>48</v>
      </c>
      <c r="C141">
        <v>250.8</v>
      </c>
      <c r="D141">
        <v>2.66</v>
      </c>
      <c r="E141">
        <v>253.46</v>
      </c>
      <c r="F141">
        <v>6</v>
      </c>
      <c r="G141">
        <v>2.69</v>
      </c>
      <c r="H141">
        <v>91</v>
      </c>
      <c r="I141">
        <v>90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35</v>
      </c>
      <c r="AB141">
        <v>1</v>
      </c>
      <c r="AC141" s="1">
        <v>1.7819548872180451</v>
      </c>
      <c r="AD141" s="1">
        <v>161.80000000000001</v>
      </c>
      <c r="AE141" s="1">
        <v>0</v>
      </c>
      <c r="AF141" s="1">
        <v>161.80000000000001</v>
      </c>
      <c r="AG141" s="1">
        <v>0.66823400000000011</v>
      </c>
      <c r="AH141" s="1">
        <v>0.79</v>
      </c>
      <c r="AI141" s="1">
        <v>1.4904847583643126</v>
      </c>
    </row>
    <row r="142" spans="1:35">
      <c r="A142">
        <v>42</v>
      </c>
      <c r="B142">
        <v>14</v>
      </c>
      <c r="C142">
        <v>253.4</v>
      </c>
      <c r="D142">
        <v>3.87</v>
      </c>
      <c r="E142">
        <v>257.27</v>
      </c>
      <c r="F142">
        <v>8</v>
      </c>
      <c r="G142">
        <v>3.44</v>
      </c>
      <c r="H142">
        <v>92</v>
      </c>
      <c r="I142">
        <v>90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40</v>
      </c>
      <c r="AB142">
        <v>1</v>
      </c>
      <c r="AC142" s="1">
        <v>1.2248062015503876</v>
      </c>
      <c r="AD142" s="1">
        <v>161.80000000000001</v>
      </c>
      <c r="AE142" s="1">
        <v>0</v>
      </c>
      <c r="AF142" s="1">
        <v>161.80000000000001</v>
      </c>
      <c r="AG142" s="1">
        <v>0.66823400000000011</v>
      </c>
      <c r="AH142" s="1">
        <v>0.59250000000000003</v>
      </c>
      <c r="AI142" s="1">
        <v>1.1655244186046514</v>
      </c>
    </row>
    <row r="145" spans="28:35">
      <c r="AB145" t="s">
        <v>64</v>
      </c>
      <c r="AC145" s="7">
        <f>AVERAGE(AC2:AC142)</f>
        <v>1.2722891699850514</v>
      </c>
      <c r="AD145" s="7">
        <f t="shared" ref="AD145:AI145" si="0">AVERAGE(AD2:AD142)</f>
        <v>166.00851063829748</v>
      </c>
      <c r="AE145" s="7">
        <f t="shared" si="0"/>
        <v>-0.85106382978723405</v>
      </c>
      <c r="AF145" s="7">
        <f t="shared" si="0"/>
        <v>165.15744680851026</v>
      </c>
      <c r="AG145" s="7">
        <f t="shared" si="0"/>
        <v>0.68210025531914864</v>
      </c>
      <c r="AH145" s="7">
        <f t="shared" si="0"/>
        <v>0.67503754873967614</v>
      </c>
      <c r="AI145" s="7">
        <f t="shared" si="0"/>
        <v>1.276999769954102</v>
      </c>
    </row>
    <row r="146" spans="28:35">
      <c r="AB146" t="s">
        <v>65</v>
      </c>
      <c r="AC146" s="7">
        <f>VAR(AC2:AC142)</f>
        <v>4.878302182593594E-2</v>
      </c>
      <c r="AD146" s="7">
        <f t="shared" ref="AD146:AI146" si="1">VAR(AD2:AD142)</f>
        <v>40.654212765957283</v>
      </c>
      <c r="AE146" s="7">
        <f t="shared" si="1"/>
        <v>27.841945288753799</v>
      </c>
      <c r="AF146" s="7">
        <f t="shared" si="1"/>
        <v>89.510747720364691</v>
      </c>
      <c r="AG146" s="7">
        <f t="shared" si="1"/>
        <v>1.5267758727914847E-3</v>
      </c>
      <c r="AH146" s="7">
        <f t="shared" si="1"/>
        <v>8.6140188912711066E-3</v>
      </c>
      <c r="AI146" s="7">
        <f t="shared" si="1"/>
        <v>1.9515990713981069E-2</v>
      </c>
    </row>
  </sheetData>
  <autoFilter ref="A1:AJ142" xr:uid="{D20C6EC8-FFC2-4540-9E35-4428198EEDD8}"/>
  <conditionalFormatting sqref="AB1:AB142">
    <cfRule type="cellIs" dxfId="162" priority="15" operator="equal">
      <formula>3</formula>
    </cfRule>
    <cfRule type="cellIs" dxfId="161" priority="16" operator="equal">
      <formula>2</formula>
    </cfRule>
    <cfRule type="cellIs" dxfId="160" priority="17" operator="equal">
      <formula>1</formula>
    </cfRule>
  </conditionalFormatting>
  <conditionalFormatting sqref="P127:P142 P110:P125 P92:P108 P80:P90 P78 P76 P1:P73">
    <cfRule type="cellIs" dxfId="159" priority="14" operator="equal">
      <formula>" "</formula>
    </cfRule>
  </conditionalFormatting>
  <conditionalFormatting sqref="P127:P142 P110:P125 P92:P108 P80:P90 P78 P76 P1:P73">
    <cfRule type="containsBlanks" dxfId="158" priority="13">
      <formula>LEN(TRIM(P1))=0</formula>
    </cfRule>
  </conditionalFormatting>
  <conditionalFormatting sqref="Q96:AA142 O92:O108 O90 O80:O88 O78 O76 K74:N142 K2:O73 Q16:Z95 Q2:X15">
    <cfRule type="cellIs" dxfId="157" priority="11" operator="equal">
      <formula>1</formula>
    </cfRule>
    <cfRule type="cellIs" dxfId="156" priority="12" operator="equal">
      <formula>0</formula>
    </cfRule>
  </conditionalFormatting>
  <conditionalFormatting sqref="Q96:AA142 O92:O108 O90 O80:O88 O78 O76 K74:N142 K2:O73 Q16:Z95 AA12:AA36 Q2:Y15">
    <cfRule type="cellIs" dxfId="155" priority="9" operator="equal">
      <formula>0</formula>
    </cfRule>
    <cfRule type="cellIs" dxfId="154" priority="10" operator="equal">
      <formula>1</formula>
    </cfRule>
  </conditionalFormatting>
  <conditionalFormatting sqref="Q96:AA142 O92:O108 O90 O80:O88 O78 O76 K74:N142 K2:O73 AA12:AA36 Q2:Z95">
    <cfRule type="cellIs" dxfId="153" priority="7" operator="equal">
      <formula>1</formula>
    </cfRule>
    <cfRule type="cellIs" dxfId="152" priority="8" operator="equal">
      <formula>0</formula>
    </cfRule>
  </conditionalFormatting>
  <conditionalFormatting sqref="H121:N142 C121:C142 E121:E142 A91:N120 O92:O108 A90:O90 A89:N89 A80:O88 A79:N79 A78:O78 A77:N77 A76:O76 A74:N75 A2:O73 AC2:AI142 Q2:AA142">
    <cfRule type="cellIs" dxfId="151" priority="5" operator="equal">
      <formula>"CM"</formula>
    </cfRule>
    <cfRule type="containsText" dxfId="150" priority="6" operator="containsText" text="DK">
      <formula>NOT(ISERROR(SEARCH("DK",A2)))</formula>
    </cfRule>
  </conditionalFormatting>
  <conditionalFormatting sqref="P126 P109 P91 P79 O2:O142">
    <cfRule type="cellIs" dxfId="149" priority="4" operator="greaterThan">
      <formula>5</formula>
    </cfRule>
  </conditionalFormatting>
  <conditionalFormatting sqref="P126 O110:O142">
    <cfRule type="cellIs" dxfId="148" priority="3" operator="equal">
      <formula>0</formula>
    </cfRule>
  </conditionalFormatting>
  <conditionalFormatting sqref="AJ120">
    <cfRule type="cellIs" dxfId="147" priority="1" operator="equal">
      <formula>"CM"</formula>
    </cfRule>
    <cfRule type="containsText" dxfId="146" priority="2" operator="containsText" text="DK">
      <formula>NOT(ISERROR(SEARCH("DK",AJ120)))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DE15-BD83-A24E-9767-E0F5EDBD7DB9}">
  <sheetPr filterMode="1"/>
  <dimension ref="A1:AJ28"/>
  <sheetViews>
    <sheetView topLeftCell="N1" zoomScale="68" workbookViewId="0">
      <selection activeCell="AC3" sqref="AC3:AC24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hidden="1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3</v>
      </c>
      <c r="B3">
        <v>49</v>
      </c>
      <c r="C3">
        <v>22.9</v>
      </c>
      <c r="D3">
        <v>3.45</v>
      </c>
      <c r="E3">
        <v>26.349999999999998</v>
      </c>
      <c r="F3">
        <v>7</v>
      </c>
      <c r="G3">
        <v>3.3</v>
      </c>
      <c r="H3">
        <v>10</v>
      </c>
      <c r="I3">
        <v>5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20</v>
      </c>
      <c r="AB3">
        <v>1</v>
      </c>
      <c r="AC3" s="1">
        <v>1.3739130434782609</v>
      </c>
      <c r="AD3" s="1">
        <v>161.80000000000001</v>
      </c>
      <c r="AE3" s="1">
        <v>0</v>
      </c>
      <c r="AF3" s="1">
        <v>161.80000000000001</v>
      </c>
      <c r="AG3" s="1">
        <v>0.66823400000000011</v>
      </c>
      <c r="AH3" s="1">
        <v>0.67714285714285716</v>
      </c>
      <c r="AI3" s="1">
        <v>1.2149709090909093</v>
      </c>
    </row>
    <row r="4" spans="1:36">
      <c r="A4">
        <v>4</v>
      </c>
      <c r="B4">
        <v>20</v>
      </c>
      <c r="C4">
        <v>26</v>
      </c>
      <c r="D4">
        <v>3.73</v>
      </c>
      <c r="E4">
        <v>29.73</v>
      </c>
      <c r="F4">
        <v>7</v>
      </c>
      <c r="G4">
        <v>3.31</v>
      </c>
      <c r="H4">
        <v>13</v>
      </c>
      <c r="I4">
        <v>5</v>
      </c>
      <c r="J4">
        <v>8</v>
      </c>
      <c r="K4">
        <v>0</v>
      </c>
      <c r="L4">
        <v>0</v>
      </c>
      <c r="M4">
        <v>0</v>
      </c>
      <c r="N4">
        <v>0</v>
      </c>
      <c r="O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35</v>
      </c>
      <c r="AB4">
        <v>1</v>
      </c>
      <c r="AC4" s="1">
        <v>1.2707774798927614</v>
      </c>
      <c r="AD4" s="1">
        <v>161.80000000000001</v>
      </c>
      <c r="AE4" s="1">
        <v>0</v>
      </c>
      <c r="AF4" s="1">
        <v>161.80000000000001</v>
      </c>
      <c r="AG4" s="1">
        <v>0.66823400000000011</v>
      </c>
      <c r="AH4" s="1">
        <v>0.67714285714285716</v>
      </c>
      <c r="AI4" s="1">
        <v>1.2113003021148039</v>
      </c>
    </row>
    <row r="5" spans="1:36">
      <c r="A5">
        <v>4</v>
      </c>
      <c r="B5">
        <v>38</v>
      </c>
      <c r="C5">
        <v>27.8</v>
      </c>
      <c r="D5">
        <v>3.49</v>
      </c>
      <c r="E5">
        <v>31.29</v>
      </c>
      <c r="F5">
        <v>6</v>
      </c>
      <c r="G5">
        <v>3.51</v>
      </c>
      <c r="H5">
        <v>14</v>
      </c>
      <c r="I5">
        <v>6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2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25</v>
      </c>
      <c r="AB5">
        <v>1</v>
      </c>
      <c r="AC5" s="1">
        <v>1.3581661891117478</v>
      </c>
      <c r="AD5" s="1">
        <v>175.6</v>
      </c>
      <c r="AE5" s="1">
        <v>10</v>
      </c>
      <c r="AF5" s="1">
        <v>185.6</v>
      </c>
      <c r="AG5" s="1">
        <v>0.76652799999999999</v>
      </c>
      <c r="AH5" s="1">
        <v>0.79</v>
      </c>
      <c r="AI5" s="1">
        <v>1.3103042735042736</v>
      </c>
    </row>
    <row r="6" spans="1:36">
      <c r="A6">
        <v>5</v>
      </c>
      <c r="B6">
        <v>36</v>
      </c>
      <c r="C6">
        <v>33.6</v>
      </c>
      <c r="D6">
        <v>3.06</v>
      </c>
      <c r="E6">
        <v>36.660000000000004</v>
      </c>
      <c r="F6">
        <v>6</v>
      </c>
      <c r="G6">
        <v>3.04</v>
      </c>
      <c r="H6">
        <v>20</v>
      </c>
      <c r="I6">
        <v>11</v>
      </c>
      <c r="J6">
        <v>9</v>
      </c>
      <c r="K6">
        <v>0</v>
      </c>
      <c r="L6">
        <v>0</v>
      </c>
      <c r="M6">
        <v>0</v>
      </c>
      <c r="N6">
        <v>0</v>
      </c>
      <c r="O6">
        <v>0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30</v>
      </c>
      <c r="AB6">
        <v>1</v>
      </c>
      <c r="AC6" s="1">
        <v>1.5490196078431373</v>
      </c>
      <c r="AD6" s="1">
        <v>175.6</v>
      </c>
      <c r="AE6" s="1">
        <v>10</v>
      </c>
      <c r="AF6" s="1">
        <v>185.6</v>
      </c>
      <c r="AG6" s="1">
        <v>0.76652799999999999</v>
      </c>
      <c r="AH6" s="1">
        <v>0.79</v>
      </c>
      <c r="AI6" s="1">
        <v>1.5128842105263156</v>
      </c>
    </row>
    <row r="7" spans="1:36">
      <c r="A7">
        <v>5</v>
      </c>
      <c r="B7">
        <v>49</v>
      </c>
      <c r="C7">
        <v>34.9</v>
      </c>
      <c r="D7">
        <v>5.77</v>
      </c>
      <c r="E7">
        <v>40.67</v>
      </c>
      <c r="F7">
        <v>10</v>
      </c>
      <c r="G7">
        <v>3.74</v>
      </c>
      <c r="H7">
        <v>21</v>
      </c>
      <c r="I7">
        <v>11</v>
      </c>
      <c r="J7">
        <v>10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35</v>
      </c>
      <c r="AB7">
        <v>1</v>
      </c>
      <c r="AC7" s="1">
        <v>0.82149046793760838</v>
      </c>
      <c r="AD7" s="1">
        <v>161.80000000000001</v>
      </c>
      <c r="AE7" s="1">
        <v>0</v>
      </c>
      <c r="AF7" s="1">
        <v>161.80000000000001</v>
      </c>
      <c r="AG7" s="1">
        <v>0.66823400000000011</v>
      </c>
      <c r="AH7" s="1">
        <v>0.47400000000000003</v>
      </c>
      <c r="AI7" s="1">
        <v>1.072033155080214</v>
      </c>
      <c r="AJ7" t="s">
        <v>44</v>
      </c>
    </row>
    <row r="8" spans="1:36" hidden="1">
      <c r="A8">
        <v>6</v>
      </c>
      <c r="B8">
        <v>9</v>
      </c>
      <c r="C8">
        <v>36.9</v>
      </c>
      <c r="D8">
        <v>3.67</v>
      </c>
      <c r="E8">
        <v>40.57</v>
      </c>
      <c r="F8">
        <v>6</v>
      </c>
      <c r="G8">
        <v>3.07</v>
      </c>
      <c r="H8">
        <v>23</v>
      </c>
      <c r="I8">
        <v>14</v>
      </c>
      <c r="J8">
        <v>9</v>
      </c>
      <c r="K8">
        <v>0</v>
      </c>
      <c r="L8">
        <v>0</v>
      </c>
      <c r="M8">
        <v>0</v>
      </c>
      <c r="N8">
        <v>0</v>
      </c>
      <c r="O8">
        <v>0.19999999999999574</v>
      </c>
      <c r="P8" s="1">
        <v>0.45704609126146511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25</v>
      </c>
      <c r="AB8">
        <v>2</v>
      </c>
      <c r="AC8" s="1">
        <v>1.2915531335149864</v>
      </c>
      <c r="AD8" s="1">
        <v>161.80000000000001</v>
      </c>
      <c r="AE8" s="1">
        <v>0</v>
      </c>
      <c r="AF8" s="1">
        <v>161.80000000000001</v>
      </c>
      <c r="AG8" s="1">
        <v>0.66823400000000011</v>
      </c>
      <c r="AH8" s="1">
        <v>0.79</v>
      </c>
      <c r="AI8" s="1">
        <v>1.305994788273616</v>
      </c>
    </row>
    <row r="9" spans="1:36" hidden="1">
      <c r="A9">
        <v>13</v>
      </c>
      <c r="B9">
        <v>34</v>
      </c>
      <c r="C9">
        <v>81.400000000000006</v>
      </c>
      <c r="D9">
        <v>3.7</v>
      </c>
      <c r="E9">
        <v>85.100000000000009</v>
      </c>
      <c r="F9">
        <v>7</v>
      </c>
      <c r="G9">
        <v>2.98</v>
      </c>
      <c r="H9">
        <v>57</v>
      </c>
      <c r="I9">
        <v>49</v>
      </c>
      <c r="J9">
        <v>8</v>
      </c>
      <c r="K9">
        <v>0</v>
      </c>
      <c r="L9">
        <v>0</v>
      </c>
      <c r="M9">
        <v>0</v>
      </c>
      <c r="N9">
        <v>0</v>
      </c>
      <c r="O9">
        <v>3.2000000000000028</v>
      </c>
      <c r="P9" s="1">
        <v>0.20868289103583226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1</v>
      </c>
      <c r="Y9">
        <v>0</v>
      </c>
      <c r="Z9">
        <v>1</v>
      </c>
      <c r="AA9">
        <v>60</v>
      </c>
      <c r="AB9">
        <v>2</v>
      </c>
      <c r="AC9" s="1">
        <v>1.2810810810810811</v>
      </c>
      <c r="AD9" s="1">
        <v>175.6</v>
      </c>
      <c r="AE9" s="1">
        <v>-10</v>
      </c>
      <c r="AF9" s="1">
        <v>165.6</v>
      </c>
      <c r="AG9" s="1">
        <v>0.68392799999999998</v>
      </c>
      <c r="AH9" s="1">
        <v>0.67714285714285716</v>
      </c>
      <c r="AI9" s="1">
        <v>1.3770362416107382</v>
      </c>
    </row>
    <row r="10" spans="1:36">
      <c r="A10">
        <v>13</v>
      </c>
      <c r="B10">
        <v>41</v>
      </c>
      <c r="C10">
        <v>82.1</v>
      </c>
      <c r="D10">
        <v>4.43</v>
      </c>
      <c r="E10">
        <v>86.53</v>
      </c>
      <c r="F10">
        <v>9</v>
      </c>
      <c r="G10">
        <v>3</v>
      </c>
      <c r="H10">
        <v>58</v>
      </c>
      <c r="I10">
        <v>51</v>
      </c>
      <c r="J10">
        <v>7</v>
      </c>
      <c r="K10">
        <v>0</v>
      </c>
      <c r="L10">
        <v>1</v>
      </c>
      <c r="M10">
        <v>0</v>
      </c>
      <c r="N10">
        <v>0</v>
      </c>
      <c r="O10">
        <v>0</v>
      </c>
      <c r="P10" s="1"/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  <c r="Z10">
        <v>1</v>
      </c>
      <c r="AA10">
        <v>30</v>
      </c>
      <c r="AB10">
        <v>1</v>
      </c>
      <c r="AC10" s="1">
        <v>1.0699774266365689</v>
      </c>
      <c r="AD10" s="1">
        <v>161.80000000000001</v>
      </c>
      <c r="AE10" s="1">
        <v>-10</v>
      </c>
      <c r="AF10" s="1">
        <v>151.80000000000001</v>
      </c>
      <c r="AG10" s="1">
        <v>0.6269340000000001</v>
      </c>
      <c r="AH10" s="1">
        <v>0.52666666666666673</v>
      </c>
      <c r="AI10" s="1">
        <v>1.2538680000000002</v>
      </c>
      <c r="AJ10" t="s">
        <v>45</v>
      </c>
    </row>
    <row r="11" spans="1:36">
      <c r="A11">
        <v>23</v>
      </c>
      <c r="B11">
        <v>47</v>
      </c>
      <c r="C11">
        <v>142.69999999999999</v>
      </c>
      <c r="D11">
        <v>3.23</v>
      </c>
      <c r="E11">
        <v>145.92999999999998</v>
      </c>
      <c r="F11">
        <v>7</v>
      </c>
      <c r="G11">
        <v>3.02</v>
      </c>
      <c r="H11">
        <v>81</v>
      </c>
      <c r="I11">
        <v>76</v>
      </c>
      <c r="J11">
        <v>5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25</v>
      </c>
      <c r="AB11">
        <v>1</v>
      </c>
      <c r="AC11" s="1">
        <v>1.4674922600619196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0.67714285714285716</v>
      </c>
      <c r="AI11" s="1">
        <v>1.3276172185430466</v>
      </c>
    </row>
    <row r="12" spans="1:36" hidden="1">
      <c r="A12">
        <v>25</v>
      </c>
      <c r="B12">
        <v>12</v>
      </c>
      <c r="C12">
        <v>151.19999999999999</v>
      </c>
      <c r="D12">
        <v>3.43</v>
      </c>
      <c r="E12">
        <v>154.63</v>
      </c>
      <c r="F12">
        <v>7</v>
      </c>
      <c r="G12">
        <v>3.1</v>
      </c>
      <c r="H12">
        <v>88</v>
      </c>
      <c r="I12">
        <v>80</v>
      </c>
      <c r="J12">
        <v>8</v>
      </c>
      <c r="K12">
        <v>0</v>
      </c>
      <c r="L12">
        <v>0</v>
      </c>
      <c r="M12">
        <v>0</v>
      </c>
      <c r="N12">
        <v>0</v>
      </c>
      <c r="O12">
        <v>3.2999999999999829</v>
      </c>
      <c r="P12" s="1">
        <v>-0.25255856036996094</v>
      </c>
      <c r="Q12">
        <v>1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35</v>
      </c>
      <c r="AB12">
        <v>2</v>
      </c>
      <c r="AC12" s="1">
        <v>1.3819241982507289</v>
      </c>
      <c r="AD12" s="1">
        <v>175.6</v>
      </c>
      <c r="AE12" s="1">
        <v>0</v>
      </c>
      <c r="AF12" s="1">
        <v>175.6</v>
      </c>
      <c r="AG12" s="1">
        <v>0.72522799999999987</v>
      </c>
      <c r="AH12" s="1">
        <v>0.67714285714285716</v>
      </c>
      <c r="AI12" s="1">
        <v>1.4036670967741931</v>
      </c>
    </row>
    <row r="13" spans="1:36">
      <c r="A13">
        <v>27</v>
      </c>
      <c r="B13">
        <v>28</v>
      </c>
      <c r="C13">
        <v>164.8</v>
      </c>
      <c r="D13">
        <v>3.9</v>
      </c>
      <c r="E13">
        <v>168.70000000000002</v>
      </c>
      <c r="F13">
        <v>8</v>
      </c>
      <c r="G13">
        <v>3.1</v>
      </c>
      <c r="H13">
        <v>92</v>
      </c>
      <c r="I13">
        <v>86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1</v>
      </c>
      <c r="W13">
        <v>1</v>
      </c>
      <c r="X13">
        <v>0</v>
      </c>
      <c r="Y13">
        <v>0</v>
      </c>
      <c r="Z13">
        <v>1</v>
      </c>
      <c r="AA13">
        <v>30</v>
      </c>
      <c r="AB13">
        <v>1</v>
      </c>
      <c r="AC13" s="1">
        <v>1.2153846153846155</v>
      </c>
      <c r="AD13" s="1">
        <v>175.6</v>
      </c>
      <c r="AE13" s="1">
        <v>-10</v>
      </c>
      <c r="AF13" s="1">
        <v>165.6</v>
      </c>
      <c r="AG13" s="1">
        <v>0.68392799999999998</v>
      </c>
      <c r="AH13" s="1">
        <v>0.59250000000000003</v>
      </c>
      <c r="AI13" s="1">
        <v>1.3237316129032257</v>
      </c>
    </row>
    <row r="14" spans="1:36" hidden="1">
      <c r="A14">
        <v>27</v>
      </c>
      <c r="B14">
        <v>54</v>
      </c>
      <c r="C14">
        <v>167.4</v>
      </c>
      <c r="D14">
        <v>3.58</v>
      </c>
      <c r="E14">
        <v>170.98000000000002</v>
      </c>
      <c r="F14">
        <v>7</v>
      </c>
      <c r="G14">
        <v>2.98</v>
      </c>
      <c r="H14">
        <v>94</v>
      </c>
      <c r="I14">
        <v>89</v>
      </c>
      <c r="J14">
        <v>5</v>
      </c>
      <c r="K14">
        <v>0</v>
      </c>
      <c r="L14">
        <v>0</v>
      </c>
      <c r="M14">
        <v>1</v>
      </c>
      <c r="N14">
        <v>0</v>
      </c>
      <c r="O14">
        <v>0</v>
      </c>
      <c r="Q14">
        <v>0</v>
      </c>
      <c r="R14">
        <v>0</v>
      </c>
      <c r="S14">
        <v>0</v>
      </c>
      <c r="T14">
        <v>16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45</v>
      </c>
      <c r="AB14">
        <v>3</v>
      </c>
      <c r="AC14" s="1">
        <v>1.3240223463687151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0.67714285714285716</v>
      </c>
      <c r="AI14" s="1">
        <v>1.3454375838926178</v>
      </c>
    </row>
    <row r="15" spans="1:36" hidden="1">
      <c r="A15">
        <v>28</v>
      </c>
      <c r="B15">
        <v>34</v>
      </c>
      <c r="C15">
        <v>171.4</v>
      </c>
      <c r="D15">
        <v>3.91</v>
      </c>
      <c r="E15">
        <v>175.31</v>
      </c>
      <c r="F15">
        <v>8</v>
      </c>
      <c r="G15">
        <v>2.99</v>
      </c>
      <c r="H15">
        <v>98</v>
      </c>
      <c r="I15">
        <v>94</v>
      </c>
      <c r="J15">
        <v>4</v>
      </c>
      <c r="K15">
        <v>0</v>
      </c>
      <c r="L15">
        <v>0</v>
      </c>
      <c r="M15">
        <v>0</v>
      </c>
      <c r="N15">
        <v>0</v>
      </c>
      <c r="O15">
        <v>4</v>
      </c>
      <c r="P15" s="1">
        <v>-0.1117461315349555</v>
      </c>
      <c r="Q15">
        <v>0</v>
      </c>
      <c r="R15">
        <v>0</v>
      </c>
      <c r="S15">
        <v>0</v>
      </c>
      <c r="T15">
        <v>17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30</v>
      </c>
      <c r="AB15">
        <v>2</v>
      </c>
      <c r="AC15" s="1">
        <v>1.2122762148337596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0.59250000000000003</v>
      </c>
      <c r="AI15" s="1">
        <v>1.2580615384615386</v>
      </c>
    </row>
    <row r="16" spans="1:36">
      <c r="A16">
        <v>29</v>
      </c>
      <c r="B16">
        <v>42</v>
      </c>
      <c r="C16">
        <v>178.2</v>
      </c>
      <c r="D16">
        <v>3.64</v>
      </c>
      <c r="E16">
        <v>181.83999999999997</v>
      </c>
      <c r="F16">
        <v>7</v>
      </c>
      <c r="G16">
        <v>3.2</v>
      </c>
      <c r="H16">
        <v>101</v>
      </c>
      <c r="I16">
        <v>99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1</v>
      </c>
      <c r="AA16">
        <v>70</v>
      </c>
      <c r="AB16">
        <v>1</v>
      </c>
      <c r="AC16" s="1">
        <v>1.3021978021978022</v>
      </c>
      <c r="AD16" s="1">
        <v>175.6</v>
      </c>
      <c r="AE16" s="1">
        <v>-10</v>
      </c>
      <c r="AF16" s="1">
        <v>165.6</v>
      </c>
      <c r="AG16" s="1">
        <v>0.68392799999999998</v>
      </c>
      <c r="AH16" s="1">
        <v>0.67714285714285716</v>
      </c>
      <c r="AI16" s="1">
        <v>1.282365</v>
      </c>
    </row>
    <row r="17" spans="1:35">
      <c r="A17">
        <v>32</v>
      </c>
      <c r="B17">
        <v>8</v>
      </c>
      <c r="C17">
        <v>192.8</v>
      </c>
      <c r="D17">
        <v>5.12</v>
      </c>
      <c r="E17">
        <v>197.92000000000002</v>
      </c>
      <c r="F17">
        <v>8</v>
      </c>
      <c r="G17">
        <v>3.41</v>
      </c>
      <c r="H17">
        <v>108</v>
      </c>
      <c r="I17">
        <v>106</v>
      </c>
      <c r="J17">
        <v>2</v>
      </c>
      <c r="K17">
        <v>0</v>
      </c>
      <c r="L17">
        <v>0</v>
      </c>
      <c r="M17">
        <v>0</v>
      </c>
      <c r="N17">
        <v>0</v>
      </c>
      <c r="O17">
        <v>5.1000000000000227</v>
      </c>
      <c r="P17" s="1">
        <v>-0.42464610042735051</v>
      </c>
      <c r="Q17">
        <v>0</v>
      </c>
      <c r="R17">
        <v>0</v>
      </c>
      <c r="S17">
        <v>0</v>
      </c>
      <c r="T17">
        <v>18</v>
      </c>
      <c r="U17">
        <v>0</v>
      </c>
      <c r="V17">
        <v>1</v>
      </c>
      <c r="W17">
        <v>1</v>
      </c>
      <c r="X17">
        <v>0</v>
      </c>
      <c r="Y17">
        <v>0</v>
      </c>
      <c r="Z17">
        <v>1</v>
      </c>
      <c r="AA17">
        <v>20</v>
      </c>
      <c r="AB17">
        <v>1</v>
      </c>
      <c r="AC17" s="1">
        <v>0.92578125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0.59250000000000003</v>
      </c>
      <c r="AI17" s="1">
        <v>1.103109677419355</v>
      </c>
    </row>
    <row r="18" spans="1:35">
      <c r="A18">
        <v>32</v>
      </c>
      <c r="B18">
        <v>22</v>
      </c>
      <c r="C18">
        <v>194.2</v>
      </c>
      <c r="D18">
        <v>3.36</v>
      </c>
      <c r="E18">
        <v>197.56</v>
      </c>
      <c r="F18">
        <v>6</v>
      </c>
      <c r="G18">
        <v>3.19</v>
      </c>
      <c r="H18">
        <v>111</v>
      </c>
      <c r="I18">
        <v>106</v>
      </c>
      <c r="J18">
        <v>5</v>
      </c>
      <c r="K18">
        <v>0</v>
      </c>
      <c r="L18">
        <v>0</v>
      </c>
      <c r="M18">
        <v>0</v>
      </c>
      <c r="N18">
        <v>0</v>
      </c>
      <c r="O18">
        <v>6.5</v>
      </c>
      <c r="P18" s="1">
        <v>6.0286935286935295E-2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  <c r="Z18">
        <v>0</v>
      </c>
      <c r="AA18">
        <v>25</v>
      </c>
      <c r="AB18">
        <v>1</v>
      </c>
      <c r="AC18" s="1">
        <v>1.4107142857142858</v>
      </c>
      <c r="AD18" s="1">
        <v>161.80000000000001</v>
      </c>
      <c r="AE18" s="1">
        <v>0</v>
      </c>
      <c r="AF18" s="1">
        <v>161.80000000000001</v>
      </c>
      <c r="AG18" s="1">
        <v>0.66823400000000011</v>
      </c>
      <c r="AH18" s="1">
        <v>0.79</v>
      </c>
      <c r="AI18" s="1">
        <v>1.2568664576802511</v>
      </c>
    </row>
    <row r="19" spans="1:35">
      <c r="A19">
        <v>42</v>
      </c>
      <c r="B19">
        <v>21</v>
      </c>
      <c r="C19">
        <v>254.1</v>
      </c>
      <c r="D19">
        <v>3.84</v>
      </c>
      <c r="E19">
        <v>257.94</v>
      </c>
      <c r="F19">
        <v>7</v>
      </c>
      <c r="G19">
        <v>3.28</v>
      </c>
      <c r="H19">
        <v>137</v>
      </c>
      <c r="I19">
        <v>132</v>
      </c>
      <c r="J19">
        <v>5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55</v>
      </c>
      <c r="AB19">
        <v>1</v>
      </c>
      <c r="AC19" s="1">
        <v>1.234375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0.67714285714285716</v>
      </c>
      <c r="AI19" s="1">
        <v>1.2223792682926833</v>
      </c>
    </row>
    <row r="20" spans="1:35">
      <c r="A20">
        <v>42</v>
      </c>
      <c r="B20">
        <v>31</v>
      </c>
      <c r="C20">
        <v>255.1</v>
      </c>
      <c r="D20">
        <v>3.99</v>
      </c>
      <c r="E20">
        <v>259.08999999999997</v>
      </c>
      <c r="F20">
        <v>7</v>
      </c>
      <c r="G20">
        <v>3.44</v>
      </c>
      <c r="H20">
        <v>138</v>
      </c>
      <c r="I20">
        <v>134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25</v>
      </c>
      <c r="AB20">
        <v>1</v>
      </c>
      <c r="AC20" s="1">
        <v>1.1879699248120301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0.67714285714285716</v>
      </c>
      <c r="AI20" s="1">
        <v>1.1655244186046514</v>
      </c>
    </row>
    <row r="21" spans="1:35" hidden="1">
      <c r="A21">
        <v>54</v>
      </c>
      <c r="B21">
        <v>42</v>
      </c>
      <c r="C21">
        <v>328.2</v>
      </c>
      <c r="D21">
        <v>4.41</v>
      </c>
      <c r="E21">
        <v>332.61</v>
      </c>
      <c r="F21">
        <v>7</v>
      </c>
      <c r="G21">
        <v>3.31</v>
      </c>
      <c r="H21">
        <v>188</v>
      </c>
      <c r="I21">
        <v>187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30</v>
      </c>
      <c r="AB21">
        <v>3</v>
      </c>
      <c r="AC21" s="1">
        <v>1.0748299319727892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0.67714285714285716</v>
      </c>
      <c r="AI21" s="1">
        <v>1.2113003021148039</v>
      </c>
    </row>
    <row r="22" spans="1:35" hidden="1">
      <c r="A22">
        <v>60</v>
      </c>
      <c r="B22">
        <v>8</v>
      </c>
      <c r="C22">
        <v>360.8</v>
      </c>
      <c r="D22">
        <v>4.03</v>
      </c>
      <c r="E22">
        <v>364.83</v>
      </c>
      <c r="F22">
        <v>7</v>
      </c>
      <c r="G22">
        <v>3.33</v>
      </c>
      <c r="H22">
        <v>196</v>
      </c>
      <c r="I22">
        <v>193</v>
      </c>
      <c r="J22">
        <v>3</v>
      </c>
      <c r="K22">
        <v>0</v>
      </c>
      <c r="L22">
        <v>0</v>
      </c>
      <c r="M22">
        <v>0</v>
      </c>
      <c r="N22">
        <v>0</v>
      </c>
      <c r="O22">
        <v>2.4000000000000341</v>
      </c>
      <c r="P22" s="1">
        <v>0.13670497583910124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20</v>
      </c>
      <c r="AB22">
        <v>2</v>
      </c>
      <c r="AC22" s="1">
        <v>1.1761786600496278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0.67714285714285716</v>
      </c>
      <c r="AI22" s="1">
        <v>1.2040252252252255</v>
      </c>
    </row>
    <row r="23" spans="1:35" hidden="1">
      <c r="A23">
        <v>5</v>
      </c>
      <c r="B23">
        <v>4</v>
      </c>
      <c r="C23">
        <v>30.4</v>
      </c>
      <c r="D23">
        <v>3.4</v>
      </c>
      <c r="E23">
        <v>33.799999999999997</v>
      </c>
      <c r="F23">
        <v>7</v>
      </c>
      <c r="G23">
        <v>3.33</v>
      </c>
      <c r="H23">
        <v>4</v>
      </c>
      <c r="I23">
        <v>2</v>
      </c>
      <c r="J23">
        <v>2</v>
      </c>
      <c r="K23">
        <v>0</v>
      </c>
      <c r="L23">
        <v>1</v>
      </c>
      <c r="M23">
        <v>1</v>
      </c>
      <c r="N23">
        <v>0</v>
      </c>
      <c r="O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25</v>
      </c>
      <c r="AB23">
        <v>3</v>
      </c>
      <c r="AC23" s="1">
        <v>1.3941176470588237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0.67714285714285716</v>
      </c>
      <c r="AI23" s="1">
        <v>1.2040252252252255</v>
      </c>
    </row>
    <row r="24" spans="1:35">
      <c r="A24">
        <v>50</v>
      </c>
      <c r="B24">
        <v>44</v>
      </c>
      <c r="C24">
        <v>304.39999999999998</v>
      </c>
      <c r="D24">
        <v>3.01</v>
      </c>
      <c r="E24">
        <v>307.40999999999997</v>
      </c>
      <c r="F24">
        <v>6</v>
      </c>
      <c r="G24">
        <v>3.09</v>
      </c>
      <c r="H24">
        <v>55</v>
      </c>
      <c r="I24">
        <v>53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1</v>
      </c>
      <c r="Z24">
        <v>0</v>
      </c>
      <c r="AA24">
        <v>30</v>
      </c>
      <c r="AB24">
        <v>1</v>
      </c>
      <c r="AC24" s="1">
        <v>1.5747508305647842</v>
      </c>
      <c r="AD24" s="1">
        <v>175.6</v>
      </c>
      <c r="AE24" s="1">
        <v>10</v>
      </c>
      <c r="AF24" s="1">
        <v>185.6</v>
      </c>
      <c r="AG24" s="1">
        <v>0.76652799999999999</v>
      </c>
      <c r="AH24" s="1">
        <v>0.79</v>
      </c>
      <c r="AI24" s="1">
        <v>1.4884038834951456</v>
      </c>
    </row>
    <row r="27" spans="1:35">
      <c r="AB27" t="s">
        <v>64</v>
      </c>
      <c r="AC27" s="7">
        <f>AVERAGE(AC2:AC24)</f>
        <v>1.2673327403205608</v>
      </c>
      <c r="AD27" s="7">
        <f t="shared" ref="AD27:AI27" si="0">AVERAGE(AD2:AD24)</f>
        <v>166.60000000000005</v>
      </c>
      <c r="AE27" s="7">
        <f t="shared" si="0"/>
        <v>-1.7391304347826086</v>
      </c>
      <c r="AF27" s="7">
        <f t="shared" si="0"/>
        <v>164.86086956521743</v>
      </c>
      <c r="AG27" s="7">
        <f t="shared" si="0"/>
        <v>0.68087539130434782</v>
      </c>
      <c r="AH27" s="7">
        <f t="shared" si="0"/>
        <v>0.67526190476190495</v>
      </c>
      <c r="AI27" s="7">
        <f t="shared" si="0"/>
        <v>1.2762392981385766</v>
      </c>
    </row>
    <row r="28" spans="1:35">
      <c r="AB28" t="s">
        <v>65</v>
      </c>
      <c r="AC28" s="7">
        <f>VAR(AC2:AC24)</f>
        <v>3.1893123655307415E-2</v>
      </c>
      <c r="AD28" s="7">
        <f t="shared" ref="AD28:AI28" si="1">VAR(AD2:AD24)</f>
        <v>45.163636363636265</v>
      </c>
      <c r="AE28" s="7">
        <f t="shared" si="1"/>
        <v>42.292490118577071</v>
      </c>
      <c r="AF28" s="7">
        <f t="shared" si="1"/>
        <v>92.365217391304242</v>
      </c>
      <c r="AG28" s="7">
        <f t="shared" si="1"/>
        <v>1.5754642765217349E-3</v>
      </c>
      <c r="AH28" s="7">
        <f t="shared" si="1"/>
        <v>6.7729838177693321E-3</v>
      </c>
      <c r="AI28" s="7">
        <f t="shared" si="1"/>
        <v>1.1378906904808707E-2</v>
      </c>
    </row>
  </sheetData>
  <autoFilter ref="A1:AJ24" xr:uid="{3717EB62-225B-C145-B999-09ACA5ED62F4}">
    <filterColumn colId="27">
      <filters>
        <filter val="1"/>
      </filters>
    </filterColumn>
  </autoFilter>
  <conditionalFormatting sqref="AB1:AB24">
    <cfRule type="cellIs" dxfId="145" priority="12" operator="equal">
      <formula>3</formula>
    </cfRule>
    <cfRule type="cellIs" dxfId="144" priority="13" operator="equal">
      <formula>2</formula>
    </cfRule>
    <cfRule type="cellIs" dxfId="143" priority="14" operator="equal">
      <formula>1</formula>
    </cfRule>
  </conditionalFormatting>
  <conditionalFormatting sqref="P1:P24">
    <cfRule type="cellIs" dxfId="142" priority="11" operator="equal">
      <formula>" "</formula>
    </cfRule>
  </conditionalFormatting>
  <conditionalFormatting sqref="P1:P24">
    <cfRule type="containsBlanks" dxfId="141" priority="10">
      <formula>LEN(TRIM(P1))=0</formula>
    </cfRule>
  </conditionalFormatting>
  <conditionalFormatting sqref="K2:O24 Q23:AA24 Q9:Z22 Z2 Q2:X8">
    <cfRule type="cellIs" dxfId="140" priority="8" operator="equal">
      <formula>1</formula>
    </cfRule>
    <cfRule type="cellIs" dxfId="139" priority="9" operator="equal">
      <formula>0</formula>
    </cfRule>
  </conditionalFormatting>
  <conditionalFormatting sqref="K2:O24 Q23:AA24 Q17:Z22 Q9:AA16 Q3:Y8 Q2:Z2">
    <cfRule type="cellIs" dxfId="138" priority="6" operator="equal">
      <formula>0</formula>
    </cfRule>
    <cfRule type="cellIs" dxfId="137" priority="7" operator="equal">
      <formula>1</formula>
    </cfRule>
  </conditionalFormatting>
  <conditionalFormatting sqref="A2:O24 AC2:AI24 Q2:AA24">
    <cfRule type="cellIs" dxfId="136" priority="4" operator="equal">
      <formula>"CM"</formula>
    </cfRule>
    <cfRule type="containsText" dxfId="135" priority="5" operator="containsText" text="DK">
      <formula>NOT(ISERROR(SEARCH("DK",A2)))</formula>
    </cfRule>
  </conditionalFormatting>
  <conditionalFormatting sqref="O2:O24">
    <cfRule type="cellIs" dxfId="134" priority="3" operator="greaterThan">
      <formula>5</formula>
    </cfRule>
  </conditionalFormatting>
  <conditionalFormatting sqref="K3:O24 Q23:AA24 AA9:AA16 Q3:Z22">
    <cfRule type="cellIs" dxfId="133" priority="1" operator="equal">
      <formula>1</formula>
    </cfRule>
    <cfRule type="cellIs" dxfId="132" priority="2" operator="equal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23FF-B64C-6048-B2DF-6B0A6FBC333E}">
  <dimension ref="A1:CG331"/>
  <sheetViews>
    <sheetView topLeftCell="AZ1" zoomScale="75" workbookViewId="0">
      <selection activeCell="BU19" sqref="BU19"/>
    </sheetView>
  </sheetViews>
  <sheetFormatPr baseColWidth="10" defaultRowHeight="16"/>
  <sheetData>
    <row r="1" spans="1:85">
      <c r="B1" t="s">
        <v>92</v>
      </c>
      <c r="G1" t="s">
        <v>139</v>
      </c>
      <c r="T1" t="s">
        <v>93</v>
      </c>
      <c r="Y1" t="s">
        <v>139</v>
      </c>
      <c r="AL1" t="s">
        <v>94</v>
      </c>
      <c r="AQ1" t="s">
        <v>139</v>
      </c>
    </row>
    <row r="2" spans="1:85">
      <c r="B2" t="s">
        <v>11</v>
      </c>
      <c r="C2" t="s">
        <v>12</v>
      </c>
      <c r="D2" t="s">
        <v>16</v>
      </c>
      <c r="E2" t="s">
        <v>17</v>
      </c>
      <c r="F2" t="s">
        <v>18</v>
      </c>
      <c r="G2">
        <f>COUNT(G8:G501)</f>
        <v>312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63</v>
      </c>
      <c r="P2" t="s">
        <v>27</v>
      </c>
      <c r="T2" t="s">
        <v>11</v>
      </c>
      <c r="U2" t="s">
        <v>12</v>
      </c>
      <c r="V2" t="s">
        <v>16</v>
      </c>
      <c r="W2" t="s">
        <v>17</v>
      </c>
      <c r="X2" t="s">
        <v>18</v>
      </c>
      <c r="Y2">
        <f>COUNT(Y8:Y501)</f>
        <v>140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63</v>
      </c>
      <c r="AH2" t="s">
        <v>27</v>
      </c>
      <c r="AL2" t="s">
        <v>11</v>
      </c>
      <c r="AM2" t="s">
        <v>12</v>
      </c>
      <c r="AN2" t="s">
        <v>16</v>
      </c>
      <c r="AO2" t="s">
        <v>17</v>
      </c>
      <c r="AP2" t="s">
        <v>18</v>
      </c>
      <c r="AQ2">
        <f>COUNT(AQ8:AQ501)</f>
        <v>22</v>
      </c>
      <c r="AR2" t="s">
        <v>20</v>
      </c>
      <c r="AS2" t="s">
        <v>21</v>
      </c>
      <c r="AT2" t="s">
        <v>22</v>
      </c>
      <c r="AU2" t="s">
        <v>23</v>
      </c>
      <c r="AV2" t="s">
        <v>24</v>
      </c>
      <c r="AW2" t="s">
        <v>25</v>
      </c>
      <c r="AX2" t="s">
        <v>26</v>
      </c>
      <c r="AY2" t="s">
        <v>63</v>
      </c>
      <c r="AZ2" t="s">
        <v>27</v>
      </c>
    </row>
    <row r="3" spans="1:85">
      <c r="G3">
        <f>COUNTIF(G8:G501,1)</f>
        <v>200</v>
      </c>
      <c r="Y3">
        <f>COUNTIF(Y8:Y501,1)</f>
        <v>98</v>
      </c>
      <c r="AQ3">
        <f>COUNTIF(AQ8:AQ501,1)</f>
        <v>18</v>
      </c>
    </row>
    <row r="4" spans="1:85">
      <c r="A4" t="s">
        <v>64</v>
      </c>
      <c r="B4" s="7">
        <f>AVERAGE(B7:B501)</f>
        <v>0.5846645367412141</v>
      </c>
      <c r="C4" s="7">
        <f t="shared" ref="C4:P4" si="0">AVERAGE(C7:C501)</f>
        <v>0.13099041533546327</v>
      </c>
      <c r="D4" s="7">
        <f t="shared" si="0"/>
        <v>0.49840255591054311</v>
      </c>
      <c r="E4" s="7">
        <f t="shared" si="0"/>
        <v>3.8338658146964855E-2</v>
      </c>
      <c r="F4" s="7">
        <f t="shared" si="0"/>
        <v>3.1948881789137379E-2</v>
      </c>
      <c r="G4" s="7">
        <f>G3/G2</f>
        <v>0.64102564102564108</v>
      </c>
      <c r="H4" s="7">
        <f t="shared" si="0"/>
        <v>0.64217252396166136</v>
      </c>
      <c r="I4" s="7">
        <f t="shared" si="0"/>
        <v>0</v>
      </c>
      <c r="J4" s="7">
        <f t="shared" si="0"/>
        <v>0</v>
      </c>
      <c r="K4" s="7">
        <f t="shared" si="0"/>
        <v>3.5143769968051117E-2</v>
      </c>
      <c r="L4" s="7">
        <f t="shared" si="0"/>
        <v>0.1182108626198083</v>
      </c>
      <c r="M4" s="7">
        <f t="shared" si="0"/>
        <v>0.12460063897763578</v>
      </c>
      <c r="N4" s="7">
        <f t="shared" si="0"/>
        <v>29.166134185303516</v>
      </c>
      <c r="O4" s="7">
        <f t="shared" si="0"/>
        <v>1.3769968051118211</v>
      </c>
      <c r="P4" s="7">
        <f t="shared" si="0"/>
        <v>1.3313847011288338</v>
      </c>
      <c r="Q4" s="7"/>
      <c r="R4" s="7"/>
      <c r="S4" s="7"/>
      <c r="T4" s="7">
        <f t="shared" ref="T4:AZ4" si="1">AVERAGE(T7:T501)</f>
        <v>0.31205673758865249</v>
      </c>
      <c r="U4" s="7">
        <f t="shared" si="1"/>
        <v>9.9290780141843976E-2</v>
      </c>
      <c r="V4" s="7">
        <f t="shared" si="1"/>
        <v>0.30496453900709219</v>
      </c>
      <c r="W4" s="7">
        <f t="shared" si="1"/>
        <v>4.9645390070921988E-2</v>
      </c>
      <c r="X4" s="7">
        <f t="shared" si="1"/>
        <v>6.3829787234042548E-2</v>
      </c>
      <c r="Y4" s="7">
        <f>Y3/Y2</f>
        <v>0.7</v>
      </c>
      <c r="Z4" s="7">
        <f t="shared" si="1"/>
        <v>0.43971631205673761</v>
      </c>
      <c r="AA4" s="7">
        <f t="shared" si="1"/>
        <v>1</v>
      </c>
      <c r="AB4" s="7">
        <f t="shared" si="1"/>
        <v>0</v>
      </c>
      <c r="AC4" s="7">
        <f t="shared" si="1"/>
        <v>2.8368794326241134E-2</v>
      </c>
      <c r="AD4" s="7">
        <f t="shared" si="1"/>
        <v>9.9290780141843976E-2</v>
      </c>
      <c r="AE4" s="7">
        <f t="shared" si="1"/>
        <v>0.18439716312056736</v>
      </c>
      <c r="AF4" s="7">
        <f t="shared" si="1"/>
        <v>33.446808510638299</v>
      </c>
      <c r="AG4" s="7">
        <f t="shared" si="1"/>
        <v>1.3120567375886525</v>
      </c>
      <c r="AH4" s="7">
        <f t="shared" si="1"/>
        <v>1.2722891699850514</v>
      </c>
      <c r="AI4" s="7"/>
      <c r="AJ4" s="7"/>
      <c r="AK4" s="7"/>
      <c r="AL4" s="7">
        <f t="shared" si="1"/>
        <v>8.6956521739130432E-2</v>
      </c>
      <c r="AM4" s="7">
        <f t="shared" si="1"/>
        <v>0.17391304347826086</v>
      </c>
      <c r="AN4" s="7">
        <f t="shared" si="1"/>
        <v>0.34782608695652173</v>
      </c>
      <c r="AO4" s="7">
        <f t="shared" si="1"/>
        <v>4.3478260869565216E-2</v>
      </c>
      <c r="AP4" s="7">
        <f t="shared" si="1"/>
        <v>8.6956521739130432E-2</v>
      </c>
      <c r="AQ4" s="7">
        <f>AQ3/AQ2</f>
        <v>0.81818181818181823</v>
      </c>
      <c r="AR4" s="7">
        <f t="shared" si="1"/>
        <v>0.47826086956521741</v>
      </c>
      <c r="AS4" s="7">
        <f t="shared" si="1"/>
        <v>0.91304347826086951</v>
      </c>
      <c r="AT4" s="7">
        <f t="shared" si="1"/>
        <v>1</v>
      </c>
      <c r="AU4" s="7">
        <f t="shared" si="1"/>
        <v>8.6956521739130432E-2</v>
      </c>
      <c r="AV4" s="7">
        <f t="shared" si="1"/>
        <v>0.13043478260869565</v>
      </c>
      <c r="AW4" s="7">
        <f t="shared" si="1"/>
        <v>0.30434782608695654</v>
      </c>
      <c r="AX4" s="7">
        <f t="shared" si="1"/>
        <v>32.608695652173914</v>
      </c>
      <c r="AY4" s="7">
        <f t="shared" si="1"/>
        <v>1.5652173913043479</v>
      </c>
      <c r="AZ4" s="7">
        <f t="shared" si="1"/>
        <v>1.2673327403205608</v>
      </c>
      <c r="BE4" t="s">
        <v>11</v>
      </c>
      <c r="BF4" t="s">
        <v>12</v>
      </c>
      <c r="BG4" t="s">
        <v>16</v>
      </c>
      <c r="BH4" t="s">
        <v>17</v>
      </c>
      <c r="BI4" t="s">
        <v>18</v>
      </c>
      <c r="BJ4" t="s">
        <v>139</v>
      </c>
      <c r="BK4" t="s">
        <v>20</v>
      </c>
      <c r="BL4" t="s">
        <v>21</v>
      </c>
      <c r="BM4" t="s">
        <v>22</v>
      </c>
      <c r="BN4" t="s">
        <v>23</v>
      </c>
      <c r="BO4" t="s">
        <v>134</v>
      </c>
      <c r="BP4" t="s">
        <v>135</v>
      </c>
      <c r="BQ4" t="s">
        <v>26</v>
      </c>
      <c r="BR4" t="s">
        <v>63</v>
      </c>
      <c r="BS4" t="s">
        <v>27</v>
      </c>
      <c r="BW4" t="s">
        <v>132</v>
      </c>
    </row>
    <row r="5" spans="1:85">
      <c r="A5" t="s">
        <v>65</v>
      </c>
      <c r="B5" s="7">
        <f>VAR(B7:B501)</f>
        <v>0.2436102236421725</v>
      </c>
      <c r="C5" s="7">
        <f t="shared" ref="C5:P5" si="2">VAR(C7:C501)</f>
        <v>0.11419677234373719</v>
      </c>
      <c r="D5" s="7">
        <f t="shared" si="2"/>
        <v>0.25079872204472842</v>
      </c>
      <c r="E5" s="7">
        <f t="shared" si="2"/>
        <v>3.6986974686655197E-2</v>
      </c>
      <c r="F5" s="7">
        <f t="shared" si="2"/>
        <v>3.1027279429835339E-2</v>
      </c>
      <c r="G5" s="7"/>
      <c r="H5" s="7">
        <f t="shared" si="2"/>
        <v>0.23052347014008354</v>
      </c>
      <c r="I5" s="7">
        <f t="shared" si="2"/>
        <v>0</v>
      </c>
      <c r="J5" s="7">
        <f t="shared" si="2"/>
        <v>0</v>
      </c>
      <c r="K5" s="7">
        <f t="shared" si="2"/>
        <v>3.4017367084459738E-2</v>
      </c>
      <c r="L5" s="7">
        <f t="shared" si="2"/>
        <v>0.10457114770213813</v>
      </c>
      <c r="M5" s="7">
        <f t="shared" si="2"/>
        <v>0.10942492012779553</v>
      </c>
      <c r="N5" s="7">
        <f t="shared" si="2"/>
        <v>99.542823789628955</v>
      </c>
      <c r="O5" s="7">
        <f t="shared" si="2"/>
        <v>0.4984435160154011</v>
      </c>
      <c r="P5" s="7">
        <f t="shared" si="2"/>
        <v>7.1309423251063042E-2</v>
      </c>
      <c r="Q5" s="7"/>
      <c r="R5" s="7"/>
      <c r="S5" s="7"/>
      <c r="T5" s="7">
        <f t="shared" ref="T5:AZ5" si="3">VAR(T7:T501)</f>
        <v>0.21621073961499493</v>
      </c>
      <c r="U5" s="7">
        <f t="shared" si="3"/>
        <v>9.0070921985815608E-2</v>
      </c>
      <c r="V5" s="7">
        <f t="shared" si="3"/>
        <v>0.21347517730496454</v>
      </c>
      <c r="W5" s="7">
        <f t="shared" si="3"/>
        <v>4.75177304964539E-2</v>
      </c>
      <c r="X5" s="7">
        <f t="shared" si="3"/>
        <v>6.0182370820668685E-2</v>
      </c>
      <c r="Y5" s="7"/>
      <c r="Z5" s="7">
        <f t="shared" si="3"/>
        <v>0.24812563323201622</v>
      </c>
      <c r="AA5" s="7">
        <f t="shared" si="3"/>
        <v>0</v>
      </c>
      <c r="AB5" s="7">
        <f t="shared" si="3"/>
        <v>0</v>
      </c>
      <c r="AC5" s="7">
        <f t="shared" si="3"/>
        <v>2.7760891590678825E-2</v>
      </c>
      <c r="AD5" s="7">
        <f t="shared" si="3"/>
        <v>9.0070921985815608E-2</v>
      </c>
      <c r="AE5" s="7">
        <f t="shared" si="3"/>
        <v>0.15146909827760893</v>
      </c>
      <c r="AF5" s="7">
        <f t="shared" si="3"/>
        <v>142.57750759878419</v>
      </c>
      <c r="AG5" s="7">
        <f t="shared" si="3"/>
        <v>0.41621073961499488</v>
      </c>
      <c r="AH5" s="7">
        <f t="shared" si="3"/>
        <v>4.878302182593594E-2</v>
      </c>
      <c r="AI5" s="7"/>
      <c r="AJ5" s="7"/>
      <c r="AK5" s="7"/>
      <c r="AL5" s="7">
        <f t="shared" si="3"/>
        <v>8.3003952569169967E-2</v>
      </c>
      <c r="AM5" s="7">
        <f t="shared" si="3"/>
        <v>0.15019762845849802</v>
      </c>
      <c r="AN5" s="7">
        <f t="shared" si="3"/>
        <v>0.23715415019762845</v>
      </c>
      <c r="AO5" s="7">
        <f t="shared" si="3"/>
        <v>4.3478260869565216E-2</v>
      </c>
      <c r="AP5" s="7">
        <f t="shared" si="3"/>
        <v>8.3003952569169967E-2</v>
      </c>
      <c r="AQ5" s="7"/>
      <c r="AR5" s="7">
        <f t="shared" si="3"/>
        <v>0.2608695652173913</v>
      </c>
      <c r="AS5" s="7">
        <f t="shared" si="3"/>
        <v>8.3003952569169925E-2</v>
      </c>
      <c r="AT5" s="7">
        <f t="shared" si="3"/>
        <v>0</v>
      </c>
      <c r="AU5" s="7">
        <f t="shared" si="3"/>
        <v>8.3003952569169967E-2</v>
      </c>
      <c r="AV5" s="7">
        <f t="shared" si="3"/>
        <v>0.11857707509881422</v>
      </c>
      <c r="AW5" s="7">
        <f t="shared" si="3"/>
        <v>0.22134387351778659</v>
      </c>
      <c r="AX5" s="7">
        <f t="shared" si="3"/>
        <v>170.15810276679838</v>
      </c>
      <c r="AY5" s="7">
        <f t="shared" si="3"/>
        <v>0.62055335968379444</v>
      </c>
      <c r="AZ5" s="7">
        <f t="shared" si="3"/>
        <v>3.1893123655307415E-2</v>
      </c>
    </row>
    <row r="6" spans="1:85">
      <c r="BC6" t="s">
        <v>92</v>
      </c>
      <c r="BD6" t="s">
        <v>64</v>
      </c>
      <c r="BE6" s="13">
        <v>0.5846645367412141</v>
      </c>
      <c r="BF6" s="13">
        <v>0.13099041533546327</v>
      </c>
      <c r="BG6" s="13">
        <v>0.49840255591054311</v>
      </c>
      <c r="BH6" s="13">
        <v>3.8338658146964855E-2</v>
      </c>
      <c r="BI6" s="13">
        <v>3.1948881789137379E-2</v>
      </c>
      <c r="BJ6" s="13">
        <v>0.64102564102564108</v>
      </c>
      <c r="BK6" s="13">
        <v>0.64217252396166136</v>
      </c>
      <c r="BL6" s="13">
        <v>0</v>
      </c>
      <c r="BM6" s="13">
        <v>0</v>
      </c>
      <c r="BN6" s="13">
        <v>3.5143769968051117E-2</v>
      </c>
      <c r="BO6" s="13">
        <v>0.1182108626198083</v>
      </c>
      <c r="BP6" s="13">
        <v>0.12460063897763578</v>
      </c>
      <c r="BQ6" s="7">
        <v>29.166134185303516</v>
      </c>
      <c r="BR6" s="7">
        <v>1.3769968051118211</v>
      </c>
      <c r="BS6" s="7">
        <v>1.3313847011288338</v>
      </c>
      <c r="BW6" t="s">
        <v>92</v>
      </c>
      <c r="BX6" t="s">
        <v>93</v>
      </c>
      <c r="CA6" t="s">
        <v>92</v>
      </c>
      <c r="CB6" t="s">
        <v>94</v>
      </c>
      <c r="CE6" t="s">
        <v>93</v>
      </c>
      <c r="CF6" t="s">
        <v>94</v>
      </c>
    </row>
    <row r="7" spans="1:85"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>
        <v>0</v>
      </c>
      <c r="N7">
        <v>35</v>
      </c>
      <c r="O7">
        <v>1</v>
      </c>
      <c r="P7" s="1">
        <v>1.3504273504273505</v>
      </c>
      <c r="T7">
        <v>0</v>
      </c>
      <c r="U7">
        <v>0</v>
      </c>
      <c r="V7">
        <v>1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45</v>
      </c>
      <c r="AG7">
        <v>1</v>
      </c>
      <c r="AH7" s="1">
        <v>1.3465909090909092</v>
      </c>
      <c r="AL7">
        <v>0</v>
      </c>
      <c r="AM7">
        <v>1</v>
      </c>
      <c r="AN7">
        <v>1</v>
      </c>
      <c r="AO7">
        <v>0</v>
      </c>
      <c r="AP7">
        <v>0</v>
      </c>
      <c r="AQ7">
        <v>1</v>
      </c>
      <c r="AR7">
        <v>0</v>
      </c>
      <c r="AS7">
        <v>1</v>
      </c>
      <c r="AT7">
        <v>1</v>
      </c>
      <c r="AU7">
        <v>0</v>
      </c>
      <c r="AV7">
        <v>0</v>
      </c>
      <c r="AW7">
        <v>1</v>
      </c>
      <c r="AX7">
        <v>25</v>
      </c>
      <c r="AY7">
        <v>3</v>
      </c>
      <c r="AZ7" s="1">
        <v>1.2506596306068603</v>
      </c>
      <c r="BC7" t="s">
        <v>93</v>
      </c>
      <c r="BE7" s="13">
        <v>0.31205673758865249</v>
      </c>
      <c r="BF7" s="13">
        <v>9.9290780141843976E-2</v>
      </c>
      <c r="BG7" s="13">
        <v>0.30496453900709219</v>
      </c>
      <c r="BH7" s="13">
        <v>4.9645390070921988E-2</v>
      </c>
      <c r="BI7" s="13">
        <v>6.3829787234042548E-2</v>
      </c>
      <c r="BJ7" s="13">
        <v>0.7</v>
      </c>
      <c r="BK7" s="13">
        <v>0.43971631205673761</v>
      </c>
      <c r="BL7" s="13">
        <v>1</v>
      </c>
      <c r="BM7" s="13">
        <v>0</v>
      </c>
      <c r="BN7" s="13">
        <v>2.8368794326241134E-2</v>
      </c>
      <c r="BO7" s="13">
        <v>9.9290780141843976E-2</v>
      </c>
      <c r="BP7" s="13">
        <v>0.18439716312056736</v>
      </c>
      <c r="BQ7" s="7">
        <v>33.446808510638299</v>
      </c>
      <c r="BR7" s="7">
        <v>1.3120567375886525</v>
      </c>
      <c r="BS7" s="7">
        <v>1.2722891699850514</v>
      </c>
      <c r="BW7" t="s">
        <v>138</v>
      </c>
      <c r="BX7" t="s">
        <v>138</v>
      </c>
      <c r="CA7" t="s">
        <v>138</v>
      </c>
      <c r="CB7" t="s">
        <v>138</v>
      </c>
      <c r="CE7" t="s">
        <v>138</v>
      </c>
      <c r="CF7" t="s">
        <v>138</v>
      </c>
    </row>
    <row r="8" spans="1:85">
      <c r="B8">
        <v>1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35</v>
      </c>
      <c r="O8">
        <v>1</v>
      </c>
      <c r="P8" s="1">
        <v>1.5389610389610391</v>
      </c>
      <c r="T8">
        <v>0</v>
      </c>
      <c r="U8">
        <v>0</v>
      </c>
      <c r="V8">
        <v>0</v>
      </c>
      <c r="W8">
        <v>0</v>
      </c>
      <c r="X8">
        <v>0</v>
      </c>
      <c r="Y8">
        <v>3</v>
      </c>
      <c r="Z8">
        <v>0</v>
      </c>
      <c r="AA8">
        <v>1</v>
      </c>
      <c r="AB8">
        <v>0</v>
      </c>
      <c r="AC8">
        <v>0</v>
      </c>
      <c r="AD8">
        <v>1</v>
      </c>
      <c r="AE8">
        <v>0</v>
      </c>
      <c r="AF8">
        <v>30</v>
      </c>
      <c r="AG8">
        <v>1</v>
      </c>
      <c r="AH8" s="1">
        <v>1.3859649122807018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0</v>
      </c>
      <c r="AV8">
        <v>0</v>
      </c>
      <c r="AW8">
        <v>0</v>
      </c>
      <c r="AX8">
        <v>20</v>
      </c>
      <c r="AY8">
        <v>1</v>
      </c>
      <c r="AZ8" s="1">
        <v>1.3739130434782609</v>
      </c>
      <c r="BC8" t="s">
        <v>94</v>
      </c>
      <c r="BE8" s="13">
        <v>8.6956521739130432E-2</v>
      </c>
      <c r="BF8" s="13">
        <v>0.17391304347826086</v>
      </c>
      <c r="BG8" s="13">
        <v>0.34782608695652173</v>
      </c>
      <c r="BH8" s="13">
        <v>4.3478260869565216E-2</v>
      </c>
      <c r="BI8" s="13">
        <v>8.6956521739130432E-2</v>
      </c>
      <c r="BJ8" s="13">
        <v>0.81818181818181823</v>
      </c>
      <c r="BK8" s="13">
        <v>0.47826086956521741</v>
      </c>
      <c r="BL8" s="13">
        <v>0.91304347826086951</v>
      </c>
      <c r="BM8" s="13">
        <v>1</v>
      </c>
      <c r="BN8" s="13">
        <v>8.6956521739130432E-2</v>
      </c>
      <c r="BO8" s="13">
        <v>0.13043478260869565</v>
      </c>
      <c r="BP8" s="13">
        <v>0.30434782608695654</v>
      </c>
      <c r="BQ8" s="7">
        <v>32.608695652173914</v>
      </c>
      <c r="BR8" s="7">
        <v>1.5652173913043479</v>
      </c>
      <c r="BS8" s="7">
        <v>1.2673327403205608</v>
      </c>
    </row>
    <row r="9" spans="1:85"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20</v>
      </c>
      <c r="O9">
        <v>1</v>
      </c>
      <c r="P9" s="1">
        <v>1.0772727272727272</v>
      </c>
      <c r="T9">
        <v>0</v>
      </c>
      <c r="U9">
        <v>0</v>
      </c>
      <c r="V9">
        <v>0</v>
      </c>
      <c r="W9">
        <v>0</v>
      </c>
      <c r="X9">
        <v>0</v>
      </c>
      <c r="Y9">
        <v>4</v>
      </c>
      <c r="Z9">
        <v>0</v>
      </c>
      <c r="AA9">
        <v>1</v>
      </c>
      <c r="AB9">
        <v>0</v>
      </c>
      <c r="AC9">
        <v>0</v>
      </c>
      <c r="AD9">
        <v>0</v>
      </c>
      <c r="AE9">
        <v>1</v>
      </c>
      <c r="AF9">
        <v>80</v>
      </c>
      <c r="AG9">
        <v>1</v>
      </c>
      <c r="AH9" s="1">
        <v>0.83450704225352124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0</v>
      </c>
      <c r="AV9">
        <v>0</v>
      </c>
      <c r="AW9">
        <v>0</v>
      </c>
      <c r="AX9">
        <v>35</v>
      </c>
      <c r="AY9">
        <v>1</v>
      </c>
      <c r="AZ9" s="1">
        <v>1.2707774798927614</v>
      </c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W9" t="s">
        <v>68</v>
      </c>
      <c r="CA9" t="s">
        <v>68</v>
      </c>
      <c r="CE9" t="s">
        <v>68</v>
      </c>
    </row>
    <row r="10" spans="1:85" ht="17" thickBot="1"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3">
        <v>25</v>
      </c>
      <c r="O10">
        <v>1</v>
      </c>
      <c r="P10" s="1">
        <v>1.4363636363636365</v>
      </c>
      <c r="T10">
        <v>0</v>
      </c>
      <c r="U10">
        <v>0</v>
      </c>
      <c r="V10">
        <v>1</v>
      </c>
      <c r="W10">
        <v>0</v>
      </c>
      <c r="X10">
        <v>0</v>
      </c>
      <c r="Y10">
        <v>4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80</v>
      </c>
      <c r="AG10">
        <v>1</v>
      </c>
      <c r="AH10" s="1">
        <v>0.89603024574669188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2</v>
      </c>
      <c r="AR10">
        <v>1</v>
      </c>
      <c r="AS10">
        <v>1</v>
      </c>
      <c r="AT10">
        <v>1</v>
      </c>
      <c r="AU10">
        <v>0</v>
      </c>
      <c r="AV10">
        <v>1</v>
      </c>
      <c r="AW10">
        <v>0</v>
      </c>
      <c r="AX10">
        <v>25</v>
      </c>
      <c r="AY10">
        <v>1</v>
      </c>
      <c r="AZ10" s="1">
        <v>1.3581661891117478</v>
      </c>
      <c r="BC10" t="s">
        <v>92</v>
      </c>
      <c r="BD10" t="s">
        <v>65</v>
      </c>
      <c r="BE10" s="7">
        <v>0.2436102236421725</v>
      </c>
      <c r="BF10" s="7">
        <v>0.11419677234373719</v>
      </c>
      <c r="BG10" s="7">
        <v>0.25079872204472842</v>
      </c>
      <c r="BH10" s="7">
        <v>3.6986974686655197E-2</v>
      </c>
      <c r="BI10" s="7">
        <v>3.1027279429835339E-2</v>
      </c>
      <c r="BJ10" s="7"/>
      <c r="BK10" s="7">
        <v>0.23052347014008354</v>
      </c>
      <c r="BL10" s="7">
        <v>0</v>
      </c>
      <c r="BM10" s="7">
        <v>0</v>
      </c>
      <c r="BN10" s="7">
        <v>3.4017367084459738E-2</v>
      </c>
      <c r="BO10" s="7">
        <v>0.10457114770213813</v>
      </c>
      <c r="BP10" s="7">
        <v>0.10942492012779553</v>
      </c>
      <c r="BQ10" s="7">
        <v>99.542823789628955</v>
      </c>
      <c r="BR10" s="7">
        <v>0.4984435160154011</v>
      </c>
      <c r="BS10" s="7">
        <v>7.1309423251063042E-2</v>
      </c>
      <c r="BW10" t="s">
        <v>78</v>
      </c>
      <c r="BX10">
        <v>0.01</v>
      </c>
      <c r="CA10" t="s">
        <v>78</v>
      </c>
      <c r="CB10">
        <v>0.01</v>
      </c>
      <c r="CE10" t="s">
        <v>78</v>
      </c>
      <c r="CF10">
        <v>0.01</v>
      </c>
    </row>
    <row r="11" spans="1:85">
      <c r="B11">
        <v>1</v>
      </c>
      <c r="C11">
        <v>0</v>
      </c>
      <c r="D11">
        <v>0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25</v>
      </c>
      <c r="O11">
        <v>1</v>
      </c>
      <c r="P11" s="1">
        <v>1.264</v>
      </c>
      <c r="T11">
        <v>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25</v>
      </c>
      <c r="AG11">
        <v>3</v>
      </c>
      <c r="AH11" s="1">
        <v>0.83450704225352124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0</v>
      </c>
      <c r="AV11">
        <v>1</v>
      </c>
      <c r="AW11">
        <v>0</v>
      </c>
      <c r="AX11">
        <v>30</v>
      </c>
      <c r="AY11">
        <v>1</v>
      </c>
      <c r="AZ11" s="1">
        <v>1.5490196078431373</v>
      </c>
      <c r="BC11" t="s">
        <v>93</v>
      </c>
      <c r="BE11" s="7">
        <v>0.21621073961499493</v>
      </c>
      <c r="BF11" s="7">
        <v>9.0070921985815608E-2</v>
      </c>
      <c r="BG11" s="7">
        <v>0.21347517730496454</v>
      </c>
      <c r="BH11" s="7">
        <v>4.75177304964539E-2</v>
      </c>
      <c r="BI11" s="7">
        <v>6.0182370820668685E-2</v>
      </c>
      <c r="BJ11" s="7"/>
      <c r="BK11" s="7">
        <v>0.24812563323201622</v>
      </c>
      <c r="BL11" s="7">
        <v>0</v>
      </c>
      <c r="BM11" s="7">
        <v>0</v>
      </c>
      <c r="BN11" s="7">
        <v>2.7760891590678825E-2</v>
      </c>
      <c r="BO11" s="7">
        <v>9.0070921985815608E-2</v>
      </c>
      <c r="BP11" s="7">
        <v>0.15146909827760893</v>
      </c>
      <c r="BQ11" s="7">
        <v>142.57750759878419</v>
      </c>
      <c r="BR11" s="7">
        <v>0.41621073961499488</v>
      </c>
      <c r="BS11" s="7">
        <v>4.878302182593594E-2</v>
      </c>
      <c r="BW11" s="6"/>
      <c r="BX11" s="6">
        <v>1.3504273504273505</v>
      </c>
      <c r="BY11" s="6">
        <v>1.3465909090909092</v>
      </c>
      <c r="CA11" s="6"/>
      <c r="CB11" s="6">
        <v>1.3504273504273505</v>
      </c>
      <c r="CC11" s="6">
        <v>1.2506596306068603</v>
      </c>
      <c r="CE11" s="6"/>
      <c r="CF11" s="6">
        <v>1.3465909090909092</v>
      </c>
      <c r="CG11" s="6">
        <v>1.2506596306068603</v>
      </c>
    </row>
    <row r="12" spans="1:85"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25</v>
      </c>
      <c r="O12">
        <v>1</v>
      </c>
      <c r="P12" s="1">
        <v>1.5540983606557379</v>
      </c>
      <c r="T12">
        <v>0</v>
      </c>
      <c r="U12">
        <v>0</v>
      </c>
      <c r="V12">
        <v>1</v>
      </c>
      <c r="W12">
        <v>0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0</v>
      </c>
      <c r="AF12">
        <v>30</v>
      </c>
      <c r="AG12">
        <v>1</v>
      </c>
      <c r="AH12" s="1">
        <v>1.3620689655172415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1</v>
      </c>
      <c r="AT12">
        <v>1</v>
      </c>
      <c r="AU12">
        <v>0</v>
      </c>
      <c r="AV12">
        <v>0</v>
      </c>
      <c r="AW12">
        <v>0</v>
      </c>
      <c r="AX12">
        <v>35</v>
      </c>
      <c r="AY12">
        <v>1</v>
      </c>
      <c r="AZ12" s="1">
        <v>0.82149046793760838</v>
      </c>
      <c r="BC12" t="s">
        <v>94</v>
      </c>
      <c r="BE12" s="7">
        <v>8.3003952569169967E-2</v>
      </c>
      <c r="BF12" s="7">
        <v>0.15019762845849802</v>
      </c>
      <c r="BG12" s="7">
        <v>0.23715415019762845</v>
      </c>
      <c r="BH12" s="7">
        <v>4.3478260869565216E-2</v>
      </c>
      <c r="BI12" s="7">
        <v>8.3003952569169967E-2</v>
      </c>
      <c r="BJ12" s="7"/>
      <c r="BK12" s="7">
        <v>0.2608695652173913</v>
      </c>
      <c r="BL12" s="7">
        <v>8.3003952569169925E-2</v>
      </c>
      <c r="BM12" s="7">
        <v>0</v>
      </c>
      <c r="BN12" s="7">
        <v>8.3003952569169967E-2</v>
      </c>
      <c r="BO12" s="7">
        <v>0.11857707509881422</v>
      </c>
      <c r="BP12" s="7">
        <v>0.22134387351778659</v>
      </c>
      <c r="BQ12" s="7">
        <v>170.15810276679838</v>
      </c>
      <c r="BR12" s="7">
        <v>0.62055335968379444</v>
      </c>
      <c r="BS12" s="7">
        <v>3.1893123655307415E-2</v>
      </c>
      <c r="BW12" s="4" t="s">
        <v>69</v>
      </c>
      <c r="BX12" s="4">
        <v>1.3313236669964665</v>
      </c>
      <c r="BY12" s="4">
        <v>1.2717584432771525</v>
      </c>
      <c r="CA12" s="4" t="s">
        <v>69</v>
      </c>
      <c r="CB12" s="4">
        <v>1.3313236669964665</v>
      </c>
      <c r="CC12" s="4">
        <v>1.2680906089439108</v>
      </c>
      <c r="CE12" s="4" t="s">
        <v>69</v>
      </c>
      <c r="CF12" s="4">
        <v>1.2717584432771525</v>
      </c>
      <c r="CG12" s="4">
        <v>1.2680906089439108</v>
      </c>
    </row>
    <row r="13" spans="1:85"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20</v>
      </c>
      <c r="O13">
        <v>1</v>
      </c>
      <c r="P13" s="1">
        <v>1.5540983606557379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30</v>
      </c>
      <c r="AG13">
        <v>1</v>
      </c>
      <c r="AH13" s="1">
        <v>1.3542857142857143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25</v>
      </c>
      <c r="AY13">
        <v>2</v>
      </c>
      <c r="AZ13" s="1">
        <v>1.2915531335149864</v>
      </c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W13" s="4" t="s">
        <v>70</v>
      </c>
      <c r="BX13" s="4">
        <v>7.1300000000000002E-2</v>
      </c>
      <c r="BY13" s="4">
        <v>4.8800000000000003E-2</v>
      </c>
      <c r="CA13" s="4" t="s">
        <v>70</v>
      </c>
      <c r="CB13" s="4">
        <v>7.1300000000000002E-2</v>
      </c>
      <c r="CC13" s="4">
        <v>3.1899999999999998E-2</v>
      </c>
      <c r="CE13" s="4" t="s">
        <v>70</v>
      </c>
      <c r="CF13" s="4">
        <v>4.8800000000000003E-2</v>
      </c>
      <c r="CG13" s="4">
        <v>3.1899999999999998E-2</v>
      </c>
    </row>
    <row r="14" spans="1:85"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15</v>
      </c>
      <c r="O14">
        <v>1</v>
      </c>
      <c r="P14" s="1">
        <v>1.3900293255131966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40</v>
      </c>
      <c r="AG14">
        <v>1</v>
      </c>
      <c r="AH14" s="1">
        <v>1.3859649122807018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0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60</v>
      </c>
      <c r="AY14">
        <v>2</v>
      </c>
      <c r="AZ14" s="1">
        <v>1.2810810810810811</v>
      </c>
      <c r="BD14" t="s">
        <v>92</v>
      </c>
      <c r="BJ14" t="s">
        <v>93</v>
      </c>
      <c r="BP14" t="s">
        <v>94</v>
      </c>
      <c r="BW14" s="4" t="s">
        <v>71</v>
      </c>
      <c r="BX14" s="4">
        <v>312</v>
      </c>
      <c r="BY14" s="4">
        <v>140</v>
      </c>
      <c r="CA14" s="4" t="s">
        <v>71</v>
      </c>
      <c r="CB14" s="4">
        <v>312</v>
      </c>
      <c r="CC14" s="4">
        <v>22</v>
      </c>
      <c r="CE14" s="4" t="s">
        <v>71</v>
      </c>
      <c r="CF14" s="4">
        <v>140</v>
      </c>
      <c r="CG14" s="4">
        <v>22</v>
      </c>
    </row>
    <row r="15" spans="1:85"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30</v>
      </c>
      <c r="O15">
        <v>1</v>
      </c>
      <c r="P15" s="1">
        <v>1.3130193905817176</v>
      </c>
      <c r="T15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30</v>
      </c>
      <c r="AG15">
        <v>1</v>
      </c>
      <c r="AH15" s="1">
        <v>1.2091836734693879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1</v>
      </c>
      <c r="AX15">
        <v>30</v>
      </c>
      <c r="AY15">
        <v>1</v>
      </c>
      <c r="AZ15" s="1">
        <v>1.0699774266365689</v>
      </c>
      <c r="BD15" t="s">
        <v>138</v>
      </c>
      <c r="BE15" t="s">
        <v>130</v>
      </c>
      <c r="BF15" t="s">
        <v>131</v>
      </c>
      <c r="BG15" t="s">
        <v>82</v>
      </c>
      <c r="BJ15" t="s">
        <v>138</v>
      </c>
      <c r="BK15" t="s">
        <v>130</v>
      </c>
      <c r="BL15" t="s">
        <v>131</v>
      </c>
      <c r="BM15" t="s">
        <v>82</v>
      </c>
      <c r="BP15" t="s">
        <v>138</v>
      </c>
      <c r="BQ15" t="s">
        <v>130</v>
      </c>
      <c r="BR15" t="s">
        <v>131</v>
      </c>
      <c r="BS15" t="s">
        <v>82</v>
      </c>
      <c r="BW15" s="4" t="s">
        <v>72</v>
      </c>
      <c r="BX15" s="4">
        <v>0</v>
      </c>
      <c r="BY15" s="4"/>
      <c r="CA15" s="4" t="s">
        <v>72</v>
      </c>
      <c r="CB15" s="4">
        <v>0</v>
      </c>
      <c r="CC15" s="4"/>
      <c r="CE15" s="4" t="s">
        <v>72</v>
      </c>
      <c r="CF15" s="4">
        <v>0</v>
      </c>
      <c r="CG15" s="4"/>
    </row>
    <row r="16" spans="1:85"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20</v>
      </c>
      <c r="O16">
        <v>1</v>
      </c>
      <c r="P16" s="1">
        <v>1.2880434782608696</v>
      </c>
      <c r="T16">
        <v>1</v>
      </c>
      <c r="U16">
        <v>0</v>
      </c>
      <c r="V16">
        <v>1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30</v>
      </c>
      <c r="AG16">
        <v>1</v>
      </c>
      <c r="AH16" s="1">
        <v>1.1312649164677804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25</v>
      </c>
      <c r="AY16">
        <v>1</v>
      </c>
      <c r="AZ16" s="1">
        <v>1.4674922600619196</v>
      </c>
      <c r="BC16" t="s">
        <v>64</v>
      </c>
      <c r="BD16" s="7">
        <f>AVERAGE(BD19:BD500)</f>
        <v>1.3313847011288338</v>
      </c>
      <c r="BE16" s="7">
        <f t="shared" ref="BE16:BG16" si="4">AVERAGE(BE19:BE500)</f>
        <v>1.199635101356116</v>
      </c>
      <c r="BF16" s="7">
        <f t="shared" si="4"/>
        <v>1.3039109449783752</v>
      </c>
      <c r="BG16" s="7">
        <f t="shared" si="4"/>
        <v>1.3584643147394193</v>
      </c>
      <c r="BI16" t="s">
        <v>64</v>
      </c>
      <c r="BJ16" s="7">
        <f>AVERAGE(BJ19:BJ500)</f>
        <v>1.2722891699850514</v>
      </c>
      <c r="BK16" s="7">
        <f t="shared" ref="BK16:BL16" si="5">AVERAGE(BK19:BK500)</f>
        <v>1.1866885529841009</v>
      </c>
      <c r="BL16" s="7">
        <f t="shared" si="5"/>
        <v>1.1368146484166659</v>
      </c>
      <c r="BM16" s="7">
        <f>AVERAGE(BM19:BM500)</f>
        <v>1.3026135031661998</v>
      </c>
      <c r="BO16" t="s">
        <v>64</v>
      </c>
      <c r="BP16" s="7">
        <f>AVERAGE(BP19:BP500)</f>
        <v>1.2673327403205608</v>
      </c>
      <c r="BQ16" s="7">
        <f t="shared" ref="BQ16:BS16" si="6">AVERAGE(BQ19:BQ500)</f>
        <v>1.260907389001797</v>
      </c>
      <c r="BR16" s="7">
        <f t="shared" si="6"/>
        <v>1.2686026575460367</v>
      </c>
      <c r="BS16" s="7">
        <f t="shared" si="6"/>
        <v>1.268715013116823</v>
      </c>
      <c r="BW16" s="4" t="s">
        <v>73</v>
      </c>
      <c r="BX16" s="4">
        <v>2.4795241510291879</v>
      </c>
      <c r="BY16" s="4"/>
      <c r="CA16" s="4" t="s">
        <v>73</v>
      </c>
      <c r="CB16" s="4">
        <v>1.5434060402320653</v>
      </c>
      <c r="CC16" s="4"/>
      <c r="CE16" s="4" t="s">
        <v>73</v>
      </c>
      <c r="CF16" s="4">
        <v>8.648601096795358E-2</v>
      </c>
      <c r="CG16" s="4"/>
    </row>
    <row r="17" spans="2:85"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>
        <v>50</v>
      </c>
      <c r="O17">
        <v>1</v>
      </c>
      <c r="P17" s="1">
        <v>1.1761786600496278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30</v>
      </c>
      <c r="AG17">
        <v>1</v>
      </c>
      <c r="AH17" s="1">
        <v>1.3779069767441861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35</v>
      </c>
      <c r="AY17">
        <v>2</v>
      </c>
      <c r="AZ17" s="1">
        <v>1.3819241982507289</v>
      </c>
      <c r="BC17" t="s">
        <v>65</v>
      </c>
      <c r="BD17" s="7">
        <f>VAR(BD19:BD500)</f>
        <v>7.1309423251063042E-2</v>
      </c>
      <c r="BE17" s="7">
        <f t="shared" ref="BE17:BG17" si="7">VAR(BE19:BE500)</f>
        <v>3.987344589410622E-2</v>
      </c>
      <c r="BF17" s="7">
        <f t="shared" si="7"/>
        <v>7.8174190636262006E-2</v>
      </c>
      <c r="BG17" s="7">
        <f t="shared" si="7"/>
        <v>7.236423895308694E-2</v>
      </c>
      <c r="BI17" t="s">
        <v>65</v>
      </c>
      <c r="BJ17" s="7">
        <f>VAR(BJ19:BJ500)</f>
        <v>4.878302182593594E-2</v>
      </c>
      <c r="BK17" s="7">
        <f t="shared" ref="BK17:BM17" si="8">VAR(BK19:BK500)</f>
        <v>5.8170837035541961E-2</v>
      </c>
      <c r="BL17" s="7">
        <f t="shared" si="8"/>
        <v>1.8796488626599248E-2</v>
      </c>
      <c r="BM17" s="7">
        <f t="shared" si="8"/>
        <v>4.8119500497546659E-2</v>
      </c>
      <c r="BO17" t="s">
        <v>65</v>
      </c>
      <c r="BP17" s="7">
        <f>VAR(BP19:BP500)</f>
        <v>3.1893123655307415E-2</v>
      </c>
      <c r="BQ17" s="7">
        <f t="shared" ref="BQ17:BS17" si="9">VAR(BQ19:BQ500)</f>
        <v>1.8819435753850259E-2</v>
      </c>
      <c r="BR17" s="7">
        <f t="shared" si="9"/>
        <v>6.3097676126605325E-3</v>
      </c>
      <c r="BS17" s="7">
        <f t="shared" si="9"/>
        <v>4.7673183784950515E-2</v>
      </c>
      <c r="BW17" s="4" t="s">
        <v>74</v>
      </c>
      <c r="BX17" s="4">
        <v>6.5778910234843835E-3</v>
      </c>
      <c r="BY17" s="4"/>
      <c r="CA17" s="4" t="s">
        <v>74</v>
      </c>
      <c r="CB17" s="4">
        <v>6.1366144530067612E-2</v>
      </c>
      <c r="CC17" s="4"/>
      <c r="CE17" s="4" t="s">
        <v>74</v>
      </c>
      <c r="CF17" s="4">
        <v>0.46554003801668764</v>
      </c>
      <c r="CG17" s="4"/>
    </row>
    <row r="18" spans="2:85">
      <c r="B18">
        <v>1</v>
      </c>
      <c r="C18">
        <v>0</v>
      </c>
      <c r="D18">
        <v>1</v>
      </c>
      <c r="E18">
        <v>0</v>
      </c>
      <c r="F18">
        <v>0</v>
      </c>
      <c r="G18">
        <v>5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25</v>
      </c>
      <c r="O18">
        <v>1</v>
      </c>
      <c r="P18" s="1">
        <v>1.335211267605634</v>
      </c>
      <c r="T18">
        <v>1</v>
      </c>
      <c r="U18">
        <v>0</v>
      </c>
      <c r="V18">
        <v>0</v>
      </c>
      <c r="W18">
        <v>0</v>
      </c>
      <c r="X18">
        <v>0</v>
      </c>
      <c r="Y18">
        <v>6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60</v>
      </c>
      <c r="AG18">
        <v>2</v>
      </c>
      <c r="AH18" s="1">
        <v>0.94800000000000006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0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30</v>
      </c>
      <c r="AY18">
        <v>1</v>
      </c>
      <c r="AZ18" s="1">
        <v>1.2153846153846155</v>
      </c>
      <c r="BW18" s="4" t="s">
        <v>75</v>
      </c>
      <c r="BX18" s="4">
        <v>2.3263478740408408</v>
      </c>
      <c r="BY18" s="4"/>
      <c r="CA18" s="4" t="s">
        <v>75</v>
      </c>
      <c r="CB18" s="4">
        <v>2.3263478740408408</v>
      </c>
      <c r="CC18" s="4"/>
      <c r="CE18" s="4" t="s">
        <v>75</v>
      </c>
      <c r="CF18" s="4">
        <v>2.3263478740408408</v>
      </c>
      <c r="CG18" s="4"/>
    </row>
    <row r="19" spans="2:85">
      <c r="B19">
        <v>1</v>
      </c>
      <c r="C19">
        <v>0</v>
      </c>
      <c r="D19">
        <v>0</v>
      </c>
      <c r="E19">
        <v>0</v>
      </c>
      <c r="F19">
        <v>0</v>
      </c>
      <c r="G19">
        <v>5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25</v>
      </c>
      <c r="O19">
        <v>1</v>
      </c>
      <c r="P19" s="1">
        <v>1.3620689655172415</v>
      </c>
      <c r="T19">
        <v>1</v>
      </c>
      <c r="U19">
        <v>0</v>
      </c>
      <c r="V19">
        <v>0</v>
      </c>
      <c r="W19">
        <v>0</v>
      </c>
      <c r="X19">
        <v>0</v>
      </c>
      <c r="Y19">
        <v>7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25</v>
      </c>
      <c r="AG19">
        <v>2</v>
      </c>
      <c r="AH19" s="1">
        <v>0.95564516129032262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16</v>
      </c>
      <c r="AR19">
        <v>0</v>
      </c>
      <c r="AS19">
        <v>1</v>
      </c>
      <c r="AT19">
        <v>1</v>
      </c>
      <c r="AU19">
        <v>0</v>
      </c>
      <c r="AV19">
        <v>0</v>
      </c>
      <c r="AW19">
        <v>0</v>
      </c>
      <c r="AX19">
        <v>45</v>
      </c>
      <c r="AY19">
        <v>3</v>
      </c>
      <c r="AZ19" s="1">
        <v>1.3240223463687151</v>
      </c>
      <c r="BD19" s="1">
        <v>1.3504273504273505</v>
      </c>
      <c r="BE19" s="1">
        <v>1.2311688311688311</v>
      </c>
      <c r="BF19" s="1">
        <v>1.1939546599496222</v>
      </c>
      <c r="BG19" s="1">
        <v>1.3504273504273505</v>
      </c>
      <c r="BJ19" s="1">
        <v>1.3465909090909092</v>
      </c>
      <c r="BK19" s="1">
        <v>0.83450704225352124</v>
      </c>
      <c r="BL19" s="1">
        <v>0.94800000000000006</v>
      </c>
      <c r="BM19" s="1">
        <v>1.3465909090909092</v>
      </c>
      <c r="BP19" s="1">
        <v>1.2506596306068603</v>
      </c>
      <c r="BQ19" s="1">
        <v>1.2506596306068603</v>
      </c>
      <c r="BR19" s="1">
        <v>1.2915531335149864</v>
      </c>
      <c r="BS19" s="1">
        <v>1.3739130434782609</v>
      </c>
      <c r="BW19" s="4" t="s">
        <v>76</v>
      </c>
      <c r="BX19" s="4">
        <v>1.3155782046968767E-2</v>
      </c>
      <c r="BY19" s="4"/>
      <c r="CA19" s="4" t="s">
        <v>76</v>
      </c>
      <c r="CB19" s="4">
        <v>0.12273228906013522</v>
      </c>
      <c r="CC19" s="4"/>
      <c r="CE19" s="4" t="s">
        <v>76</v>
      </c>
      <c r="CF19" s="4">
        <v>0.93108007603337528</v>
      </c>
      <c r="CG19" s="4"/>
    </row>
    <row r="20" spans="2:85" ht="17" thickBot="1">
      <c r="B20">
        <v>1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25</v>
      </c>
      <c r="O20">
        <v>1</v>
      </c>
      <c r="P20" s="1">
        <v>1.1476997578692494</v>
      </c>
      <c r="T20">
        <v>1</v>
      </c>
      <c r="U20">
        <v>0</v>
      </c>
      <c r="V20">
        <v>0</v>
      </c>
      <c r="W20">
        <v>0</v>
      </c>
      <c r="X20">
        <v>0</v>
      </c>
      <c r="Y20">
        <v>7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25</v>
      </c>
      <c r="AG20">
        <v>2</v>
      </c>
      <c r="AH20" s="1">
        <v>0.95564516129032262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17</v>
      </c>
      <c r="AR20">
        <v>1</v>
      </c>
      <c r="AS20">
        <v>1</v>
      </c>
      <c r="AT20">
        <v>1</v>
      </c>
      <c r="AU20">
        <v>0</v>
      </c>
      <c r="AV20">
        <v>0</v>
      </c>
      <c r="AW20">
        <v>1</v>
      </c>
      <c r="AX20">
        <v>30</v>
      </c>
      <c r="AY20">
        <v>2</v>
      </c>
      <c r="AZ20" s="1">
        <v>1.2122762148337596</v>
      </c>
      <c r="BD20" s="1">
        <v>1.5389610389610391</v>
      </c>
      <c r="BE20" s="1">
        <v>0.90114068441064643</v>
      </c>
      <c r="BF20" s="1">
        <v>1</v>
      </c>
      <c r="BG20" s="1">
        <v>1.5389610389610391</v>
      </c>
      <c r="BJ20" s="1">
        <v>1.3859649122807018</v>
      </c>
      <c r="BK20" s="1">
        <v>0.99371069182389948</v>
      </c>
      <c r="BL20" s="1">
        <v>0.95564516129032262</v>
      </c>
      <c r="BM20" s="1">
        <v>1.3859649122807018</v>
      </c>
      <c r="BP20" s="1">
        <v>1.3739130434782609</v>
      </c>
      <c r="BQ20" s="1">
        <v>1.3240223463687151</v>
      </c>
      <c r="BR20" s="1">
        <v>1.2810810810810811</v>
      </c>
      <c r="BS20" s="1">
        <v>1.2707774798927614</v>
      </c>
      <c r="BW20" s="5" t="s">
        <v>77</v>
      </c>
      <c r="BX20" s="5">
        <v>2.5758293035488999</v>
      </c>
      <c r="BY20" s="5"/>
      <c r="CA20" s="5" t="s">
        <v>77</v>
      </c>
      <c r="CB20" s="5">
        <v>2.5758293035488999</v>
      </c>
      <c r="CC20" s="5"/>
      <c r="CE20" s="5" t="s">
        <v>77</v>
      </c>
      <c r="CF20" s="5">
        <v>2.5758293035488999</v>
      </c>
      <c r="CG20" s="5"/>
    </row>
    <row r="21" spans="2:85">
      <c r="B21">
        <v>1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30</v>
      </c>
      <c r="O21">
        <v>1</v>
      </c>
      <c r="P21" s="1">
        <v>1.196969696969697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60</v>
      </c>
      <c r="AG21">
        <v>1</v>
      </c>
      <c r="AH21" s="1">
        <v>0.95372233400402429</v>
      </c>
      <c r="AL21">
        <v>0</v>
      </c>
      <c r="AM21">
        <v>0</v>
      </c>
      <c r="AN21">
        <v>1</v>
      </c>
      <c r="AO21">
        <v>0</v>
      </c>
      <c r="AP21">
        <v>1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1</v>
      </c>
      <c r="AX21">
        <v>70</v>
      </c>
      <c r="AY21">
        <v>1</v>
      </c>
      <c r="AZ21" s="1">
        <v>1.3021978021978022</v>
      </c>
      <c r="BD21" s="1">
        <v>1.0772727272727272</v>
      </c>
      <c r="BE21" s="1">
        <v>1.0972222222222221</v>
      </c>
      <c r="BF21" s="1">
        <v>1.2122762148337596</v>
      </c>
      <c r="BG21" s="1">
        <v>1.0772727272727272</v>
      </c>
      <c r="BJ21" s="1">
        <v>0.83450704225352124</v>
      </c>
      <c r="BK21" s="1">
        <v>1.0723981900452488</v>
      </c>
      <c r="BL21" s="1">
        <v>0.95564516129032262</v>
      </c>
      <c r="BM21" s="1">
        <v>0.83450704225352124</v>
      </c>
      <c r="BP21" s="1">
        <v>1.2707774798927614</v>
      </c>
      <c r="BQ21" s="1">
        <v>1.0748299319727892</v>
      </c>
      <c r="BR21" s="1">
        <v>1.3819241982507289</v>
      </c>
      <c r="BS21" s="1">
        <v>1.3581661891117478</v>
      </c>
    </row>
    <row r="22" spans="2:85">
      <c r="B22">
        <v>1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30</v>
      </c>
      <c r="O22">
        <v>3</v>
      </c>
      <c r="P22" s="1">
        <v>1.2311688311688311</v>
      </c>
      <c r="T22">
        <v>1</v>
      </c>
      <c r="U22">
        <v>0</v>
      </c>
      <c r="V22">
        <v>0</v>
      </c>
      <c r="W22">
        <v>0</v>
      </c>
      <c r="X22">
        <v>0</v>
      </c>
      <c r="Y22">
        <v>8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30</v>
      </c>
      <c r="AG22">
        <v>1</v>
      </c>
      <c r="AH22" s="1">
        <v>1.3465909090909092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18</v>
      </c>
      <c r="AR22">
        <v>0</v>
      </c>
      <c r="AS22">
        <v>1</v>
      </c>
      <c r="AT22">
        <v>1</v>
      </c>
      <c r="AU22">
        <v>0</v>
      </c>
      <c r="AV22">
        <v>0</v>
      </c>
      <c r="AW22">
        <v>1</v>
      </c>
      <c r="AX22">
        <v>20</v>
      </c>
      <c r="AY22">
        <v>1</v>
      </c>
      <c r="AZ22" s="1">
        <v>0.92578125</v>
      </c>
      <c r="BD22" s="1">
        <v>1.4363636363636365</v>
      </c>
      <c r="BE22" s="1">
        <v>1.3542857142857143</v>
      </c>
      <c r="BF22" s="1">
        <v>1.1504854368932038</v>
      </c>
      <c r="BG22" s="1">
        <v>1.4363636363636365</v>
      </c>
      <c r="BJ22" s="1">
        <v>0.89603024574669188</v>
      </c>
      <c r="BK22" s="1">
        <v>1.6344827586206898</v>
      </c>
      <c r="BL22" s="1">
        <v>0.98750000000000004</v>
      </c>
      <c r="BM22" s="1">
        <v>0.89603024574669188</v>
      </c>
      <c r="BP22" s="1">
        <v>1.3581661891117478</v>
      </c>
      <c r="BQ22" s="1">
        <v>1.3941176470588237</v>
      </c>
      <c r="BR22" s="1">
        <v>1.2122762148337596</v>
      </c>
      <c r="BS22" s="1">
        <v>1.5490196078431373</v>
      </c>
    </row>
    <row r="23" spans="2:85">
      <c r="B23">
        <v>1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25</v>
      </c>
      <c r="O23">
        <v>2</v>
      </c>
      <c r="P23" s="1">
        <v>1.1939546599496222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20</v>
      </c>
      <c r="AG23">
        <v>3</v>
      </c>
      <c r="AH23" s="1">
        <v>0.99371069182389948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25</v>
      </c>
      <c r="AY23">
        <v>1</v>
      </c>
      <c r="AZ23" s="1">
        <v>1.4107142857142858</v>
      </c>
      <c r="BD23" s="1">
        <v>1.264</v>
      </c>
      <c r="BE23" s="1">
        <v>1.0394736842105265</v>
      </c>
      <c r="BF23" s="1">
        <v>1.3659942363112392</v>
      </c>
      <c r="BG23" s="1">
        <v>1.264</v>
      </c>
      <c r="BJ23" s="1">
        <v>0.83450704225352124</v>
      </c>
      <c r="BK23" s="1">
        <v>1.3504273504273505</v>
      </c>
      <c r="BL23" s="1">
        <v>1.0440528634361235</v>
      </c>
      <c r="BM23" s="1">
        <v>1.3620689655172415</v>
      </c>
      <c r="BP23" s="1">
        <v>1.5490196078431373</v>
      </c>
      <c r="BR23" s="1">
        <v>1.1761786600496278</v>
      </c>
      <c r="BS23" s="1">
        <v>0.82149046793760838</v>
      </c>
      <c r="BW23" t="s">
        <v>130</v>
      </c>
    </row>
    <row r="24" spans="2:85">
      <c r="B24">
        <v>1</v>
      </c>
      <c r="C24">
        <v>0</v>
      </c>
      <c r="D24">
        <v>1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65</v>
      </c>
      <c r="O24">
        <v>2</v>
      </c>
      <c r="P24" s="1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9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55</v>
      </c>
      <c r="AG24">
        <v>2</v>
      </c>
      <c r="AH24" s="1">
        <v>0.98750000000000004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0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55</v>
      </c>
      <c r="AY24">
        <v>1</v>
      </c>
      <c r="AZ24" s="1">
        <v>1.234375</v>
      </c>
      <c r="BD24" s="1">
        <v>1.5540983606557379</v>
      </c>
      <c r="BE24" s="1">
        <v>1.0797266514806378</v>
      </c>
      <c r="BF24" s="1">
        <v>1.3465909090909092</v>
      </c>
      <c r="BG24" s="1">
        <v>1.5540983606557379</v>
      </c>
      <c r="BJ24" s="1">
        <v>1.3620689655172415</v>
      </c>
      <c r="BK24" s="1">
        <v>1.1761786600496278</v>
      </c>
      <c r="BL24" s="1">
        <v>1.2408376963350787</v>
      </c>
      <c r="BM24" s="1">
        <v>1.3542857142857143</v>
      </c>
      <c r="BP24" s="1">
        <v>0.82149046793760838</v>
      </c>
      <c r="BS24" s="1">
        <v>1.0699774266365689</v>
      </c>
      <c r="BW24" t="s">
        <v>92</v>
      </c>
      <c r="BX24" t="s">
        <v>93</v>
      </c>
      <c r="CA24" t="s">
        <v>92</v>
      </c>
      <c r="CB24" t="s">
        <v>94</v>
      </c>
      <c r="CE24" t="s">
        <v>93</v>
      </c>
      <c r="CF24" t="s">
        <v>94</v>
      </c>
    </row>
    <row r="25" spans="2:85">
      <c r="B25">
        <v>1</v>
      </c>
      <c r="C25">
        <v>0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25</v>
      </c>
      <c r="O25">
        <v>2</v>
      </c>
      <c r="P25" s="1">
        <v>1.2122762148337596</v>
      </c>
      <c r="T25">
        <v>0</v>
      </c>
      <c r="U25">
        <v>0</v>
      </c>
      <c r="V25">
        <v>0</v>
      </c>
      <c r="W25">
        <v>0</v>
      </c>
      <c r="X25">
        <v>1</v>
      </c>
      <c r="Y25">
        <v>9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55</v>
      </c>
      <c r="AG25">
        <v>2</v>
      </c>
      <c r="AH25" s="1">
        <v>1.0440528634361235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25</v>
      </c>
      <c r="AY25">
        <v>1</v>
      </c>
      <c r="AZ25" s="1">
        <v>1.1879699248120301</v>
      </c>
      <c r="BD25" s="1">
        <v>1.5540983606557379</v>
      </c>
      <c r="BE25" s="1">
        <v>1.0675675675675675</v>
      </c>
      <c r="BF25" s="1">
        <v>1.0533333333333335</v>
      </c>
      <c r="BG25" s="1">
        <v>1.5540983606557379</v>
      </c>
      <c r="BJ25" s="1">
        <v>1.3542857142857143</v>
      </c>
      <c r="BK25" s="1">
        <v>1.0326797385620916</v>
      </c>
      <c r="BL25" s="1">
        <v>1.2091836734693879</v>
      </c>
      <c r="BM25" s="1">
        <v>1.3859649122807018</v>
      </c>
      <c r="BP25" s="1">
        <v>1.2915531335149864</v>
      </c>
      <c r="BS25" s="1">
        <v>1.4674922600619196</v>
      </c>
    </row>
    <row r="26" spans="2:85">
      <c r="B26">
        <v>1</v>
      </c>
      <c r="C26">
        <v>0</v>
      </c>
      <c r="D26">
        <v>0</v>
      </c>
      <c r="E26">
        <v>0</v>
      </c>
      <c r="F26">
        <v>0</v>
      </c>
      <c r="G26">
        <v>8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30</v>
      </c>
      <c r="O26">
        <v>1</v>
      </c>
      <c r="P26" s="1">
        <v>1.3542857142857143</v>
      </c>
      <c r="T26">
        <v>0</v>
      </c>
      <c r="U26">
        <v>0</v>
      </c>
      <c r="V26">
        <v>1</v>
      </c>
      <c r="W26">
        <v>0</v>
      </c>
      <c r="X26">
        <v>0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50</v>
      </c>
      <c r="AG26">
        <v>1</v>
      </c>
      <c r="AH26" s="1">
        <v>1.234375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30</v>
      </c>
      <c r="AY26">
        <v>3</v>
      </c>
      <c r="AZ26" s="1">
        <v>1.0748299319727892</v>
      </c>
      <c r="BD26" s="1">
        <v>1.3900293255131966</v>
      </c>
      <c r="BE26" s="1">
        <v>0.95757575757575764</v>
      </c>
      <c r="BF26" s="1">
        <v>0.93861386138613867</v>
      </c>
      <c r="BG26" s="1">
        <v>1.3900293255131966</v>
      </c>
      <c r="BJ26" s="1">
        <v>1.3859649122807018</v>
      </c>
      <c r="BK26" s="1">
        <v>1.3021978021978022</v>
      </c>
      <c r="BL26" s="1">
        <v>1.104895104895105</v>
      </c>
      <c r="BM26" s="1">
        <v>1.2091836734693879</v>
      </c>
      <c r="BP26" s="1">
        <v>1.2810810810810811</v>
      </c>
      <c r="BS26" s="1">
        <v>1.2153846153846155</v>
      </c>
      <c r="BW26" t="s">
        <v>68</v>
      </c>
      <c r="CA26" t="s">
        <v>68</v>
      </c>
      <c r="CE26" t="s">
        <v>68</v>
      </c>
    </row>
    <row r="27" spans="2:85" ht="17" thickBot="1"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N27">
        <v>30</v>
      </c>
      <c r="O27">
        <v>1</v>
      </c>
      <c r="P27" s="1">
        <v>0.98750000000000004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20</v>
      </c>
      <c r="AG27">
        <v>3</v>
      </c>
      <c r="AH27" s="1">
        <v>1.0723981900452488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20</v>
      </c>
      <c r="AY27">
        <v>2</v>
      </c>
      <c r="AZ27" s="1">
        <v>1.1761786600496278</v>
      </c>
      <c r="BD27" s="1">
        <v>1.3130193905817176</v>
      </c>
      <c r="BE27" s="1">
        <v>0.95757575757575764</v>
      </c>
      <c r="BF27" s="1">
        <v>1.203045685279188</v>
      </c>
      <c r="BG27" s="1">
        <v>1.3130193905817176</v>
      </c>
      <c r="BJ27" s="1">
        <v>1.2091836734693879</v>
      </c>
      <c r="BK27" s="1">
        <v>1.1791044776119404</v>
      </c>
      <c r="BL27" s="1">
        <v>1.094688221709007</v>
      </c>
      <c r="BM27" s="1">
        <v>1.1312649164677804</v>
      </c>
      <c r="BP27" s="1">
        <v>1.0699774266365689</v>
      </c>
      <c r="BS27" s="1">
        <v>1.3021978021978022</v>
      </c>
      <c r="BW27" t="s">
        <v>78</v>
      </c>
      <c r="BX27">
        <v>0.01</v>
      </c>
      <c r="CA27" t="s">
        <v>78</v>
      </c>
      <c r="CB27">
        <v>0.01</v>
      </c>
      <c r="CE27" t="s">
        <v>78</v>
      </c>
      <c r="CF27">
        <v>0.01</v>
      </c>
    </row>
    <row r="28" spans="2:85">
      <c r="B28">
        <v>1</v>
      </c>
      <c r="C28">
        <v>1</v>
      </c>
      <c r="D28">
        <v>1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25</v>
      </c>
      <c r="O28">
        <v>3</v>
      </c>
      <c r="P28" s="1">
        <v>0.90114068441064643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0</v>
      </c>
      <c r="AF28">
        <v>30</v>
      </c>
      <c r="AG28">
        <v>2</v>
      </c>
      <c r="AH28" s="1">
        <v>1.2408376963350787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1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25</v>
      </c>
      <c r="AY28">
        <v>3</v>
      </c>
      <c r="AZ28" s="1">
        <v>1.3941176470588237</v>
      </c>
      <c r="BD28" s="1">
        <v>1.2880434782608696</v>
      </c>
      <c r="BE28" s="1">
        <v>1.0394736842105265</v>
      </c>
      <c r="BF28" s="1">
        <v>1.4065281899109792</v>
      </c>
      <c r="BG28" s="1">
        <v>1.2880434782608696</v>
      </c>
      <c r="BJ28" s="1">
        <v>1.1312649164677804</v>
      </c>
      <c r="BK28" s="1">
        <v>1.094688221709007</v>
      </c>
      <c r="BL28" s="1">
        <v>1.1850000000000001</v>
      </c>
      <c r="BM28" s="1">
        <v>1.3779069767441861</v>
      </c>
      <c r="BP28" s="1">
        <v>1.4674922600619196</v>
      </c>
      <c r="BS28" s="1">
        <v>0.92578125</v>
      </c>
      <c r="BW28" s="6"/>
      <c r="BX28" s="6">
        <v>1.2311688311688311</v>
      </c>
      <c r="BY28" s="6">
        <v>0.83450704225352124</v>
      </c>
      <c r="CA28" s="6"/>
      <c r="CB28" s="6">
        <v>1.2311688311688311</v>
      </c>
      <c r="CC28" s="6">
        <v>1.2506596306068603</v>
      </c>
      <c r="CE28" s="6"/>
      <c r="CF28" s="6">
        <v>0.83450704225352124</v>
      </c>
      <c r="CG28" s="6">
        <v>1.2506596306068603</v>
      </c>
    </row>
    <row r="29" spans="2:85"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20</v>
      </c>
      <c r="O29">
        <v>2</v>
      </c>
      <c r="P29" s="1">
        <v>1.1504854368932038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50</v>
      </c>
      <c r="AG29">
        <v>1</v>
      </c>
      <c r="AH29" s="1">
        <v>1.2061068702290076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30</v>
      </c>
      <c r="AY29">
        <v>1</v>
      </c>
      <c r="AZ29" s="1">
        <v>1.5747508305647842</v>
      </c>
      <c r="BD29" s="1">
        <v>1.1761786600496278</v>
      </c>
      <c r="BE29" s="1">
        <v>1.267379679144385</v>
      </c>
      <c r="BF29" s="1">
        <v>1.595959595959596</v>
      </c>
      <c r="BG29" s="1">
        <v>1.1761786600496278</v>
      </c>
      <c r="BJ29" s="1">
        <v>1.3779069767441861</v>
      </c>
      <c r="BK29" s="1">
        <v>0.79</v>
      </c>
      <c r="BL29" s="1">
        <v>1.3982300884955752</v>
      </c>
      <c r="BM29" s="1">
        <v>0.95372233400402429</v>
      </c>
      <c r="BP29" s="1">
        <v>1.3819241982507289</v>
      </c>
      <c r="BS29" s="1">
        <v>1.4107142857142858</v>
      </c>
      <c r="BW29" s="4" t="s">
        <v>69</v>
      </c>
      <c r="BX29" s="4">
        <v>1.1988467581107982</v>
      </c>
      <c r="BY29" s="4">
        <v>1.2137794384249148</v>
      </c>
      <c r="CA29" s="4" t="s">
        <v>69</v>
      </c>
      <c r="CB29" s="4">
        <v>1.1988467581107982</v>
      </c>
      <c r="CC29" s="4">
        <v>1.264323308466776</v>
      </c>
      <c r="CE29" s="4" t="s">
        <v>69</v>
      </c>
      <c r="CF29" s="4">
        <v>1.2137794384249148</v>
      </c>
      <c r="CG29" s="4">
        <v>1.264323308466776</v>
      </c>
    </row>
    <row r="30" spans="2:85">
      <c r="B30">
        <v>0</v>
      </c>
      <c r="C30">
        <v>0</v>
      </c>
      <c r="D30">
        <v>0</v>
      </c>
      <c r="E30">
        <v>0</v>
      </c>
      <c r="F30">
        <v>0</v>
      </c>
      <c r="G30">
        <v>10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15</v>
      </c>
      <c r="O30">
        <v>1</v>
      </c>
      <c r="P30" s="1">
        <v>1.1126760563380282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</v>
      </c>
      <c r="AA30">
        <v>1</v>
      </c>
      <c r="AB30">
        <v>0</v>
      </c>
      <c r="AC30">
        <v>0</v>
      </c>
      <c r="AD30">
        <v>1</v>
      </c>
      <c r="AE30">
        <v>0</v>
      </c>
      <c r="AF30">
        <v>25</v>
      </c>
      <c r="AG30">
        <v>1</v>
      </c>
      <c r="AH30" s="1">
        <v>1.3240223463687151</v>
      </c>
      <c r="BD30" s="1">
        <v>1.335211267605634</v>
      </c>
      <c r="BE30" s="1">
        <v>1.1258907363420427</v>
      </c>
      <c r="BF30" s="1">
        <v>2.4559585492227982</v>
      </c>
      <c r="BG30" s="1">
        <v>1.335211267605634</v>
      </c>
      <c r="BJ30" s="1">
        <v>0.94800000000000006</v>
      </c>
      <c r="BK30" s="1">
        <v>1.2915531335149864</v>
      </c>
      <c r="BL30" s="1">
        <v>1.1850000000000001</v>
      </c>
      <c r="BM30" s="1">
        <v>1.3465909090909092</v>
      </c>
      <c r="BP30" s="1">
        <v>1.2153846153846155</v>
      </c>
      <c r="BS30" s="1">
        <v>1.234375</v>
      </c>
      <c r="BW30" s="4" t="s">
        <v>70</v>
      </c>
      <c r="BX30" s="4">
        <v>3.9899999999999998E-2</v>
      </c>
      <c r="BY30" s="4">
        <v>5.8200000000000002E-2</v>
      </c>
      <c r="CA30" s="4" t="s">
        <v>70</v>
      </c>
      <c r="CB30" s="4">
        <v>3.9899999999999998E-2</v>
      </c>
      <c r="CC30" s="4">
        <v>1.8800000000000001E-2</v>
      </c>
      <c r="CE30" s="4" t="s">
        <v>70</v>
      </c>
      <c r="CF30" s="4">
        <v>5.8200000000000002E-2</v>
      </c>
      <c r="CG30" s="4">
        <v>1.8800000000000001E-2</v>
      </c>
    </row>
    <row r="31" spans="2:85">
      <c r="B31">
        <v>0</v>
      </c>
      <c r="C31">
        <v>0</v>
      </c>
      <c r="D31">
        <v>1</v>
      </c>
      <c r="E31">
        <v>0</v>
      </c>
      <c r="F31">
        <v>0</v>
      </c>
      <c r="G31">
        <v>10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18</v>
      </c>
      <c r="O31">
        <v>1</v>
      </c>
      <c r="P31" s="1">
        <v>1.2506596306068603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30</v>
      </c>
      <c r="AG31">
        <v>1</v>
      </c>
      <c r="AH31" s="1">
        <v>1.0846681922196797</v>
      </c>
      <c r="BD31" s="1">
        <v>1.3620689655172415</v>
      </c>
      <c r="BE31" s="1">
        <v>1.3699421965317919</v>
      </c>
      <c r="BF31" s="1">
        <v>1.5592105263157896</v>
      </c>
      <c r="BG31" s="1">
        <v>1.3620689655172415</v>
      </c>
      <c r="BJ31" s="1">
        <v>0.95564516129032262</v>
      </c>
      <c r="BK31" s="1">
        <v>1.5339805825242721</v>
      </c>
      <c r="BL31" s="1">
        <v>1.1939546599496222</v>
      </c>
      <c r="BM31" s="1">
        <v>1.234375</v>
      </c>
      <c r="BP31" s="1">
        <v>1.3240223463687151</v>
      </c>
      <c r="BS31" s="1">
        <v>1.1879699248120301</v>
      </c>
      <c r="BW31" s="4" t="s">
        <v>71</v>
      </c>
      <c r="BX31" s="4">
        <v>40</v>
      </c>
      <c r="BY31" s="4">
        <v>13</v>
      </c>
      <c r="CA31" s="4" t="s">
        <v>71</v>
      </c>
      <c r="CB31" s="4">
        <v>40</v>
      </c>
      <c r="CC31" s="4">
        <v>3</v>
      </c>
      <c r="CE31" s="4" t="s">
        <v>71</v>
      </c>
      <c r="CF31" s="4">
        <v>13</v>
      </c>
      <c r="CG31" s="4">
        <v>3</v>
      </c>
    </row>
    <row r="32" spans="2:85">
      <c r="B32">
        <v>0</v>
      </c>
      <c r="C32">
        <v>0</v>
      </c>
      <c r="D32">
        <v>1</v>
      </c>
      <c r="E32">
        <v>0</v>
      </c>
      <c r="F32">
        <v>0</v>
      </c>
      <c r="G32">
        <v>11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25</v>
      </c>
      <c r="O32">
        <v>1</v>
      </c>
      <c r="P32" s="1">
        <v>1.327731092436975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25</v>
      </c>
      <c r="AG32">
        <v>1</v>
      </c>
      <c r="AH32" s="1">
        <v>1.234375</v>
      </c>
      <c r="BD32" s="1">
        <v>1.1476997578692494</v>
      </c>
      <c r="BE32" s="1">
        <v>1.6401384083044983</v>
      </c>
      <c r="BF32" s="1">
        <v>1.4320241691842901</v>
      </c>
      <c r="BG32" s="1">
        <v>1.1476997578692494</v>
      </c>
      <c r="BJ32" s="1">
        <v>0.95564516129032262</v>
      </c>
      <c r="BK32" s="1">
        <v>1.327731092436975</v>
      </c>
      <c r="BL32" s="1">
        <v>1.335211267605634</v>
      </c>
      <c r="BM32" s="1">
        <v>1.2061068702290076</v>
      </c>
      <c r="BP32" s="1">
        <v>1.2122762148337596</v>
      </c>
      <c r="BS32" s="1">
        <v>1.5747508305647842</v>
      </c>
      <c r="BW32" s="4" t="s">
        <v>72</v>
      </c>
      <c r="BX32" s="4">
        <v>0</v>
      </c>
      <c r="BY32" s="4"/>
      <c r="CA32" s="4" t="s">
        <v>72</v>
      </c>
      <c r="CB32" s="4">
        <v>0</v>
      </c>
      <c r="CC32" s="4"/>
      <c r="CE32" s="4" t="s">
        <v>72</v>
      </c>
      <c r="CF32" s="4">
        <v>0</v>
      </c>
      <c r="CG32" s="4"/>
    </row>
    <row r="33" spans="2:85">
      <c r="B33">
        <v>0</v>
      </c>
      <c r="C33">
        <v>0</v>
      </c>
      <c r="D33">
        <v>1</v>
      </c>
      <c r="E33">
        <v>0</v>
      </c>
      <c r="F33">
        <v>0</v>
      </c>
      <c r="G33">
        <v>11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25</v>
      </c>
      <c r="O33">
        <v>1</v>
      </c>
      <c r="P33" s="1">
        <v>1.1421686746987951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40</v>
      </c>
      <c r="AG33">
        <v>1</v>
      </c>
      <c r="AH33" s="1">
        <v>1.0997679814385153</v>
      </c>
      <c r="BD33" s="1">
        <v>1.196969696969697</v>
      </c>
      <c r="BE33" s="1">
        <v>1.1126760563380282</v>
      </c>
      <c r="BF33" s="1">
        <v>1.2915531335149864</v>
      </c>
      <c r="BG33" s="1">
        <v>1.196969696969697</v>
      </c>
      <c r="BJ33" s="1">
        <v>0.95372233400402429</v>
      </c>
      <c r="BL33" s="1">
        <v>1.2539682539682542</v>
      </c>
      <c r="BM33" s="1">
        <v>1.3240223463687151</v>
      </c>
      <c r="BP33" s="1">
        <v>1.3021978021978022</v>
      </c>
      <c r="BW33" s="4" t="s">
        <v>73</v>
      </c>
      <c r="BX33" s="4">
        <v>-0.20182203864452936</v>
      </c>
      <c r="BY33" s="4"/>
      <c r="CA33" s="4" t="s">
        <v>73</v>
      </c>
      <c r="CB33" s="4">
        <v>-0.76823287940972496</v>
      </c>
      <c r="CC33" s="4"/>
      <c r="CE33" s="4" t="s">
        <v>73</v>
      </c>
      <c r="CF33" s="4">
        <v>-0.48763378105265448</v>
      </c>
      <c r="CG33" s="4"/>
    </row>
    <row r="34" spans="2:85"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25</v>
      </c>
      <c r="O34">
        <v>1</v>
      </c>
      <c r="P34" s="1">
        <v>1.4858934169278997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30</v>
      </c>
      <c r="AG34">
        <v>1</v>
      </c>
      <c r="AH34" s="1">
        <v>1.5747508305647842</v>
      </c>
      <c r="BD34" s="1">
        <v>1.2311688311688311</v>
      </c>
      <c r="BE34" s="1">
        <v>1.2986301369863014</v>
      </c>
      <c r="BF34" s="1">
        <v>1.3130193905817176</v>
      </c>
      <c r="BG34" s="1">
        <v>1.3542857142857143</v>
      </c>
      <c r="BJ34" s="1">
        <v>1.3465909090909092</v>
      </c>
      <c r="BL34" s="1">
        <v>1.0972222222222221</v>
      </c>
      <c r="BM34" s="1">
        <v>1.0846681922196797</v>
      </c>
      <c r="BP34" s="1">
        <v>0.92578125</v>
      </c>
      <c r="BW34" s="4" t="s">
        <v>74</v>
      </c>
      <c r="BX34" s="4">
        <v>0.42002792585848781</v>
      </c>
      <c r="BY34" s="4"/>
      <c r="CA34" s="4" t="s">
        <v>74</v>
      </c>
      <c r="CB34" s="4">
        <v>0.22117442150955846</v>
      </c>
      <c r="CC34" s="4"/>
      <c r="CE34" s="4" t="s">
        <v>74</v>
      </c>
      <c r="CF34" s="4">
        <v>0.31290463170117988</v>
      </c>
      <c r="CG34" s="4"/>
    </row>
    <row r="35" spans="2:85">
      <c r="B35">
        <v>0</v>
      </c>
      <c r="C35">
        <v>0</v>
      </c>
      <c r="D35">
        <v>1</v>
      </c>
      <c r="E35">
        <v>0</v>
      </c>
      <c r="F35">
        <v>0</v>
      </c>
      <c r="G35">
        <v>12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8</v>
      </c>
      <c r="O35">
        <v>1</v>
      </c>
      <c r="P35" s="1">
        <v>0.92741146546664066</v>
      </c>
      <c r="T35">
        <v>1</v>
      </c>
      <c r="U35">
        <v>0</v>
      </c>
      <c r="V35">
        <v>1</v>
      </c>
      <c r="W35">
        <v>0</v>
      </c>
      <c r="X35">
        <v>0</v>
      </c>
      <c r="Y35">
        <v>14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30</v>
      </c>
      <c r="AG35">
        <v>1</v>
      </c>
      <c r="AH35" s="1">
        <v>0.79663865546218493</v>
      </c>
      <c r="BD35" s="1">
        <v>1.1939546599496222</v>
      </c>
      <c r="BE35" s="1">
        <v>1.2091836734693879</v>
      </c>
      <c r="BF35" s="1">
        <v>1.4720496894409938</v>
      </c>
      <c r="BG35" s="1">
        <v>0.98750000000000004</v>
      </c>
      <c r="BJ35" s="1">
        <v>0.99371069182389948</v>
      </c>
      <c r="BM35" s="1">
        <v>1.234375</v>
      </c>
      <c r="BP35" s="1">
        <v>1.4107142857142858</v>
      </c>
      <c r="BW35" s="4" t="s">
        <v>75</v>
      </c>
      <c r="BX35" s="4">
        <v>2.3263478740408408</v>
      </c>
      <c r="BY35" s="4"/>
      <c r="CA35" s="4" t="s">
        <v>75</v>
      </c>
      <c r="CB35" s="4">
        <v>2.3263478740408408</v>
      </c>
      <c r="CC35" s="4"/>
      <c r="CE35" s="4" t="s">
        <v>75</v>
      </c>
      <c r="CF35" s="4">
        <v>2.3263478740408408</v>
      </c>
      <c r="CG35" s="4"/>
    </row>
    <row r="36" spans="2:85">
      <c r="B36">
        <v>0</v>
      </c>
      <c r="C36">
        <v>0</v>
      </c>
      <c r="D36">
        <v>0</v>
      </c>
      <c r="E36">
        <v>1</v>
      </c>
      <c r="F36">
        <v>1</v>
      </c>
      <c r="G36">
        <v>12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30</v>
      </c>
      <c r="O36">
        <v>1</v>
      </c>
      <c r="P36" s="1">
        <v>1.1100702576112413</v>
      </c>
      <c r="T36">
        <v>0</v>
      </c>
      <c r="U36">
        <v>1</v>
      </c>
      <c r="V36">
        <v>1</v>
      </c>
      <c r="W36">
        <v>0</v>
      </c>
      <c r="X36">
        <v>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</v>
      </c>
      <c r="AE36">
        <v>0</v>
      </c>
      <c r="AF36">
        <v>25</v>
      </c>
      <c r="AG36">
        <v>3</v>
      </c>
      <c r="AH36" s="1">
        <v>1.6344827586206898</v>
      </c>
      <c r="BD36" s="1">
        <v>1</v>
      </c>
      <c r="BE36" s="1">
        <v>1.0846681922196797</v>
      </c>
      <c r="BF36" s="1">
        <v>1.1179245283018868</v>
      </c>
      <c r="BG36" s="1">
        <v>1.1126760563380282</v>
      </c>
      <c r="BJ36" s="1">
        <v>0.98750000000000004</v>
      </c>
      <c r="BM36" s="1">
        <v>1.0997679814385153</v>
      </c>
      <c r="BP36" s="1">
        <v>1.234375</v>
      </c>
      <c r="BW36" s="4" t="s">
        <v>76</v>
      </c>
      <c r="BX36" s="4">
        <v>0.84005585171697561</v>
      </c>
      <c r="BY36" s="4"/>
      <c r="CA36" s="4" t="s">
        <v>76</v>
      </c>
      <c r="CB36" s="4">
        <v>0.44234884301911692</v>
      </c>
      <c r="CC36" s="4"/>
      <c r="CE36" s="4" t="s">
        <v>76</v>
      </c>
      <c r="CF36" s="4">
        <v>0.62580926340235976</v>
      </c>
      <c r="CG36" s="4"/>
    </row>
    <row r="37" spans="2:85" ht="17" thickBot="1">
      <c r="B37">
        <v>0</v>
      </c>
      <c r="C37">
        <v>0</v>
      </c>
      <c r="D37">
        <v>0</v>
      </c>
      <c r="E37">
        <v>0</v>
      </c>
      <c r="F37">
        <v>0</v>
      </c>
      <c r="G37">
        <v>12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6</v>
      </c>
      <c r="O37">
        <v>1</v>
      </c>
      <c r="P37" s="1">
        <v>1.0417582417582418</v>
      </c>
      <c r="T37">
        <v>0</v>
      </c>
      <c r="U37">
        <v>0</v>
      </c>
      <c r="V37">
        <v>1</v>
      </c>
      <c r="W37">
        <v>0</v>
      </c>
      <c r="X37">
        <v>0</v>
      </c>
      <c r="Y37">
        <v>15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25</v>
      </c>
      <c r="AG37">
        <v>2</v>
      </c>
      <c r="AH37" s="1">
        <v>1.2091836734693879</v>
      </c>
      <c r="BD37" s="1">
        <v>1.2122762148337596</v>
      </c>
      <c r="BE37" s="1">
        <v>1.2061068702290076</v>
      </c>
      <c r="BF37" s="1">
        <v>1.1476997578692494</v>
      </c>
      <c r="BG37" s="1">
        <v>1.2506596306068603</v>
      </c>
      <c r="BJ37" s="1">
        <v>1.0440528634361235</v>
      </c>
      <c r="BM37" s="1">
        <v>1.5747508305647842</v>
      </c>
      <c r="BP37" s="1">
        <v>1.1879699248120301</v>
      </c>
      <c r="BW37" s="5" t="s">
        <v>77</v>
      </c>
      <c r="BX37" s="5">
        <v>2.5758293035488999</v>
      </c>
      <c r="BY37" s="5"/>
      <c r="CA37" s="5" t="s">
        <v>77</v>
      </c>
      <c r="CB37" s="5">
        <v>2.5758293035488999</v>
      </c>
      <c r="CC37" s="5"/>
      <c r="CE37" s="5" t="s">
        <v>77</v>
      </c>
      <c r="CF37" s="5">
        <v>2.5758293035488999</v>
      </c>
      <c r="CG37" s="5"/>
    </row>
    <row r="38" spans="2:85">
      <c r="B38">
        <v>0</v>
      </c>
      <c r="C38">
        <v>0</v>
      </c>
      <c r="D38">
        <v>1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30</v>
      </c>
      <c r="O38">
        <v>1</v>
      </c>
      <c r="P38" s="1">
        <v>1.6013513513513515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25</v>
      </c>
      <c r="AG38">
        <v>1</v>
      </c>
      <c r="AH38" s="1">
        <v>1.3620689655172415</v>
      </c>
      <c r="BD38" s="1">
        <v>1.3542857142857143</v>
      </c>
      <c r="BE38" s="1">
        <v>1.196969696969697</v>
      </c>
      <c r="BF38" s="1">
        <v>1.2279792746113991</v>
      </c>
      <c r="BG38" s="1">
        <v>1.327731092436975</v>
      </c>
      <c r="BJ38" s="1">
        <v>1.234375</v>
      </c>
      <c r="BM38" s="1">
        <v>0.79663865546218493</v>
      </c>
      <c r="BP38" s="1">
        <v>1.0748299319727892</v>
      </c>
    </row>
    <row r="39" spans="2:85">
      <c r="B39">
        <v>1</v>
      </c>
      <c r="C39">
        <v>0</v>
      </c>
      <c r="D39">
        <v>1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60</v>
      </c>
      <c r="O39">
        <v>1</v>
      </c>
      <c r="P39" s="1">
        <v>1.1258907363420427</v>
      </c>
      <c r="T39">
        <v>0</v>
      </c>
      <c r="U39">
        <v>0</v>
      </c>
      <c r="V39">
        <v>0</v>
      </c>
      <c r="W39">
        <v>0</v>
      </c>
      <c r="X39">
        <v>0</v>
      </c>
      <c r="Y39">
        <v>16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50</v>
      </c>
      <c r="AG39">
        <v>1</v>
      </c>
      <c r="AH39" s="1">
        <v>1.3699421965317919</v>
      </c>
      <c r="BD39" s="1">
        <v>0.98750000000000004</v>
      </c>
      <c r="BE39" s="1">
        <v>1.0556792873051224</v>
      </c>
      <c r="BF39" s="1">
        <v>1.3021978021978022</v>
      </c>
      <c r="BG39" s="1">
        <v>1.1421686746987951</v>
      </c>
      <c r="BJ39" s="1">
        <v>1.0723981900452488</v>
      </c>
      <c r="BM39" s="1">
        <v>1.3620689655172415</v>
      </c>
      <c r="BP39" s="1">
        <v>1.1761786600496278</v>
      </c>
    </row>
    <row r="40" spans="2:85"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25</v>
      </c>
      <c r="O40">
        <v>1</v>
      </c>
      <c r="P40" s="1">
        <v>1.2506596306068603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25</v>
      </c>
      <c r="AG40">
        <v>1</v>
      </c>
      <c r="AH40" s="1">
        <v>1.4320241691842901</v>
      </c>
      <c r="BD40" s="1">
        <v>0.90114068441064643</v>
      </c>
      <c r="BE40" s="1">
        <v>1.3130193905817176</v>
      </c>
      <c r="BF40" s="1">
        <v>1.6989247311827957</v>
      </c>
      <c r="BG40" s="1">
        <v>1.4858934169278997</v>
      </c>
      <c r="BJ40" s="1">
        <v>1.2408376963350787</v>
      </c>
      <c r="BM40" s="1">
        <v>1.3699421965317919</v>
      </c>
      <c r="BP40" s="1">
        <v>1.3941176470588237</v>
      </c>
      <c r="BW40" t="s">
        <v>131</v>
      </c>
    </row>
    <row r="41" spans="2:85"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25</v>
      </c>
      <c r="O41">
        <v>1</v>
      </c>
      <c r="P41" s="1">
        <v>1.5852842809364549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30</v>
      </c>
      <c r="AG41">
        <v>1</v>
      </c>
      <c r="AH41" s="1">
        <v>1.102325581395349</v>
      </c>
      <c r="BD41" s="1">
        <v>1.1504854368932038</v>
      </c>
      <c r="BE41" s="1">
        <v>1.7954545454545454</v>
      </c>
      <c r="BF41" s="1">
        <v>1.6122448979591837</v>
      </c>
      <c r="BG41" s="1">
        <v>0.92741146546664066</v>
      </c>
      <c r="BJ41" s="1">
        <v>1.2061068702290076</v>
      </c>
      <c r="BM41" s="1">
        <v>1.4320241691842901</v>
      </c>
      <c r="BP41" s="1">
        <v>1.5747508305647842</v>
      </c>
      <c r="BW41" t="s">
        <v>92</v>
      </c>
      <c r="BX41" t="s">
        <v>93</v>
      </c>
      <c r="CA41" t="s">
        <v>92</v>
      </c>
      <c r="CB41" t="s">
        <v>94</v>
      </c>
      <c r="CE41" t="s">
        <v>93</v>
      </c>
      <c r="CF41" t="s">
        <v>94</v>
      </c>
    </row>
    <row r="42" spans="2:85">
      <c r="B42">
        <v>0</v>
      </c>
      <c r="C42">
        <v>0</v>
      </c>
      <c r="D42">
        <v>0</v>
      </c>
      <c r="E42">
        <v>0</v>
      </c>
      <c r="F42">
        <v>0</v>
      </c>
      <c r="G42">
        <v>13</v>
      </c>
      <c r="H42">
        <v>1</v>
      </c>
      <c r="I42">
        <v>0</v>
      </c>
      <c r="J42">
        <v>0</v>
      </c>
      <c r="K42">
        <v>0</v>
      </c>
      <c r="L42">
        <v>1</v>
      </c>
      <c r="M42">
        <v>0</v>
      </c>
      <c r="N42">
        <v>20</v>
      </c>
      <c r="O42">
        <v>1</v>
      </c>
      <c r="P42" s="1">
        <v>1.4766355140186918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20</v>
      </c>
      <c r="AG42">
        <v>1</v>
      </c>
      <c r="AH42" s="1">
        <v>1.5592105263157896</v>
      </c>
      <c r="BD42" s="1">
        <v>1.1126760563380282</v>
      </c>
      <c r="BE42" s="1">
        <v>1.2506596306068603</v>
      </c>
      <c r="BF42" s="1">
        <v>1.234375</v>
      </c>
      <c r="BG42" s="1">
        <v>1.1100702576112413</v>
      </c>
      <c r="BJ42" s="1">
        <v>1.3240223463687151</v>
      </c>
      <c r="BM42" s="1">
        <v>1.102325581395349</v>
      </c>
    </row>
    <row r="43" spans="2:85">
      <c r="B43">
        <v>0</v>
      </c>
      <c r="C43">
        <v>0</v>
      </c>
      <c r="D43">
        <v>1</v>
      </c>
      <c r="E43">
        <v>0</v>
      </c>
      <c r="F43">
        <v>0</v>
      </c>
      <c r="G43">
        <v>13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20</v>
      </c>
      <c r="O43">
        <v>1</v>
      </c>
      <c r="P43" s="1">
        <v>1.3941176470588237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20</v>
      </c>
      <c r="AG43">
        <v>1</v>
      </c>
      <c r="AH43" s="1">
        <v>1.1366906474820144</v>
      </c>
      <c r="BD43" s="1">
        <v>1.2506596306068603</v>
      </c>
      <c r="BE43" s="1">
        <v>1.0106609808102345</v>
      </c>
      <c r="BF43" s="1">
        <v>1.2216494845360826</v>
      </c>
      <c r="BG43" s="1">
        <v>1.0417582417582418</v>
      </c>
      <c r="BJ43" s="1">
        <v>1.0846681922196797</v>
      </c>
      <c r="BM43" s="1">
        <v>1.5592105263157896</v>
      </c>
      <c r="BW43" t="s">
        <v>68</v>
      </c>
      <c r="CA43" t="s">
        <v>68</v>
      </c>
      <c r="CE43" t="s">
        <v>68</v>
      </c>
    </row>
    <row r="44" spans="2:85" ht="17" thickBot="1">
      <c r="B44">
        <v>0</v>
      </c>
      <c r="C44">
        <v>0</v>
      </c>
      <c r="D44">
        <v>1</v>
      </c>
      <c r="E44">
        <v>0</v>
      </c>
      <c r="F44">
        <v>0</v>
      </c>
      <c r="G44">
        <v>13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20</v>
      </c>
      <c r="O44">
        <v>1</v>
      </c>
      <c r="P44" s="1">
        <v>1.3779069767441861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50</v>
      </c>
      <c r="AG44">
        <v>3</v>
      </c>
      <c r="AH44" s="1">
        <v>1.3504273504273505</v>
      </c>
      <c r="BD44" s="1">
        <v>1.327731092436975</v>
      </c>
      <c r="BE44" s="1">
        <v>1.1366906474820144</v>
      </c>
      <c r="BF44" s="1">
        <v>1.3504273504273505</v>
      </c>
      <c r="BG44" s="1">
        <v>1.6013513513513515</v>
      </c>
      <c r="BJ44" s="1">
        <v>1.234375</v>
      </c>
      <c r="BM44" s="1">
        <v>1.1366906474820144</v>
      </c>
      <c r="BW44" t="s">
        <v>78</v>
      </c>
      <c r="BX44">
        <v>0.01</v>
      </c>
      <c r="CA44" t="s">
        <v>78</v>
      </c>
      <c r="CB44">
        <v>0.01</v>
      </c>
      <c r="CE44" t="s">
        <v>78</v>
      </c>
      <c r="CF44">
        <v>0.01</v>
      </c>
    </row>
    <row r="45" spans="2:85">
      <c r="B45">
        <v>1</v>
      </c>
      <c r="C45">
        <v>0</v>
      </c>
      <c r="D45">
        <v>0</v>
      </c>
      <c r="E45">
        <v>0</v>
      </c>
      <c r="F45">
        <v>0</v>
      </c>
      <c r="G45">
        <v>14</v>
      </c>
      <c r="H45">
        <v>1</v>
      </c>
      <c r="I45">
        <v>0</v>
      </c>
      <c r="J45">
        <v>0</v>
      </c>
      <c r="K45">
        <v>0</v>
      </c>
      <c r="L45">
        <v>0</v>
      </c>
      <c r="M45">
        <v>1</v>
      </c>
      <c r="N45">
        <v>30</v>
      </c>
      <c r="O45">
        <v>1</v>
      </c>
      <c r="P45" s="1">
        <v>0.78737541528239208</v>
      </c>
      <c r="T45">
        <v>0</v>
      </c>
      <c r="U45">
        <v>0</v>
      </c>
      <c r="V45">
        <v>0</v>
      </c>
      <c r="W45">
        <v>0</v>
      </c>
      <c r="X45">
        <v>0</v>
      </c>
      <c r="Y45">
        <v>18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20</v>
      </c>
      <c r="AG45">
        <v>1</v>
      </c>
      <c r="AH45" s="1">
        <v>0.95180722891566261</v>
      </c>
      <c r="BD45" s="1">
        <v>1.1421686746987951</v>
      </c>
      <c r="BE45" s="1">
        <v>1.1879699248120301</v>
      </c>
      <c r="BF45" s="1">
        <v>1.2408376963350787</v>
      </c>
      <c r="BG45" s="1">
        <v>1.1258907363420427</v>
      </c>
      <c r="BJ45" s="1">
        <v>1.0997679814385153</v>
      </c>
      <c r="BM45" s="1">
        <v>0.95180722891566261</v>
      </c>
      <c r="BW45" s="6"/>
      <c r="BX45" s="6">
        <v>1.1939546599496222</v>
      </c>
      <c r="BY45" s="6">
        <v>0.94800000000000006</v>
      </c>
      <c r="CA45" s="6"/>
      <c r="CB45" s="6">
        <v>1.1939546599496222</v>
      </c>
      <c r="CC45" s="6">
        <v>1.2915531335149864</v>
      </c>
      <c r="CE45" s="6"/>
      <c r="CF45" s="6">
        <v>0.94800000000000006</v>
      </c>
      <c r="CG45" s="6">
        <v>1.2915531335149864</v>
      </c>
    </row>
    <row r="46" spans="2:85">
      <c r="B46">
        <v>0</v>
      </c>
      <c r="C46">
        <v>0</v>
      </c>
      <c r="D46">
        <v>1</v>
      </c>
      <c r="E46">
        <v>0</v>
      </c>
      <c r="F46">
        <v>0</v>
      </c>
      <c r="G46">
        <v>15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25</v>
      </c>
      <c r="O46">
        <v>2</v>
      </c>
      <c r="P46" s="1">
        <v>1.3659942363112392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30</v>
      </c>
      <c r="AG46">
        <v>1</v>
      </c>
      <c r="AH46" s="1">
        <v>1.0394736842105265</v>
      </c>
      <c r="BD46" s="1">
        <v>1.4858934169278997</v>
      </c>
      <c r="BE46" s="1">
        <v>1.3504273504273505</v>
      </c>
      <c r="BF46" s="1">
        <v>1.0326797385620916</v>
      </c>
      <c r="BG46" s="1">
        <v>1.2506596306068603</v>
      </c>
      <c r="BJ46" s="1">
        <v>1.5747508305647842</v>
      </c>
      <c r="BM46" s="1">
        <v>1.0394736842105265</v>
      </c>
      <c r="BW46" s="4" t="s">
        <v>69</v>
      </c>
      <c r="BX46" s="4">
        <v>1.3070525531220538</v>
      </c>
      <c r="BY46" s="4">
        <v>1.1494022916444435</v>
      </c>
      <c r="CA46" s="4" t="s">
        <v>69</v>
      </c>
      <c r="CB46" s="4">
        <v>1.3070525531220538</v>
      </c>
      <c r="CC46" s="4">
        <v>1.2628650385537994</v>
      </c>
      <c r="CE46" s="4" t="s">
        <v>69</v>
      </c>
      <c r="CF46" s="4">
        <v>1.1494022916444435</v>
      </c>
      <c r="CG46" s="4">
        <v>1.2628650385537994</v>
      </c>
    </row>
    <row r="47" spans="2:85">
      <c r="B47">
        <v>0</v>
      </c>
      <c r="C47">
        <v>0</v>
      </c>
      <c r="D47">
        <v>0</v>
      </c>
      <c r="E47">
        <v>0</v>
      </c>
      <c r="F47">
        <v>0</v>
      </c>
      <c r="G47">
        <v>15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25</v>
      </c>
      <c r="O47">
        <v>2</v>
      </c>
      <c r="P47" s="1">
        <v>1.3465909090909092</v>
      </c>
      <c r="T47">
        <v>0</v>
      </c>
      <c r="U47">
        <v>0</v>
      </c>
      <c r="V47">
        <v>1</v>
      </c>
      <c r="W47">
        <v>0</v>
      </c>
      <c r="X47">
        <v>0</v>
      </c>
      <c r="Y47">
        <v>20</v>
      </c>
      <c r="Z47">
        <v>1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30</v>
      </c>
      <c r="AG47">
        <v>1</v>
      </c>
      <c r="AH47" s="1">
        <v>1.0846681922196797</v>
      </c>
      <c r="BD47" s="1">
        <v>0.92741146546664066</v>
      </c>
      <c r="BE47" s="1">
        <v>0.81724137931034491</v>
      </c>
      <c r="BF47" s="1">
        <v>1.3389830508474576</v>
      </c>
      <c r="BG47" s="1">
        <v>1.5852842809364549</v>
      </c>
      <c r="BJ47" s="1">
        <v>0.79663865546218493</v>
      </c>
      <c r="BM47" s="1">
        <v>1.0846681922196797</v>
      </c>
      <c r="BW47" s="4" t="s">
        <v>70</v>
      </c>
      <c r="BX47" s="4">
        <v>7.8200000000000006E-2</v>
      </c>
      <c r="BY47" s="4">
        <v>1.8800000000000001E-2</v>
      </c>
      <c r="CA47" s="4" t="s">
        <v>70</v>
      </c>
      <c r="CB47" s="4">
        <v>7.8200000000000006E-2</v>
      </c>
      <c r="CC47" s="4">
        <v>6.3E-3</v>
      </c>
      <c r="CE47" s="4" t="s">
        <v>70</v>
      </c>
      <c r="CF47" s="4">
        <v>1.8800000000000001E-2</v>
      </c>
      <c r="CG47" s="4">
        <v>6.3E-3</v>
      </c>
    </row>
    <row r="48" spans="2:85"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30</v>
      </c>
      <c r="O48">
        <v>1</v>
      </c>
      <c r="P48" s="1">
        <v>1.5439739413680784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35</v>
      </c>
      <c r="AG48">
        <v>3</v>
      </c>
      <c r="AH48" s="1">
        <v>1.1761786600496278</v>
      </c>
      <c r="BD48" s="1">
        <v>1.1100702576112413</v>
      </c>
      <c r="BE48" s="1">
        <v>1.5339805825242721</v>
      </c>
      <c r="BF48" s="1">
        <v>1.2810810810810811</v>
      </c>
      <c r="BG48" s="1">
        <v>1.4766355140186918</v>
      </c>
      <c r="BJ48" s="1">
        <v>1.6344827586206898</v>
      </c>
      <c r="BM48" s="1">
        <v>1.1339712918660287</v>
      </c>
      <c r="BW48" s="4" t="s">
        <v>71</v>
      </c>
      <c r="BX48" s="4">
        <v>35</v>
      </c>
      <c r="BY48" s="4">
        <v>15</v>
      </c>
      <c r="CA48" s="4" t="s">
        <v>71</v>
      </c>
      <c r="CB48" s="4">
        <v>35</v>
      </c>
      <c r="CC48" s="4">
        <v>4</v>
      </c>
      <c r="CE48" s="4" t="s">
        <v>71</v>
      </c>
      <c r="CF48" s="4">
        <v>15</v>
      </c>
      <c r="CG48" s="4">
        <v>4</v>
      </c>
    </row>
    <row r="49" spans="2:85"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35</v>
      </c>
      <c r="O49">
        <v>1</v>
      </c>
      <c r="P49" s="1">
        <v>1.2880434782608696</v>
      </c>
      <c r="T49">
        <v>1</v>
      </c>
      <c r="U49">
        <v>0</v>
      </c>
      <c r="V49">
        <v>0</v>
      </c>
      <c r="W49">
        <v>0</v>
      </c>
      <c r="X49">
        <v>0</v>
      </c>
      <c r="Y49">
        <v>21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25</v>
      </c>
      <c r="AG49">
        <v>1</v>
      </c>
      <c r="AH49" s="1">
        <v>1.1339712918660287</v>
      </c>
      <c r="BD49" s="1">
        <v>1.0417582417582418</v>
      </c>
      <c r="BE49" s="1">
        <v>1.4065281899109792</v>
      </c>
      <c r="BF49" s="1">
        <v>1.4363636363636365</v>
      </c>
      <c r="BG49" s="1">
        <v>1.3941176470588237</v>
      </c>
      <c r="BJ49" s="1">
        <v>1.2091836734693879</v>
      </c>
      <c r="BM49" s="1">
        <v>1.335211267605634</v>
      </c>
      <c r="BW49" s="4" t="s">
        <v>72</v>
      </c>
      <c r="BX49" s="4">
        <v>0</v>
      </c>
      <c r="BY49" s="4"/>
      <c r="CA49" s="4" t="s">
        <v>72</v>
      </c>
      <c r="CB49" s="4">
        <v>0</v>
      </c>
      <c r="CC49" s="4"/>
      <c r="CE49" s="4" t="s">
        <v>72</v>
      </c>
      <c r="CF49" s="4">
        <v>0</v>
      </c>
      <c r="CG49" s="4"/>
    </row>
    <row r="50" spans="2:85">
      <c r="B50">
        <v>1</v>
      </c>
      <c r="C50">
        <v>0</v>
      </c>
      <c r="D50">
        <v>1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35</v>
      </c>
      <c r="O50">
        <v>1</v>
      </c>
      <c r="P50" s="1">
        <v>1.5906040268456376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55</v>
      </c>
      <c r="AG50">
        <v>1</v>
      </c>
      <c r="AH50" s="1">
        <v>1.335211267605634</v>
      </c>
      <c r="BD50" s="1">
        <v>1.6013513513513515</v>
      </c>
      <c r="BE50" s="1">
        <v>1.264</v>
      </c>
      <c r="BF50" s="1">
        <v>1.3819241982507289</v>
      </c>
      <c r="BG50" s="1">
        <v>1.3779069767441861</v>
      </c>
      <c r="BJ50" s="1">
        <v>1.3620689655172415</v>
      </c>
      <c r="BM50" s="1">
        <v>0.95180722891566261</v>
      </c>
      <c r="BW50" s="4" t="s">
        <v>73</v>
      </c>
      <c r="BX50" s="4">
        <v>2.6695015352159222</v>
      </c>
      <c r="BY50" s="4"/>
      <c r="CA50" s="4" t="s">
        <v>73</v>
      </c>
      <c r="CB50" s="4">
        <v>0.7159419335949585</v>
      </c>
      <c r="CC50" s="4"/>
      <c r="CE50" s="4" t="s">
        <v>73</v>
      </c>
      <c r="CF50" s="4">
        <v>-2.1334771585217309</v>
      </c>
      <c r="CG50" s="4"/>
    </row>
    <row r="51" spans="2:85">
      <c r="B51">
        <v>1</v>
      </c>
      <c r="C51">
        <v>0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35</v>
      </c>
      <c r="O51">
        <v>1</v>
      </c>
      <c r="P51" s="1">
        <v>1.5592105263157896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30</v>
      </c>
      <c r="AG51">
        <v>1</v>
      </c>
      <c r="AH51" s="1">
        <v>0.95180722891566261</v>
      </c>
      <c r="BD51" s="1">
        <v>1.1258907363420427</v>
      </c>
      <c r="BE51" s="1">
        <v>0.88432835820895517</v>
      </c>
      <c r="BF51" s="1">
        <v>0.67714285714285716</v>
      </c>
      <c r="BG51" s="1">
        <v>0.78737541528239208</v>
      </c>
      <c r="BJ51" s="1">
        <v>1.3699421965317919</v>
      </c>
      <c r="BM51" s="1">
        <v>1.3389830508474576</v>
      </c>
      <c r="BW51" s="4" t="s">
        <v>74</v>
      </c>
      <c r="BX51" s="4">
        <v>3.798196292604028E-3</v>
      </c>
      <c r="BY51" s="4"/>
      <c r="CA51" s="4" t="s">
        <v>74</v>
      </c>
      <c r="CB51" s="4">
        <v>0.23701360205885436</v>
      </c>
      <c r="CC51" s="4"/>
      <c r="CE51" s="4" t="s">
        <v>74</v>
      </c>
      <c r="CF51" s="4">
        <v>1.6442801727223344E-2</v>
      </c>
      <c r="CG51" s="4"/>
    </row>
    <row r="52" spans="2:85">
      <c r="B52">
        <v>1</v>
      </c>
      <c r="C52">
        <v>0</v>
      </c>
      <c r="D52">
        <v>1</v>
      </c>
      <c r="E52">
        <v>0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35</v>
      </c>
      <c r="O52">
        <v>1</v>
      </c>
      <c r="P52" s="1">
        <v>1.3900293255131966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35</v>
      </c>
      <c r="AG52">
        <v>1</v>
      </c>
      <c r="AH52" s="1">
        <v>1.3389830508474576</v>
      </c>
      <c r="BD52" s="1">
        <v>1.2506596306068603</v>
      </c>
      <c r="BE52" s="1">
        <v>1.1152941176470588</v>
      </c>
      <c r="BF52" s="1">
        <v>1.2776280323450135</v>
      </c>
      <c r="BG52" s="1">
        <v>1.5439739413680784</v>
      </c>
      <c r="BJ52" s="1">
        <v>1.4320241691842901</v>
      </c>
      <c r="BM52" s="1">
        <v>1.4584615384615385</v>
      </c>
      <c r="BW52" s="4" t="s">
        <v>75</v>
      </c>
      <c r="BX52" s="4">
        <v>2.3263478740408408</v>
      </c>
      <c r="BY52" s="4"/>
      <c r="CA52" s="4" t="s">
        <v>75</v>
      </c>
      <c r="CB52" s="4">
        <v>2.3263478740408408</v>
      </c>
      <c r="CC52" s="4"/>
      <c r="CE52" s="4" t="s">
        <v>75</v>
      </c>
      <c r="CF52" s="4">
        <v>2.3263478740408408</v>
      </c>
      <c r="CG52" s="4"/>
    </row>
    <row r="53" spans="2:85">
      <c r="B53">
        <v>1</v>
      </c>
      <c r="C53">
        <v>1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20</v>
      </c>
      <c r="O53">
        <v>3</v>
      </c>
      <c r="P53" s="1">
        <v>1.0972222222222221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35</v>
      </c>
      <c r="AG53">
        <v>1</v>
      </c>
      <c r="AH53" s="1">
        <v>1.4584615384615385</v>
      </c>
      <c r="BD53" s="1">
        <v>1.5852842809364549</v>
      </c>
      <c r="BE53" s="1">
        <v>1.3542857142857143</v>
      </c>
      <c r="BF53" s="1">
        <v>1.1761786600496278</v>
      </c>
      <c r="BG53" s="1">
        <v>1.2880434782608696</v>
      </c>
      <c r="BJ53" s="1">
        <v>1.102325581395349</v>
      </c>
      <c r="BM53" s="1">
        <v>1.1532846715328466</v>
      </c>
      <c r="BW53" s="4" t="s">
        <v>76</v>
      </c>
      <c r="BX53" s="4">
        <v>7.596392585208056E-3</v>
      </c>
      <c r="BY53" s="4"/>
      <c r="CA53" s="4" t="s">
        <v>76</v>
      </c>
      <c r="CB53" s="4">
        <v>0.47402720411770871</v>
      </c>
      <c r="CC53" s="4"/>
      <c r="CE53" s="4" t="s">
        <v>76</v>
      </c>
      <c r="CF53" s="4">
        <v>3.2885603454446688E-2</v>
      </c>
      <c r="CG53" s="4"/>
    </row>
    <row r="54" spans="2:85" ht="17" thickBot="1">
      <c r="B54">
        <v>1</v>
      </c>
      <c r="C54">
        <v>0</v>
      </c>
      <c r="D54">
        <v>1</v>
      </c>
      <c r="E54">
        <v>0</v>
      </c>
      <c r="F54">
        <v>0</v>
      </c>
      <c r="G54">
        <v>19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25</v>
      </c>
      <c r="O54">
        <v>1</v>
      </c>
      <c r="P54" s="1">
        <v>1.264</v>
      </c>
      <c r="T54">
        <v>1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35</v>
      </c>
      <c r="AG54">
        <v>1</v>
      </c>
      <c r="AH54" s="1">
        <v>1.1532846715328466</v>
      </c>
      <c r="BD54" s="1">
        <v>1.4766355140186918</v>
      </c>
      <c r="BE54" s="1">
        <v>1.4191616766467068</v>
      </c>
      <c r="BF54" s="1">
        <v>1.1939546599496222</v>
      </c>
      <c r="BG54" s="1">
        <v>1.5906040268456376</v>
      </c>
      <c r="BJ54" s="1">
        <v>1.5592105263157896</v>
      </c>
      <c r="BM54" s="1">
        <v>1.1879699248120301</v>
      </c>
      <c r="BW54" s="5" t="s">
        <v>77</v>
      </c>
      <c r="BX54" s="5">
        <v>2.5758293035488999</v>
      </c>
      <c r="BY54" s="5"/>
      <c r="CA54" s="5" t="s">
        <v>77</v>
      </c>
      <c r="CB54" s="5">
        <v>2.5758293035488999</v>
      </c>
      <c r="CC54" s="5"/>
      <c r="CE54" s="5" t="s">
        <v>77</v>
      </c>
      <c r="CF54" s="5">
        <v>2.5758293035488999</v>
      </c>
      <c r="CG54" s="5"/>
    </row>
    <row r="55" spans="2:85">
      <c r="B55">
        <v>1</v>
      </c>
      <c r="C55">
        <v>0</v>
      </c>
      <c r="D55">
        <v>0</v>
      </c>
      <c r="E55">
        <v>0</v>
      </c>
      <c r="F55">
        <v>0</v>
      </c>
      <c r="G55">
        <v>19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25</v>
      </c>
      <c r="O55">
        <v>1</v>
      </c>
      <c r="P55" s="1">
        <v>1.2473684210526317</v>
      </c>
      <c r="T55">
        <v>0</v>
      </c>
      <c r="U55">
        <v>0</v>
      </c>
      <c r="V55">
        <v>0</v>
      </c>
      <c r="W55">
        <v>0</v>
      </c>
      <c r="X55">
        <v>0</v>
      </c>
      <c r="Y55">
        <v>24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30</v>
      </c>
      <c r="AG55">
        <v>1</v>
      </c>
      <c r="AH55" s="1">
        <v>1.1879699248120301</v>
      </c>
      <c r="BD55" s="1">
        <v>1.3941176470588237</v>
      </c>
      <c r="BE55" s="1">
        <v>1.3240223463687151</v>
      </c>
      <c r="BG55" s="1">
        <v>1.5592105263157896</v>
      </c>
      <c r="BJ55" s="1">
        <v>1.1366906474820144</v>
      </c>
      <c r="BM55" s="1">
        <v>1.3203342618384402</v>
      </c>
    </row>
    <row r="56" spans="2:85">
      <c r="B56">
        <v>0</v>
      </c>
      <c r="C56">
        <v>0</v>
      </c>
      <c r="D56">
        <v>1</v>
      </c>
      <c r="E56">
        <v>0</v>
      </c>
      <c r="F56">
        <v>0</v>
      </c>
      <c r="G56">
        <v>20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30</v>
      </c>
      <c r="O56">
        <v>1</v>
      </c>
      <c r="P56" s="1">
        <v>1.0997679814385153</v>
      </c>
      <c r="T56">
        <v>0</v>
      </c>
      <c r="U56">
        <v>0</v>
      </c>
      <c r="V56">
        <v>0</v>
      </c>
      <c r="W56">
        <v>0</v>
      </c>
      <c r="X56">
        <v>0</v>
      </c>
      <c r="Y56">
        <v>24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35</v>
      </c>
      <c r="AG56">
        <v>1</v>
      </c>
      <c r="AH56" s="1">
        <v>1.3203342618384402</v>
      </c>
      <c r="BD56" s="1">
        <v>1.3779069767441861</v>
      </c>
      <c r="BE56" s="1">
        <v>1.1126760563380282</v>
      </c>
      <c r="BG56" s="1">
        <v>1.3900293255131966</v>
      </c>
      <c r="BJ56" s="1">
        <v>1.3504273504273505</v>
      </c>
      <c r="BM56" s="1">
        <v>1.6401384083044983</v>
      </c>
    </row>
    <row r="57" spans="2:85"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25</v>
      </c>
      <c r="O57">
        <v>1</v>
      </c>
      <c r="P57" s="1">
        <v>1.4451219512195124</v>
      </c>
      <c r="T57">
        <v>0</v>
      </c>
      <c r="U57">
        <v>0</v>
      </c>
      <c r="V57">
        <v>1</v>
      </c>
      <c r="W57">
        <v>0</v>
      </c>
      <c r="X57">
        <v>1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25</v>
      </c>
      <c r="AG57">
        <v>1</v>
      </c>
      <c r="AH57" s="1">
        <v>1.6401384083044983</v>
      </c>
      <c r="BD57" s="1">
        <v>0.78737541528239208</v>
      </c>
      <c r="BE57" s="1">
        <v>1.3659942363112392</v>
      </c>
      <c r="BG57" s="1">
        <v>1.264</v>
      </c>
      <c r="BJ57" s="1">
        <v>0.95180722891566261</v>
      </c>
      <c r="BM57" s="1">
        <v>1.0972222222222221</v>
      </c>
      <c r="BW57" t="s">
        <v>82</v>
      </c>
    </row>
    <row r="58" spans="2:85">
      <c r="B58">
        <v>0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35</v>
      </c>
      <c r="O58">
        <v>1</v>
      </c>
      <c r="P58" s="1">
        <v>1.3203342618384402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1</v>
      </c>
      <c r="AF58">
        <v>25</v>
      </c>
      <c r="AG58">
        <v>1</v>
      </c>
      <c r="AH58" s="1">
        <v>1.0972222222222221</v>
      </c>
      <c r="BD58" s="1">
        <v>1.3659942363112392</v>
      </c>
      <c r="BE58" s="1">
        <v>1.0651685393258428</v>
      </c>
      <c r="BG58" s="1">
        <v>1.2473684210526317</v>
      </c>
      <c r="BJ58" s="1">
        <v>1.0394736842105265</v>
      </c>
      <c r="BM58" s="1">
        <v>1.4858934169278997</v>
      </c>
      <c r="BW58" t="s">
        <v>92</v>
      </c>
      <c r="BX58" t="s">
        <v>93</v>
      </c>
      <c r="CA58" t="s">
        <v>92</v>
      </c>
      <c r="CB58" t="s">
        <v>94</v>
      </c>
      <c r="CE58" t="s">
        <v>93</v>
      </c>
      <c r="CF58" t="s">
        <v>94</v>
      </c>
    </row>
    <row r="59" spans="2:85"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1</v>
      </c>
      <c r="I59">
        <v>0</v>
      </c>
      <c r="J59">
        <v>0</v>
      </c>
      <c r="K59">
        <v>0</v>
      </c>
      <c r="L59">
        <v>1</v>
      </c>
      <c r="M59">
        <v>0</v>
      </c>
      <c r="N59">
        <v>25</v>
      </c>
      <c r="O59">
        <v>1</v>
      </c>
      <c r="P59" s="1">
        <v>1.6122448979591837</v>
      </c>
      <c r="T59">
        <v>0</v>
      </c>
      <c r="U59">
        <v>0</v>
      </c>
      <c r="V59">
        <v>1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0</v>
      </c>
      <c r="AD59">
        <v>1</v>
      </c>
      <c r="AE59">
        <v>0</v>
      </c>
      <c r="AF59">
        <v>35</v>
      </c>
      <c r="AG59">
        <v>1</v>
      </c>
      <c r="AH59" s="1">
        <v>1.4858934169278997</v>
      </c>
      <c r="BD59" s="1">
        <v>1.3465909090909092</v>
      </c>
      <c r="BE59" s="1">
        <v>1.1850000000000001</v>
      </c>
      <c r="BG59" s="1">
        <v>1.0997679814385153</v>
      </c>
      <c r="BJ59" s="1">
        <v>1.0846681922196797</v>
      </c>
      <c r="BM59" s="1">
        <v>1.2311688311688311</v>
      </c>
    </row>
    <row r="60" spans="2:85">
      <c r="B60">
        <v>0</v>
      </c>
      <c r="C60">
        <v>0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35</v>
      </c>
      <c r="O60">
        <v>1</v>
      </c>
      <c r="P60" s="1">
        <v>1.2473684210526317</v>
      </c>
      <c r="T60">
        <v>0</v>
      </c>
      <c r="U60">
        <v>0</v>
      </c>
      <c r="V60">
        <v>0</v>
      </c>
      <c r="W60">
        <v>0</v>
      </c>
      <c r="X60">
        <v>0</v>
      </c>
      <c r="Y60">
        <v>26</v>
      </c>
      <c r="Z60">
        <v>1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25</v>
      </c>
      <c r="AG60">
        <v>1</v>
      </c>
      <c r="AH60" s="1">
        <v>1.2311688311688311</v>
      </c>
      <c r="BD60" s="1">
        <v>1.5439739413680784</v>
      </c>
      <c r="BG60" s="1">
        <v>1.4451219512195124</v>
      </c>
      <c r="BJ60" s="1">
        <v>1.1761786600496278</v>
      </c>
      <c r="BM60" s="1">
        <v>1.2216494845360826</v>
      </c>
      <c r="BW60" t="s">
        <v>68</v>
      </c>
      <c r="CA60" t="s">
        <v>68</v>
      </c>
      <c r="CE60" t="s">
        <v>68</v>
      </c>
    </row>
    <row r="61" spans="2:85" ht="17" thickBot="1">
      <c r="B61">
        <v>0</v>
      </c>
      <c r="C61">
        <v>0</v>
      </c>
      <c r="D61">
        <v>0</v>
      </c>
      <c r="E61">
        <v>0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25</v>
      </c>
      <c r="O61">
        <v>1</v>
      </c>
      <c r="P61" s="1">
        <v>1.3941176470588237</v>
      </c>
      <c r="T61">
        <v>0</v>
      </c>
      <c r="U61">
        <v>1</v>
      </c>
      <c r="V61">
        <v>1</v>
      </c>
      <c r="W61">
        <v>0</v>
      </c>
      <c r="X61">
        <v>1</v>
      </c>
      <c r="Y61">
        <v>27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30</v>
      </c>
      <c r="AG61">
        <v>3</v>
      </c>
      <c r="AH61" s="1">
        <v>1.0326797385620916</v>
      </c>
      <c r="BD61" s="1">
        <v>1.2880434782608696</v>
      </c>
      <c r="BG61" s="1">
        <v>1.3203342618384402</v>
      </c>
      <c r="BJ61" s="1">
        <v>1.1339712918660287</v>
      </c>
      <c r="BM61" s="1">
        <v>1.3240223463687151</v>
      </c>
      <c r="BW61" t="s">
        <v>78</v>
      </c>
      <c r="BX61">
        <v>0.01</v>
      </c>
      <c r="CA61" t="s">
        <v>78</v>
      </c>
      <c r="CB61">
        <v>0.01</v>
      </c>
      <c r="CE61" t="s">
        <v>78</v>
      </c>
      <c r="CF61">
        <v>0.01</v>
      </c>
    </row>
    <row r="62" spans="2:85">
      <c r="B62">
        <v>1</v>
      </c>
      <c r="C62">
        <v>0</v>
      </c>
      <c r="D62">
        <v>1</v>
      </c>
      <c r="E62">
        <v>0</v>
      </c>
      <c r="F62">
        <v>0</v>
      </c>
      <c r="G62">
        <v>21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25</v>
      </c>
      <c r="O62">
        <v>1</v>
      </c>
      <c r="P62" s="1">
        <v>1.0748299319727892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55</v>
      </c>
      <c r="AG62">
        <v>2</v>
      </c>
      <c r="AH62" s="1">
        <v>1.104895104895105</v>
      </c>
      <c r="BD62" s="1">
        <v>1.5906040268456376</v>
      </c>
      <c r="BG62" s="1">
        <v>1.6122448979591837</v>
      </c>
      <c r="BJ62" s="1">
        <v>1.335211267605634</v>
      </c>
      <c r="BM62" s="1">
        <v>1.2122762148337596</v>
      </c>
      <c r="BW62" s="6"/>
      <c r="BX62" s="6">
        <v>1.3504273504273505</v>
      </c>
      <c r="BY62" s="6">
        <v>1.3465909090909092</v>
      </c>
      <c r="CA62" s="6"/>
      <c r="CB62" s="6">
        <v>1.3504273504273505</v>
      </c>
      <c r="CC62" s="6">
        <v>1.3739130434782609</v>
      </c>
      <c r="CE62" s="6"/>
      <c r="CF62" s="6">
        <v>1.3465909090909092</v>
      </c>
      <c r="CG62" s="6">
        <v>1.3739130434782609</v>
      </c>
    </row>
    <row r="63" spans="2:85"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30</v>
      </c>
      <c r="O63">
        <v>3</v>
      </c>
      <c r="P63" s="1">
        <v>1.3542857142857143</v>
      </c>
      <c r="T63">
        <v>1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35</v>
      </c>
      <c r="AG63">
        <v>1</v>
      </c>
      <c r="AH63" s="1">
        <v>1.2216494845360826</v>
      </c>
      <c r="BD63" s="1">
        <v>1.5592105263157896</v>
      </c>
      <c r="BG63" s="1">
        <v>1.2473684210526317</v>
      </c>
      <c r="BJ63" s="1">
        <v>0.95180722891566261</v>
      </c>
      <c r="BM63" s="1">
        <v>1.1366906474820144</v>
      </c>
      <c r="BW63" s="4" t="s">
        <v>69</v>
      </c>
      <c r="BX63" s="4">
        <v>1.3584985145875557</v>
      </c>
      <c r="BY63" s="4">
        <v>1.3022137085668843</v>
      </c>
      <c r="CA63" s="4" t="s">
        <v>69</v>
      </c>
      <c r="CB63" s="4">
        <v>1.3584985145875557</v>
      </c>
      <c r="CC63" s="4">
        <v>1.2606228569351741</v>
      </c>
      <c r="CE63" s="4" t="s">
        <v>69</v>
      </c>
      <c r="CF63" s="4">
        <v>1.3022137085668843</v>
      </c>
      <c r="CG63" s="4">
        <v>1.2606228569351741</v>
      </c>
    </row>
    <row r="64" spans="2:85">
      <c r="B64">
        <v>1</v>
      </c>
      <c r="C64">
        <v>0</v>
      </c>
      <c r="D64">
        <v>1</v>
      </c>
      <c r="E64">
        <v>0</v>
      </c>
      <c r="F64">
        <v>0</v>
      </c>
      <c r="G64">
        <v>22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20</v>
      </c>
      <c r="O64">
        <v>1</v>
      </c>
      <c r="P64" s="1">
        <v>1.0821917808219179</v>
      </c>
      <c r="T64">
        <v>1</v>
      </c>
      <c r="U64">
        <v>0</v>
      </c>
      <c r="V64">
        <v>0</v>
      </c>
      <c r="W64">
        <v>0</v>
      </c>
      <c r="X64">
        <v>0</v>
      </c>
      <c r="Y64">
        <v>28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25</v>
      </c>
      <c r="AG64">
        <v>1</v>
      </c>
      <c r="AH64" s="1">
        <v>1.3240223463687151</v>
      </c>
      <c r="BD64" s="1">
        <v>1.3900293255131966</v>
      </c>
      <c r="BG64" s="1">
        <v>1.3941176470588237</v>
      </c>
      <c r="BJ64" s="1">
        <v>1.3389830508474576</v>
      </c>
      <c r="BM64" s="1">
        <v>1.3021978021978022</v>
      </c>
      <c r="BW64" s="4" t="s">
        <v>70</v>
      </c>
      <c r="BX64" s="4">
        <v>7.2400000000000006E-2</v>
      </c>
      <c r="BY64" s="4">
        <v>4.8099999999999997E-2</v>
      </c>
      <c r="CA64" s="4" t="s">
        <v>70</v>
      </c>
      <c r="CB64" s="4">
        <v>7.2400000000000006E-2</v>
      </c>
      <c r="CC64" s="4">
        <v>4.7699999999999999E-2</v>
      </c>
      <c r="CE64" s="4" t="s">
        <v>70</v>
      </c>
      <c r="CF64" s="4">
        <v>4.8099999999999997E-2</v>
      </c>
      <c r="CG64" s="4">
        <v>4.7699999999999999E-2</v>
      </c>
    </row>
    <row r="65" spans="2:85">
      <c r="B65">
        <v>1</v>
      </c>
      <c r="C65">
        <v>0</v>
      </c>
      <c r="D65">
        <v>1</v>
      </c>
      <c r="E65">
        <v>0</v>
      </c>
      <c r="F65">
        <v>0</v>
      </c>
      <c r="G65">
        <v>22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20</v>
      </c>
      <c r="O65">
        <v>1</v>
      </c>
      <c r="P65" s="1">
        <v>1.123222748815166</v>
      </c>
      <c r="T65">
        <v>1</v>
      </c>
      <c r="U65">
        <v>0</v>
      </c>
      <c r="V65">
        <v>0</v>
      </c>
      <c r="W65">
        <v>0</v>
      </c>
      <c r="X65">
        <v>0</v>
      </c>
      <c r="Y65">
        <v>29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20</v>
      </c>
      <c r="AG65">
        <v>1</v>
      </c>
      <c r="AH65" s="1">
        <v>1.2122762148337596</v>
      </c>
      <c r="BD65" s="1">
        <v>1.0972222222222221</v>
      </c>
      <c r="BG65" s="1">
        <v>1.0748299319727892</v>
      </c>
      <c r="BJ65" s="1">
        <v>1.4584615384615385</v>
      </c>
      <c r="BM65" s="1">
        <v>1.335211267605634</v>
      </c>
      <c r="BW65" s="4" t="s">
        <v>71</v>
      </c>
      <c r="BX65" s="4">
        <v>235</v>
      </c>
      <c r="BY65" s="4">
        <v>110</v>
      </c>
      <c r="CA65" s="4" t="s">
        <v>71</v>
      </c>
      <c r="CB65" s="4">
        <v>235</v>
      </c>
      <c r="CC65" s="4">
        <v>13</v>
      </c>
      <c r="CE65" s="4" t="s">
        <v>71</v>
      </c>
      <c r="CF65" s="4">
        <v>110</v>
      </c>
      <c r="CG65" s="4">
        <v>13</v>
      </c>
    </row>
    <row r="66" spans="2:85">
      <c r="B66">
        <v>1</v>
      </c>
      <c r="C66">
        <v>0</v>
      </c>
      <c r="D66">
        <v>0</v>
      </c>
      <c r="E66">
        <v>0</v>
      </c>
      <c r="F66">
        <v>0</v>
      </c>
      <c r="G66">
        <v>22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>
        <v>20</v>
      </c>
      <c r="O66">
        <v>1</v>
      </c>
      <c r="P66" s="1">
        <v>1.1285714285714286</v>
      </c>
      <c r="T66">
        <v>1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30</v>
      </c>
      <c r="AG66">
        <v>1</v>
      </c>
      <c r="AH66" s="1">
        <v>1.1366906474820144</v>
      </c>
      <c r="BD66" s="1">
        <v>1.264</v>
      </c>
      <c r="BG66" s="1">
        <v>1.0821917808219179</v>
      </c>
      <c r="BJ66" s="1">
        <v>1.1532846715328466</v>
      </c>
      <c r="BM66" s="1">
        <v>1.3982300884955752</v>
      </c>
      <c r="BW66" s="4" t="s">
        <v>72</v>
      </c>
      <c r="BX66" s="4">
        <v>0</v>
      </c>
      <c r="BY66" s="4"/>
      <c r="CA66" s="4" t="s">
        <v>72</v>
      </c>
      <c r="CB66" s="4">
        <v>0</v>
      </c>
      <c r="CC66" s="4"/>
      <c r="CE66" s="4" t="s">
        <v>72</v>
      </c>
      <c r="CF66" s="4">
        <v>0</v>
      </c>
      <c r="CG66" s="4"/>
    </row>
    <row r="67" spans="2:85">
      <c r="B67">
        <v>0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20</v>
      </c>
      <c r="O67">
        <v>1</v>
      </c>
      <c r="P67" s="1">
        <v>1.2915531335149864</v>
      </c>
      <c r="T67">
        <v>1</v>
      </c>
      <c r="U67">
        <v>0</v>
      </c>
      <c r="V67">
        <v>0</v>
      </c>
      <c r="W67">
        <v>0</v>
      </c>
      <c r="X67">
        <v>0</v>
      </c>
      <c r="Y67">
        <v>31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1</v>
      </c>
      <c r="AF67">
        <v>20</v>
      </c>
      <c r="AG67">
        <v>2</v>
      </c>
      <c r="AH67" s="1">
        <v>1.094688221709007</v>
      </c>
      <c r="BD67" s="1">
        <v>1.2473684210526317</v>
      </c>
      <c r="BG67" s="1">
        <v>1.123222748815166</v>
      </c>
      <c r="BJ67" s="1">
        <v>1.1879699248120301</v>
      </c>
      <c r="BM67" s="1">
        <v>1.5643564356435646</v>
      </c>
      <c r="BW67" s="4" t="s">
        <v>73</v>
      </c>
      <c r="BX67" s="4">
        <v>2.0616206876804233</v>
      </c>
      <c r="BY67" s="4"/>
      <c r="CA67" s="4" t="s">
        <v>73</v>
      </c>
      <c r="CB67" s="4">
        <v>1.5519568829494652</v>
      </c>
      <c r="CC67" s="4"/>
      <c r="CE67" s="4" t="s">
        <v>73</v>
      </c>
      <c r="CF67" s="4">
        <v>0.64902543178638405</v>
      </c>
      <c r="CG67" s="4"/>
    </row>
    <row r="68" spans="2:85"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55</v>
      </c>
      <c r="O68">
        <v>1</v>
      </c>
      <c r="P68" s="1">
        <v>1.3699421965317919</v>
      </c>
      <c r="T68">
        <v>1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55</v>
      </c>
      <c r="AG68">
        <v>1</v>
      </c>
      <c r="AH68" s="1">
        <v>1.3021978021978022</v>
      </c>
      <c r="BD68" s="1">
        <v>1.0997679814385153</v>
      </c>
      <c r="BG68" s="1">
        <v>1.1285714285714286</v>
      </c>
      <c r="BJ68" s="1">
        <v>1.3203342618384402</v>
      </c>
      <c r="BM68" s="1">
        <v>1.5192307692307692</v>
      </c>
      <c r="BW68" s="4" t="s">
        <v>74</v>
      </c>
      <c r="BX68" s="4">
        <v>1.9621931435550133E-2</v>
      </c>
      <c r="BY68" s="4"/>
      <c r="CA68" s="4" t="s">
        <v>74</v>
      </c>
      <c r="CB68" s="4">
        <v>6.0336270384595547E-2</v>
      </c>
      <c r="CC68" s="4"/>
      <c r="CE68" s="4" t="s">
        <v>74</v>
      </c>
      <c r="CF68" s="4">
        <v>0.25816096906763875</v>
      </c>
      <c r="CG68" s="4"/>
    </row>
    <row r="69" spans="2:85">
      <c r="B69">
        <v>0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65</v>
      </c>
      <c r="O69">
        <v>1</v>
      </c>
      <c r="P69" s="1">
        <v>1.4858934169278997</v>
      </c>
      <c r="T69">
        <v>1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25</v>
      </c>
      <c r="AG69">
        <v>1</v>
      </c>
      <c r="AH69" s="1">
        <v>1.335211267605634</v>
      </c>
      <c r="BD69" s="1">
        <v>1.4451219512195124</v>
      </c>
      <c r="BG69" s="1">
        <v>1.2915531335149864</v>
      </c>
      <c r="BJ69" s="1">
        <v>1.6401384083044983</v>
      </c>
      <c r="BM69" s="1">
        <v>1.5290322580645161</v>
      </c>
      <c r="BW69" s="4" t="s">
        <v>75</v>
      </c>
      <c r="BX69" s="4">
        <v>2.3263478740408408</v>
      </c>
      <c r="BY69" s="4"/>
      <c r="CA69" s="4" t="s">
        <v>75</v>
      </c>
      <c r="CB69" s="4">
        <v>2.3263478740408408</v>
      </c>
      <c r="CC69" s="4"/>
      <c r="CE69" s="4" t="s">
        <v>75</v>
      </c>
      <c r="CF69" s="4">
        <v>2.3263478740408408</v>
      </c>
      <c r="CG69" s="4"/>
    </row>
    <row r="70" spans="2:85"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1</v>
      </c>
      <c r="M70">
        <v>0</v>
      </c>
      <c r="N70">
        <v>30</v>
      </c>
      <c r="O70">
        <v>1</v>
      </c>
      <c r="P70" s="1">
        <v>1.5389610389610391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30</v>
      </c>
      <c r="AG70">
        <v>1</v>
      </c>
      <c r="AH70" s="1">
        <v>1.3982300884955752</v>
      </c>
      <c r="BD70" s="1">
        <v>1.3203342618384402</v>
      </c>
      <c r="BG70" s="1">
        <v>1.3699421965317919</v>
      </c>
      <c r="BJ70" s="1">
        <v>1.0972222222222221</v>
      </c>
      <c r="BM70" s="1">
        <v>1.1761786600496278</v>
      </c>
      <c r="BW70" s="4" t="s">
        <v>76</v>
      </c>
      <c r="BX70" s="4">
        <v>3.9243862871100266E-2</v>
      </c>
      <c r="BY70" s="4"/>
      <c r="CA70" s="4" t="s">
        <v>76</v>
      </c>
      <c r="CB70" s="4">
        <v>0.12067254076919109</v>
      </c>
      <c r="CC70" s="4"/>
      <c r="CE70" s="4" t="s">
        <v>76</v>
      </c>
      <c r="CF70" s="4">
        <v>0.51632193813527749</v>
      </c>
      <c r="CG70" s="4"/>
    </row>
    <row r="71" spans="2:85" ht="17" thickBot="1">
      <c r="B71">
        <v>0</v>
      </c>
      <c r="C71">
        <v>0</v>
      </c>
      <c r="D71">
        <v>1</v>
      </c>
      <c r="E71">
        <v>0</v>
      </c>
      <c r="F71">
        <v>0</v>
      </c>
      <c r="G71">
        <v>23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30</v>
      </c>
      <c r="O71">
        <v>1</v>
      </c>
      <c r="P71" s="1">
        <v>0.96932515337423319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25</v>
      </c>
      <c r="AG71">
        <v>1</v>
      </c>
      <c r="AH71" s="1">
        <v>1.5643564356435646</v>
      </c>
      <c r="BD71" s="1">
        <v>1.6122448979591837</v>
      </c>
      <c r="BG71" s="1">
        <v>1.4858934169278997</v>
      </c>
      <c r="BJ71" s="1">
        <v>1.4858934169278997</v>
      </c>
      <c r="BM71" s="1">
        <v>1.2915531335149864</v>
      </c>
      <c r="BW71" s="5" t="s">
        <v>77</v>
      </c>
      <c r="BX71" s="5">
        <v>2.5758293035488999</v>
      </c>
      <c r="BY71" s="5"/>
      <c r="CA71" s="5" t="s">
        <v>77</v>
      </c>
      <c r="CB71" s="5">
        <v>2.5758293035488999</v>
      </c>
      <c r="CC71" s="5"/>
      <c r="CE71" s="5" t="s">
        <v>77</v>
      </c>
      <c r="CF71" s="5">
        <v>2.5758293035488999</v>
      </c>
      <c r="CG71" s="5"/>
    </row>
    <row r="72" spans="2:85">
      <c r="B72">
        <v>0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30</v>
      </c>
      <c r="O72">
        <v>1</v>
      </c>
      <c r="P72" s="1">
        <v>1.335211267605634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30</v>
      </c>
      <c r="AG72">
        <v>1</v>
      </c>
      <c r="AH72" s="1">
        <v>1.5192307692307692</v>
      </c>
      <c r="BD72" s="1">
        <v>1.2473684210526317</v>
      </c>
      <c r="BG72" s="1">
        <v>1.5389610389610391</v>
      </c>
      <c r="BJ72" s="1">
        <v>1.2311688311688311</v>
      </c>
      <c r="BM72" s="1">
        <v>1.3465909090909092</v>
      </c>
    </row>
    <row r="73" spans="2:85">
      <c r="B73">
        <v>0</v>
      </c>
      <c r="C73">
        <v>0</v>
      </c>
      <c r="D73">
        <v>0</v>
      </c>
      <c r="E73">
        <v>0</v>
      </c>
      <c r="F73">
        <v>0</v>
      </c>
      <c r="G73">
        <v>23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25</v>
      </c>
      <c r="O73">
        <v>1</v>
      </c>
      <c r="P73" s="1">
        <v>0.97530864197530864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40</v>
      </c>
      <c r="AG73">
        <v>1</v>
      </c>
      <c r="AH73" s="1">
        <v>1.5290322580645161</v>
      </c>
      <c r="BD73" s="1">
        <v>1.3941176470588237</v>
      </c>
      <c r="BG73" s="1">
        <v>0.96932515337423319</v>
      </c>
      <c r="BJ73" s="1">
        <v>1.0326797385620916</v>
      </c>
      <c r="BM73" s="1">
        <v>1.3779069767441861</v>
      </c>
    </row>
    <row r="74" spans="2:85"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25</v>
      </c>
      <c r="O74">
        <v>1</v>
      </c>
      <c r="P74" s="1">
        <v>1.5192307692307692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25</v>
      </c>
      <c r="AG74">
        <v>1</v>
      </c>
      <c r="AH74" s="1">
        <v>1.1761786600496278</v>
      </c>
      <c r="BD74" s="1">
        <v>1.0748299319727892</v>
      </c>
      <c r="BG74" s="1">
        <v>1.335211267605634</v>
      </c>
      <c r="BJ74" s="1">
        <v>1.104895104895105</v>
      </c>
      <c r="BM74" s="1">
        <v>1.5290322580645161</v>
      </c>
    </row>
    <row r="75" spans="2:85">
      <c r="B75">
        <v>0</v>
      </c>
      <c r="C75">
        <v>0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35</v>
      </c>
      <c r="O75">
        <v>1</v>
      </c>
      <c r="P75" s="1">
        <v>1.3240223463687151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1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20</v>
      </c>
      <c r="AG75">
        <v>1</v>
      </c>
      <c r="AH75" s="1">
        <v>1.2915531335149864</v>
      </c>
      <c r="BD75" s="1">
        <v>1.3542857142857143</v>
      </c>
      <c r="BG75" s="1">
        <v>0.97530864197530864</v>
      </c>
      <c r="BJ75" s="1">
        <v>1.2216494845360826</v>
      </c>
      <c r="BM75" s="1">
        <v>0.87777777777777777</v>
      </c>
    </row>
    <row r="76" spans="2:85">
      <c r="B76">
        <v>1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25</v>
      </c>
      <c r="O76">
        <v>1</v>
      </c>
      <c r="P76" s="1">
        <v>2.872727272727273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35</v>
      </c>
      <c r="AG76">
        <v>1</v>
      </c>
      <c r="AH76" s="1">
        <v>1.3465909090909092</v>
      </c>
      <c r="BD76" s="1">
        <v>1.0821917808219179</v>
      </c>
      <c r="BG76" s="1">
        <v>1.5192307692307692</v>
      </c>
      <c r="BJ76" s="1">
        <v>1.3240223463687151</v>
      </c>
      <c r="BM76" s="1">
        <v>0.84191829484902314</v>
      </c>
      <c r="BW76" t="s">
        <v>92</v>
      </c>
    </row>
    <row r="77" spans="2:85">
      <c r="B77">
        <v>0</v>
      </c>
      <c r="C77">
        <v>0</v>
      </c>
      <c r="D77">
        <v>1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30</v>
      </c>
      <c r="O77">
        <v>1</v>
      </c>
      <c r="P77" s="1">
        <v>1.5592105263157896</v>
      </c>
      <c r="T77">
        <v>0</v>
      </c>
      <c r="U77">
        <v>0</v>
      </c>
      <c r="V77">
        <v>0</v>
      </c>
      <c r="W77">
        <v>0</v>
      </c>
      <c r="X77">
        <v>0</v>
      </c>
      <c r="Y77">
        <v>33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25</v>
      </c>
      <c r="AG77">
        <v>1</v>
      </c>
      <c r="AH77" s="1">
        <v>1.3779069767441861</v>
      </c>
      <c r="BD77" s="1">
        <v>1.123222748815166</v>
      </c>
      <c r="BG77" s="1">
        <v>1.3240223463687151</v>
      </c>
      <c r="BJ77" s="1">
        <v>1.2122762148337596</v>
      </c>
      <c r="BM77" s="1">
        <v>0.89603024574669188</v>
      </c>
      <c r="BW77" t="s">
        <v>130</v>
      </c>
      <c r="BX77" t="s">
        <v>131</v>
      </c>
      <c r="CA77" t="s">
        <v>130</v>
      </c>
      <c r="CB77" t="s">
        <v>82</v>
      </c>
      <c r="CE77" t="s">
        <v>131</v>
      </c>
      <c r="CF77" t="s">
        <v>82</v>
      </c>
    </row>
    <row r="78" spans="2:85"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25</v>
      </c>
      <c r="O78">
        <v>1</v>
      </c>
      <c r="P78" s="1">
        <v>1.7686567164179103</v>
      </c>
      <c r="T78">
        <v>0</v>
      </c>
      <c r="U78">
        <v>0</v>
      </c>
      <c r="V78">
        <v>0</v>
      </c>
      <c r="W78">
        <v>0</v>
      </c>
      <c r="X78">
        <v>0</v>
      </c>
      <c r="Y78">
        <v>33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25</v>
      </c>
      <c r="AG78">
        <v>1</v>
      </c>
      <c r="AH78" s="1">
        <v>1.5290322580645161</v>
      </c>
      <c r="BD78" s="1">
        <v>1.1285714285714286</v>
      </c>
      <c r="BG78" s="1">
        <v>2.872727272727273</v>
      </c>
      <c r="BJ78" s="1">
        <v>1.1366906474820144</v>
      </c>
      <c r="BM78" s="1">
        <v>1.3819241982507289</v>
      </c>
    </row>
    <row r="79" spans="2:85">
      <c r="B79">
        <v>1</v>
      </c>
      <c r="C79">
        <v>0</v>
      </c>
      <c r="D79">
        <v>1</v>
      </c>
      <c r="E79">
        <v>0</v>
      </c>
      <c r="F79">
        <v>0</v>
      </c>
      <c r="G79">
        <v>25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25</v>
      </c>
      <c r="O79">
        <v>1</v>
      </c>
      <c r="P79" s="1">
        <v>1.0281995661605206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1</v>
      </c>
      <c r="AB79">
        <v>0</v>
      </c>
      <c r="AC79">
        <v>0</v>
      </c>
      <c r="AD79">
        <v>0</v>
      </c>
      <c r="AE79">
        <v>1</v>
      </c>
      <c r="AF79">
        <v>20</v>
      </c>
      <c r="AG79">
        <v>2</v>
      </c>
      <c r="AH79" s="1">
        <v>1.1850000000000001</v>
      </c>
      <c r="BD79" s="1">
        <v>1.2915531335149864</v>
      </c>
      <c r="BG79" s="1">
        <v>1.5592105263157896</v>
      </c>
      <c r="BJ79" s="1">
        <v>1.094688221709007</v>
      </c>
      <c r="BM79" s="1">
        <v>1.1674876847290643</v>
      </c>
      <c r="BW79" t="s">
        <v>68</v>
      </c>
      <c r="CA79" t="s">
        <v>68</v>
      </c>
      <c r="CE79" t="s">
        <v>68</v>
      </c>
    </row>
    <row r="80" spans="2:85" ht="17" thickBot="1">
      <c r="B80">
        <v>0</v>
      </c>
      <c r="C80">
        <v>0</v>
      </c>
      <c r="D80">
        <v>0</v>
      </c>
      <c r="E80">
        <v>0</v>
      </c>
      <c r="F80">
        <v>0</v>
      </c>
      <c r="G80">
        <v>26</v>
      </c>
      <c r="H80">
        <v>1</v>
      </c>
      <c r="I80">
        <v>0</v>
      </c>
      <c r="J80">
        <v>0</v>
      </c>
      <c r="K80">
        <v>0</v>
      </c>
      <c r="L80">
        <v>1</v>
      </c>
      <c r="M80">
        <v>0</v>
      </c>
      <c r="N80">
        <v>25</v>
      </c>
      <c r="O80">
        <v>1</v>
      </c>
      <c r="P80" s="1">
        <v>1.3427762039660058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35</v>
      </c>
      <c r="AG80">
        <v>2</v>
      </c>
      <c r="AH80" s="1">
        <v>1.3982300884955752</v>
      </c>
      <c r="BD80" s="1">
        <v>1.3699421965317919</v>
      </c>
      <c r="BG80" s="1">
        <v>1.7686567164179103</v>
      </c>
      <c r="BJ80" s="1">
        <v>1.3021978021978022</v>
      </c>
      <c r="BM80" s="1">
        <v>1.5490196078431373</v>
      </c>
      <c r="BW80" t="s">
        <v>78</v>
      </c>
      <c r="BX80">
        <v>0.01</v>
      </c>
      <c r="CA80" t="s">
        <v>78</v>
      </c>
      <c r="CB80">
        <v>1E-3</v>
      </c>
      <c r="CE80" t="s">
        <v>78</v>
      </c>
      <c r="CF80">
        <v>0.01</v>
      </c>
    </row>
    <row r="81" spans="2:85">
      <c r="B81">
        <v>0</v>
      </c>
      <c r="C81">
        <v>0</v>
      </c>
      <c r="D81">
        <v>0</v>
      </c>
      <c r="E81">
        <v>0</v>
      </c>
      <c r="F81">
        <v>0</v>
      </c>
      <c r="G81">
        <v>27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30</v>
      </c>
      <c r="O81">
        <v>2</v>
      </c>
      <c r="P81" s="1">
        <v>1.0533333333333335</v>
      </c>
      <c r="T81">
        <v>1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20</v>
      </c>
      <c r="AG81">
        <v>3</v>
      </c>
      <c r="AH81" s="1">
        <v>1.3021978021978022</v>
      </c>
      <c r="BD81" s="1">
        <v>1.4858934169278997</v>
      </c>
      <c r="BG81" s="1">
        <v>1.0281995661605206</v>
      </c>
      <c r="BJ81" s="1">
        <v>1.335211267605634</v>
      </c>
      <c r="BM81" s="1">
        <v>1.58</v>
      </c>
      <c r="BW81" s="6"/>
      <c r="BX81" s="6">
        <v>1.2311688311688311</v>
      </c>
      <c r="BY81" s="6">
        <v>1.1939546599496222</v>
      </c>
      <c r="CA81" s="6"/>
      <c r="CB81" s="6">
        <v>1.2311688311688311</v>
      </c>
      <c r="CC81" s="6">
        <v>1.3504273504273505</v>
      </c>
      <c r="CE81" s="6"/>
      <c r="CF81" s="6">
        <v>1.1939546599496222</v>
      </c>
      <c r="CG81" s="6">
        <v>1.3504273504273505</v>
      </c>
    </row>
    <row r="82" spans="2:85"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1</v>
      </c>
      <c r="M82">
        <v>0</v>
      </c>
      <c r="N82">
        <v>25</v>
      </c>
      <c r="O82">
        <v>1</v>
      </c>
      <c r="P82" s="1">
        <v>1.504761904761905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1</v>
      </c>
      <c r="AF82">
        <v>23</v>
      </c>
      <c r="AG82">
        <v>2</v>
      </c>
      <c r="AH82" s="1">
        <v>1.1850000000000001</v>
      </c>
      <c r="BD82" s="1">
        <v>1.5389610389610391</v>
      </c>
      <c r="BG82" s="1">
        <v>1.3427762039660058</v>
      </c>
      <c r="BJ82" s="1">
        <v>1.3982300884955752</v>
      </c>
      <c r="BM82" s="1">
        <v>1.2741935483870968</v>
      </c>
      <c r="BW82" s="4" t="s">
        <v>69</v>
      </c>
      <c r="BX82" s="4">
        <v>1.1988467581107982</v>
      </c>
      <c r="BY82" s="4">
        <v>1.3070525531220538</v>
      </c>
      <c r="CA82" s="4" t="s">
        <v>69</v>
      </c>
      <c r="CB82" s="4">
        <v>1.1988467581107982</v>
      </c>
      <c r="CC82" s="4">
        <v>1.3584985145875557</v>
      </c>
      <c r="CE82" s="4" t="s">
        <v>69</v>
      </c>
      <c r="CF82" s="4">
        <v>1.3070525531220538</v>
      </c>
      <c r="CG82" s="4">
        <v>1.3584985145875557</v>
      </c>
    </row>
    <row r="83" spans="2:85">
      <c r="B83">
        <v>1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30</v>
      </c>
      <c r="O83">
        <v>1</v>
      </c>
      <c r="P83" s="1">
        <v>1.2986301369863014</v>
      </c>
      <c r="T83">
        <v>1</v>
      </c>
      <c r="U83">
        <v>1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30</v>
      </c>
      <c r="AG83">
        <v>3</v>
      </c>
      <c r="AH83" s="1">
        <v>1.1791044776119404</v>
      </c>
      <c r="BD83" s="1">
        <v>0.96932515337423319</v>
      </c>
      <c r="BG83" s="1">
        <v>1.504761904761905</v>
      </c>
      <c r="BJ83" s="1">
        <v>1.5643564356435646</v>
      </c>
      <c r="BM83" s="1">
        <v>1.5592105263157896</v>
      </c>
      <c r="BW83" s="4" t="s">
        <v>70</v>
      </c>
      <c r="BX83" s="4">
        <v>3.9899999999999998E-2</v>
      </c>
      <c r="BY83" s="4">
        <v>7.8200000000000006E-2</v>
      </c>
      <c r="CA83" s="4" t="s">
        <v>70</v>
      </c>
      <c r="CB83" s="4">
        <v>3.9899999999999998E-2</v>
      </c>
      <c r="CC83" s="4">
        <v>7.2400000000000006E-2</v>
      </c>
      <c r="CE83" s="4" t="s">
        <v>70</v>
      </c>
      <c r="CF83" s="4">
        <v>7.8200000000000006E-2</v>
      </c>
      <c r="CG83" s="4">
        <v>7.2400000000000006E-2</v>
      </c>
    </row>
    <row r="84" spans="2:85"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25</v>
      </c>
      <c r="O84">
        <v>1</v>
      </c>
      <c r="P84" s="1">
        <v>1.2440944881889764</v>
      </c>
      <c r="T84">
        <v>1</v>
      </c>
      <c r="U84">
        <v>0</v>
      </c>
      <c r="V84">
        <v>0</v>
      </c>
      <c r="W84">
        <v>0</v>
      </c>
      <c r="X84">
        <v>0</v>
      </c>
      <c r="Y84">
        <v>37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1</v>
      </c>
      <c r="AF84">
        <v>25</v>
      </c>
      <c r="AG84">
        <v>2</v>
      </c>
      <c r="AH84" s="1">
        <v>1.1939546599496222</v>
      </c>
      <c r="BD84" s="1">
        <v>1.335211267605634</v>
      </c>
      <c r="BG84" s="1">
        <v>1.2986301369863014</v>
      </c>
      <c r="BJ84" s="1">
        <v>1.5192307692307692</v>
      </c>
      <c r="BM84" s="1">
        <v>1.4149253731343283</v>
      </c>
      <c r="BW84" s="4" t="s">
        <v>71</v>
      </c>
      <c r="BX84" s="4">
        <v>40</v>
      </c>
      <c r="BY84" s="4">
        <v>35</v>
      </c>
      <c r="CA84" s="4" t="s">
        <v>71</v>
      </c>
      <c r="CB84" s="4">
        <v>40</v>
      </c>
      <c r="CC84" s="4">
        <v>235</v>
      </c>
      <c r="CE84" s="4" t="s">
        <v>71</v>
      </c>
      <c r="CF84" s="4">
        <v>35</v>
      </c>
      <c r="CG84" s="4">
        <v>235</v>
      </c>
    </row>
    <row r="85" spans="2:85">
      <c r="B85">
        <v>1</v>
      </c>
      <c r="C85">
        <v>0</v>
      </c>
      <c r="D85">
        <v>1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55</v>
      </c>
      <c r="O85">
        <v>1</v>
      </c>
      <c r="P85" s="1">
        <v>1.2741935483870968</v>
      </c>
      <c r="T85">
        <v>0</v>
      </c>
      <c r="U85">
        <v>0</v>
      </c>
      <c r="V85">
        <v>1</v>
      </c>
      <c r="W85">
        <v>0</v>
      </c>
      <c r="X85">
        <v>0</v>
      </c>
      <c r="Y85">
        <v>40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60</v>
      </c>
      <c r="AG85">
        <v>1</v>
      </c>
      <c r="AH85" s="1">
        <v>0.87777777777777777</v>
      </c>
      <c r="BD85" s="1">
        <v>0.97530864197530864</v>
      </c>
      <c r="BG85" s="1">
        <v>1.2440944881889764</v>
      </c>
      <c r="BJ85" s="1">
        <v>1.5290322580645161</v>
      </c>
      <c r="BM85" s="1">
        <v>1.2061068702290076</v>
      </c>
      <c r="BW85" s="4" t="s">
        <v>72</v>
      </c>
      <c r="BX85" s="4">
        <v>0</v>
      </c>
      <c r="BY85" s="4"/>
      <c r="CA85" s="4" t="s">
        <v>72</v>
      </c>
      <c r="CB85" s="4">
        <v>0</v>
      </c>
      <c r="CC85" s="4"/>
      <c r="CE85" s="4" t="s">
        <v>72</v>
      </c>
      <c r="CF85" s="4">
        <v>0</v>
      </c>
      <c r="CG85" s="4"/>
    </row>
    <row r="86" spans="2:85">
      <c r="B86">
        <v>1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45</v>
      </c>
      <c r="O86">
        <v>1</v>
      </c>
      <c r="P86" s="1">
        <v>1.4451219512195124</v>
      </c>
      <c r="T86">
        <v>0</v>
      </c>
      <c r="U86">
        <v>0</v>
      </c>
      <c r="V86">
        <v>0</v>
      </c>
      <c r="W86">
        <v>0</v>
      </c>
      <c r="X86">
        <v>1</v>
      </c>
      <c r="Y86">
        <v>40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60</v>
      </c>
      <c r="AG86">
        <v>1</v>
      </c>
      <c r="AH86" s="1">
        <v>0.84191829484902314</v>
      </c>
      <c r="BD86" s="1">
        <v>1.5192307692307692</v>
      </c>
      <c r="BG86" s="1">
        <v>1.2741935483870968</v>
      </c>
      <c r="BJ86" s="1">
        <v>1.1761786600496278</v>
      </c>
      <c r="BM86" s="1">
        <v>1.6122448979591837</v>
      </c>
      <c r="BW86" s="4" t="s">
        <v>73</v>
      </c>
      <c r="BX86" s="4">
        <v>-1.9033963922355348</v>
      </c>
      <c r="BY86" s="4"/>
      <c r="CA86" s="4" t="s">
        <v>73</v>
      </c>
      <c r="CB86" s="4">
        <v>-4.4184618280493888</v>
      </c>
      <c r="CC86" s="4"/>
      <c r="CE86" s="4" t="s">
        <v>73</v>
      </c>
      <c r="CF86" s="4">
        <v>-1.0203092886787093</v>
      </c>
      <c r="CG86" s="4"/>
    </row>
    <row r="87" spans="2:85">
      <c r="B87">
        <v>1</v>
      </c>
      <c r="C87">
        <v>0</v>
      </c>
      <c r="D87">
        <v>1</v>
      </c>
      <c r="E87">
        <v>0</v>
      </c>
      <c r="F87">
        <v>0</v>
      </c>
      <c r="G87">
        <v>28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25</v>
      </c>
      <c r="O87">
        <v>1</v>
      </c>
      <c r="P87" s="1">
        <v>1.3166666666666667</v>
      </c>
      <c r="T87">
        <v>0</v>
      </c>
      <c r="U87">
        <v>0</v>
      </c>
      <c r="V87">
        <v>1</v>
      </c>
      <c r="W87">
        <v>0</v>
      </c>
      <c r="X87">
        <v>0</v>
      </c>
      <c r="Y87">
        <v>1</v>
      </c>
      <c r="Z87">
        <v>1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25</v>
      </c>
      <c r="AG87">
        <v>1</v>
      </c>
      <c r="AH87" s="1">
        <v>0.89603024574669188</v>
      </c>
      <c r="BD87" s="1">
        <v>1.3240223463687151</v>
      </c>
      <c r="BG87" s="1">
        <v>1.4451219512195124</v>
      </c>
      <c r="BJ87" s="1">
        <v>1.2915531335149864</v>
      </c>
      <c r="BM87" s="1">
        <v>1.3739130434782609</v>
      </c>
      <c r="BW87" s="4" t="s">
        <v>74</v>
      </c>
      <c r="BX87" s="4">
        <v>2.8494420718750524E-2</v>
      </c>
      <c r="BY87" s="4"/>
      <c r="CA87" s="4" t="s">
        <v>74</v>
      </c>
      <c r="CB87" s="4">
        <v>4.9702916100624606E-6</v>
      </c>
      <c r="CC87" s="4"/>
      <c r="CE87" s="4" t="s">
        <v>74</v>
      </c>
      <c r="CF87" s="4">
        <v>0.15379089971336724</v>
      </c>
      <c r="CG87" s="4"/>
    </row>
    <row r="88" spans="2:85">
      <c r="B88">
        <v>1</v>
      </c>
      <c r="C88">
        <v>0</v>
      </c>
      <c r="D88">
        <v>1</v>
      </c>
      <c r="E88">
        <v>0</v>
      </c>
      <c r="F88">
        <v>0</v>
      </c>
      <c r="G88">
        <v>28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25</v>
      </c>
      <c r="O88">
        <v>1</v>
      </c>
      <c r="P88" s="1">
        <v>1.3941176470588237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30</v>
      </c>
      <c r="AG88">
        <v>1</v>
      </c>
      <c r="AH88" s="1">
        <v>1.3819241982507289</v>
      </c>
      <c r="BD88" s="1">
        <v>2.872727272727273</v>
      </c>
      <c r="BG88" s="1">
        <v>1.3166666666666667</v>
      </c>
      <c r="BJ88" s="1">
        <v>1.3465909090909092</v>
      </c>
      <c r="BM88" s="1">
        <v>1.8301158301158302</v>
      </c>
      <c r="BW88" s="4" t="s">
        <v>75</v>
      </c>
      <c r="BX88" s="4">
        <v>2.3263478740408408</v>
      </c>
      <c r="BY88" s="4"/>
      <c r="CA88" s="4" t="s">
        <v>75</v>
      </c>
      <c r="CB88" s="4">
        <v>3.0902323061678132</v>
      </c>
      <c r="CC88" s="4"/>
      <c r="CE88" s="4" t="s">
        <v>75</v>
      </c>
      <c r="CF88" s="4">
        <v>2.3263478740408408</v>
      </c>
      <c r="CG88" s="4"/>
    </row>
    <row r="89" spans="2:85">
      <c r="B89">
        <v>1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40</v>
      </c>
      <c r="O89">
        <v>1</v>
      </c>
      <c r="P89" s="1">
        <v>1.2408376963350787</v>
      </c>
      <c r="T89">
        <v>1</v>
      </c>
      <c r="U89">
        <v>0</v>
      </c>
      <c r="V89">
        <v>1</v>
      </c>
      <c r="W89">
        <v>0</v>
      </c>
      <c r="X89">
        <v>0</v>
      </c>
      <c r="Y89">
        <v>41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35</v>
      </c>
      <c r="AG89">
        <v>1</v>
      </c>
      <c r="AH89" s="1">
        <v>1.1674876847290643</v>
      </c>
      <c r="BD89" s="1">
        <v>1.5592105263157896</v>
      </c>
      <c r="BG89" s="1">
        <v>1.3941176470588237</v>
      </c>
      <c r="BJ89" s="1">
        <v>1.3779069767441861</v>
      </c>
      <c r="BM89" s="1">
        <v>1.4584615384615385</v>
      </c>
      <c r="BW89" s="4" t="s">
        <v>76</v>
      </c>
      <c r="BX89" s="4">
        <v>5.6988841437501048E-2</v>
      </c>
      <c r="BY89" s="4"/>
      <c r="CA89" s="4" t="s">
        <v>76</v>
      </c>
      <c r="CB89" s="4">
        <v>9.9405832201249211E-6</v>
      </c>
      <c r="CC89" s="4"/>
      <c r="CE89" s="4" t="s">
        <v>76</v>
      </c>
      <c r="CF89" s="4">
        <v>0.30758179942673447</v>
      </c>
      <c r="CG89" s="4"/>
    </row>
    <row r="90" spans="2:85" ht="17" thickBot="1"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35</v>
      </c>
      <c r="O90">
        <v>1</v>
      </c>
      <c r="P90" s="1">
        <v>1.3240223463687151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1</v>
      </c>
      <c r="AD90">
        <v>0</v>
      </c>
      <c r="AE90">
        <v>0</v>
      </c>
      <c r="AF90">
        <v>30</v>
      </c>
      <c r="AG90">
        <v>1</v>
      </c>
      <c r="AH90" s="1">
        <v>1.5490196078431373</v>
      </c>
      <c r="BD90" s="1">
        <v>1.7686567164179103</v>
      </c>
      <c r="BG90" s="1">
        <v>1.2408376963350787</v>
      </c>
      <c r="BJ90" s="1">
        <v>1.5290322580645161</v>
      </c>
      <c r="BM90" s="1">
        <v>1.2606382978723405</v>
      </c>
      <c r="BW90" s="5" t="s">
        <v>77</v>
      </c>
      <c r="BX90" s="5">
        <v>2.5758293035488999</v>
      </c>
      <c r="BY90" s="5"/>
      <c r="CA90" s="5" t="s">
        <v>77</v>
      </c>
      <c r="CB90" s="5">
        <v>3.2905267314919255</v>
      </c>
      <c r="CC90" s="5"/>
      <c r="CE90" s="5" t="s">
        <v>77</v>
      </c>
      <c r="CF90" s="5">
        <v>2.5758293035488999</v>
      </c>
      <c r="CG90" s="5"/>
    </row>
    <row r="91" spans="2:85">
      <c r="B91">
        <v>1</v>
      </c>
      <c r="C91">
        <v>0</v>
      </c>
      <c r="D91">
        <v>1</v>
      </c>
      <c r="E91">
        <v>0</v>
      </c>
      <c r="F91">
        <v>0</v>
      </c>
      <c r="G91">
        <v>29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20</v>
      </c>
      <c r="O91">
        <v>1</v>
      </c>
      <c r="P91" s="1">
        <v>1.161764705882353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1</v>
      </c>
      <c r="AA91">
        <v>1</v>
      </c>
      <c r="AB91">
        <v>0</v>
      </c>
      <c r="AC91">
        <v>0</v>
      </c>
      <c r="AD91">
        <v>1</v>
      </c>
      <c r="AE91">
        <v>0</v>
      </c>
      <c r="AF91">
        <v>30</v>
      </c>
      <c r="AG91">
        <v>1</v>
      </c>
      <c r="AH91" s="1">
        <v>1.58</v>
      </c>
      <c r="BD91" s="1">
        <v>1.0281995661605206</v>
      </c>
      <c r="BG91" s="1">
        <v>1.3240223463687151</v>
      </c>
      <c r="BJ91" s="1">
        <v>1.1850000000000001</v>
      </c>
      <c r="BM91" s="1">
        <v>1.327731092436975</v>
      </c>
    </row>
    <row r="92" spans="2:85">
      <c r="B92">
        <v>1</v>
      </c>
      <c r="C92">
        <v>0</v>
      </c>
      <c r="D92">
        <v>1</v>
      </c>
      <c r="E92">
        <v>0</v>
      </c>
      <c r="F92">
        <v>0</v>
      </c>
      <c r="G92">
        <v>30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25</v>
      </c>
      <c r="O92">
        <v>1</v>
      </c>
      <c r="P92" s="1">
        <v>1.0580357142857142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32</v>
      </c>
      <c r="AG92">
        <v>1</v>
      </c>
      <c r="AH92" s="1">
        <v>1.2741935483870968</v>
      </c>
      <c r="BD92" s="1">
        <v>1.3427762039660058</v>
      </c>
      <c r="BG92" s="1">
        <v>1.161764705882353</v>
      </c>
      <c r="BJ92" s="1">
        <v>1.3982300884955752</v>
      </c>
      <c r="BM92" s="1">
        <v>1.2950819672131149</v>
      </c>
    </row>
    <row r="93" spans="2:85">
      <c r="B93">
        <v>1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18</v>
      </c>
      <c r="O93">
        <v>1</v>
      </c>
      <c r="P93" s="1">
        <v>1.5439739413680784</v>
      </c>
      <c r="T93">
        <v>0</v>
      </c>
      <c r="U93">
        <v>0</v>
      </c>
      <c r="V93">
        <v>0</v>
      </c>
      <c r="W93">
        <v>0</v>
      </c>
      <c r="X93">
        <v>0</v>
      </c>
      <c r="Y93">
        <v>42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28</v>
      </c>
      <c r="AG93">
        <v>1</v>
      </c>
      <c r="AH93" s="1">
        <v>1.5592105263157896</v>
      </c>
      <c r="BD93" s="1">
        <v>1.0533333333333335</v>
      </c>
      <c r="BG93" s="1">
        <v>1.0580357142857142</v>
      </c>
      <c r="BJ93" s="1">
        <v>1.3021978021978022</v>
      </c>
      <c r="BM93" s="1">
        <v>1.3389830508474576</v>
      </c>
    </row>
    <row r="94" spans="2:85">
      <c r="B94">
        <v>1</v>
      </c>
      <c r="C94">
        <v>0</v>
      </c>
      <c r="D94">
        <v>0</v>
      </c>
      <c r="E94">
        <v>0</v>
      </c>
      <c r="F94">
        <v>0</v>
      </c>
      <c r="G94">
        <v>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18</v>
      </c>
      <c r="O94">
        <v>1</v>
      </c>
      <c r="P94" s="1">
        <v>1.1504854368932038</v>
      </c>
      <c r="T94">
        <v>0</v>
      </c>
      <c r="U94">
        <v>0</v>
      </c>
      <c r="V94">
        <v>0</v>
      </c>
      <c r="W94">
        <v>0</v>
      </c>
      <c r="X94">
        <v>0</v>
      </c>
      <c r="Y94">
        <v>43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35</v>
      </c>
      <c r="AG94">
        <v>1</v>
      </c>
      <c r="AH94" s="1">
        <v>1.4149253731343283</v>
      </c>
      <c r="BD94" s="1">
        <v>1.504761904761905</v>
      </c>
      <c r="BG94" s="1">
        <v>1.5439739413680784</v>
      </c>
      <c r="BJ94" s="1">
        <v>1.1850000000000001</v>
      </c>
      <c r="BM94" s="1">
        <v>1.5241157556270097</v>
      </c>
    </row>
    <row r="95" spans="2:85">
      <c r="B95">
        <v>1</v>
      </c>
      <c r="C95">
        <v>0</v>
      </c>
      <c r="D95">
        <v>0</v>
      </c>
      <c r="E95">
        <v>0</v>
      </c>
      <c r="F95">
        <v>0</v>
      </c>
      <c r="G95">
        <v>30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18</v>
      </c>
      <c r="O95">
        <v>1</v>
      </c>
      <c r="P95" s="1">
        <v>1.0748299319727892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1</v>
      </c>
      <c r="AF95">
        <v>25</v>
      </c>
      <c r="AG95">
        <v>1</v>
      </c>
      <c r="AH95" s="1">
        <v>1.2061068702290076</v>
      </c>
      <c r="BD95" s="1">
        <v>1.2986301369863014</v>
      </c>
      <c r="BG95" s="1">
        <v>1.1504854368932038</v>
      </c>
      <c r="BJ95" s="1">
        <v>1.1791044776119404</v>
      </c>
      <c r="BM95" s="1">
        <v>1.1703703703703705</v>
      </c>
      <c r="BW95" t="s">
        <v>93</v>
      </c>
    </row>
    <row r="96" spans="2:85">
      <c r="B96">
        <v>1</v>
      </c>
      <c r="C96">
        <v>0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30</v>
      </c>
      <c r="O96">
        <v>1</v>
      </c>
      <c r="P96" s="1">
        <v>1.2248062015503876</v>
      </c>
      <c r="T96">
        <v>1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25</v>
      </c>
      <c r="AG96">
        <v>2</v>
      </c>
      <c r="AH96" s="1">
        <v>1.335211267605634</v>
      </c>
      <c r="BD96" s="1">
        <v>1.2440944881889764</v>
      </c>
      <c r="BG96" s="1">
        <v>1.0748299319727892</v>
      </c>
      <c r="BJ96" s="1">
        <v>1.1939546599496222</v>
      </c>
      <c r="BM96" s="1">
        <v>1.3166666666666667</v>
      </c>
      <c r="BW96" t="s">
        <v>130</v>
      </c>
      <c r="BX96" t="s">
        <v>131</v>
      </c>
      <c r="CA96" t="s">
        <v>130</v>
      </c>
      <c r="CB96" t="s">
        <v>82</v>
      </c>
      <c r="CE96" t="s">
        <v>131</v>
      </c>
      <c r="CF96" t="s">
        <v>82</v>
      </c>
    </row>
    <row r="97" spans="2:85">
      <c r="B97">
        <v>1</v>
      </c>
      <c r="C97">
        <v>1</v>
      </c>
      <c r="D97">
        <v>1</v>
      </c>
      <c r="E97">
        <v>0</v>
      </c>
      <c r="F97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25</v>
      </c>
      <c r="O97">
        <v>3</v>
      </c>
      <c r="P97" s="1">
        <v>1.0394736842105265</v>
      </c>
      <c r="T97">
        <v>0</v>
      </c>
      <c r="U97">
        <v>0</v>
      </c>
      <c r="V97">
        <v>1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30</v>
      </c>
      <c r="AG97">
        <v>1</v>
      </c>
      <c r="AH97" s="1">
        <v>1.6122448979591837</v>
      </c>
      <c r="BD97" s="1">
        <v>1.2741935483870968</v>
      </c>
      <c r="BG97" s="1">
        <v>1.2248062015503876</v>
      </c>
      <c r="BJ97" s="1">
        <v>0.87777777777777777</v>
      </c>
      <c r="BM97" s="1">
        <v>1.4720496894409938</v>
      </c>
    </row>
    <row r="98" spans="2:85">
      <c r="B98">
        <v>1</v>
      </c>
      <c r="C98">
        <v>1</v>
      </c>
      <c r="D98">
        <v>1</v>
      </c>
      <c r="E98">
        <v>0</v>
      </c>
      <c r="F98">
        <v>0</v>
      </c>
      <c r="G98">
        <v>31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20</v>
      </c>
      <c r="O98">
        <v>3</v>
      </c>
      <c r="P98" s="1">
        <v>1.0797266514806378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25</v>
      </c>
      <c r="AG98">
        <v>1</v>
      </c>
      <c r="AH98" s="1">
        <v>1.3739130434782609</v>
      </c>
      <c r="BD98" s="1">
        <v>1.4451219512195124</v>
      </c>
      <c r="BG98" s="1">
        <v>1.196969696969697</v>
      </c>
      <c r="BJ98" s="1">
        <v>0.84191829484902314</v>
      </c>
      <c r="BM98" s="1">
        <v>1.7490774907749078</v>
      </c>
      <c r="BW98" t="s">
        <v>68</v>
      </c>
      <c r="CA98" t="s">
        <v>68</v>
      </c>
      <c r="CE98" t="s">
        <v>68</v>
      </c>
    </row>
    <row r="99" spans="2:85" ht="17" thickBot="1">
      <c r="B99">
        <v>0</v>
      </c>
      <c r="C99">
        <v>0</v>
      </c>
      <c r="D99">
        <v>1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50</v>
      </c>
      <c r="O99">
        <v>1</v>
      </c>
      <c r="P99" s="1">
        <v>1.196969696969697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0</v>
      </c>
      <c r="AF99">
        <v>28</v>
      </c>
      <c r="AG99">
        <v>1</v>
      </c>
      <c r="AH99" s="1">
        <v>1.8301158301158302</v>
      </c>
      <c r="BD99" s="1">
        <v>1.3166666666666667</v>
      </c>
      <c r="BG99" s="1">
        <v>1.2915531335149864</v>
      </c>
      <c r="BJ99" s="1">
        <v>0.89603024574669188</v>
      </c>
      <c r="BM99" s="1">
        <v>1.3166666666666667</v>
      </c>
      <c r="BW99" t="s">
        <v>78</v>
      </c>
      <c r="BX99">
        <v>0.01</v>
      </c>
      <c r="CA99" t="s">
        <v>78</v>
      </c>
      <c r="CB99">
        <v>0.01</v>
      </c>
      <c r="CE99" t="s">
        <v>78</v>
      </c>
      <c r="CF99">
        <v>1E-3</v>
      </c>
    </row>
    <row r="100" spans="2:85">
      <c r="B100">
        <v>1</v>
      </c>
      <c r="C100">
        <v>1</v>
      </c>
      <c r="D100">
        <v>0</v>
      </c>
      <c r="E100">
        <v>0</v>
      </c>
      <c r="F100">
        <v>0</v>
      </c>
      <c r="G100">
        <v>31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20</v>
      </c>
      <c r="O100">
        <v>3</v>
      </c>
      <c r="P100" s="1">
        <v>1.0675675675675675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45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35</v>
      </c>
      <c r="AG100">
        <v>1</v>
      </c>
      <c r="AH100" s="1">
        <v>1.4584615384615385</v>
      </c>
      <c r="BD100" s="1">
        <v>1.3941176470588237</v>
      </c>
      <c r="BG100" s="1">
        <v>1.4320241691842901</v>
      </c>
      <c r="BJ100" s="1">
        <v>1.3819241982507289</v>
      </c>
      <c r="BM100" s="1">
        <v>1.6288659793814433</v>
      </c>
      <c r="BW100" s="6"/>
      <c r="BX100" s="6">
        <v>0.83450704225352124</v>
      </c>
      <c r="BY100" s="6">
        <v>0.94800000000000006</v>
      </c>
      <c r="CA100" s="6"/>
      <c r="CB100" s="6">
        <v>0.83450704225352124</v>
      </c>
      <c r="CC100" s="6">
        <v>1.3465909090909092</v>
      </c>
      <c r="CE100" s="6"/>
      <c r="CF100" s="6">
        <v>0.94800000000000006</v>
      </c>
      <c r="CG100" s="6">
        <v>1.3465909090909092</v>
      </c>
    </row>
    <row r="101" spans="2:85">
      <c r="B101">
        <v>1</v>
      </c>
      <c r="C101">
        <v>1</v>
      </c>
      <c r="D101">
        <v>0</v>
      </c>
      <c r="E101">
        <v>0</v>
      </c>
      <c r="F101">
        <v>0</v>
      </c>
      <c r="G101">
        <v>32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20</v>
      </c>
      <c r="O101">
        <v>3</v>
      </c>
      <c r="P101" s="1">
        <v>0.95757575757575764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50</v>
      </c>
      <c r="AG101">
        <v>1</v>
      </c>
      <c r="AH101" s="1">
        <v>1.2606382978723405</v>
      </c>
      <c r="BD101" s="1">
        <v>1.2408376963350787</v>
      </c>
      <c r="BG101" s="1">
        <v>1.6458333333333335</v>
      </c>
      <c r="BJ101" s="1">
        <v>1.1674876847290643</v>
      </c>
      <c r="BM101" s="1">
        <v>1.3699421965317919</v>
      </c>
      <c r="BW101" s="4" t="s">
        <v>69</v>
      </c>
      <c r="BX101" s="4">
        <v>1.2137794384249148</v>
      </c>
      <c r="BY101" s="4">
        <v>1.1494022916444435</v>
      </c>
      <c r="CA101" s="4" t="s">
        <v>69</v>
      </c>
      <c r="CB101" s="4">
        <v>1.2137794384249148</v>
      </c>
      <c r="CC101" s="4">
        <v>1.3022137085668843</v>
      </c>
      <c r="CE101" s="4" t="s">
        <v>69</v>
      </c>
      <c r="CF101" s="4">
        <v>1.1494022916444435</v>
      </c>
      <c r="CG101" s="4">
        <v>1.3022137085668843</v>
      </c>
    </row>
    <row r="102" spans="2:85">
      <c r="B102">
        <v>1</v>
      </c>
      <c r="C102">
        <v>1</v>
      </c>
      <c r="D102">
        <v>0</v>
      </c>
      <c r="E102">
        <v>0</v>
      </c>
      <c r="F102">
        <v>0</v>
      </c>
      <c r="G102">
        <v>32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20</v>
      </c>
      <c r="O102">
        <v>3</v>
      </c>
      <c r="P102" s="1">
        <v>0.95757575757575764</v>
      </c>
      <c r="T102">
        <v>1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35</v>
      </c>
      <c r="AG102">
        <v>1</v>
      </c>
      <c r="AH102" s="1">
        <v>1.327731092436975</v>
      </c>
      <c r="BD102" s="1">
        <v>1.3240223463687151</v>
      </c>
      <c r="BG102" s="1">
        <v>1.4234234234234235</v>
      </c>
      <c r="BJ102" s="1">
        <v>1.5490196078431373</v>
      </c>
      <c r="BM102" s="1">
        <v>1.3504273504273505</v>
      </c>
      <c r="BW102" s="4" t="s">
        <v>70</v>
      </c>
      <c r="BX102" s="4">
        <v>5.8200000000000002E-2</v>
      </c>
      <c r="BY102" s="4">
        <v>1.8800000000000001E-2</v>
      </c>
      <c r="CA102" s="4" t="s">
        <v>70</v>
      </c>
      <c r="CB102" s="4">
        <v>5.8200000000000002E-2</v>
      </c>
      <c r="CC102" s="4">
        <v>4.8099999999999997E-2</v>
      </c>
      <c r="CE102" s="4" t="s">
        <v>70</v>
      </c>
      <c r="CF102" s="4">
        <v>1.8800000000000001E-2</v>
      </c>
      <c r="CG102" s="4">
        <v>4.8099999999999997E-2</v>
      </c>
    </row>
    <row r="103" spans="2:85">
      <c r="B103">
        <v>1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20</v>
      </c>
      <c r="O103">
        <v>2</v>
      </c>
      <c r="P103" s="1">
        <v>0.93861386138613867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30</v>
      </c>
      <c r="AG103">
        <v>1</v>
      </c>
      <c r="AH103" s="1">
        <v>1.2950819672131149</v>
      </c>
      <c r="BD103" s="1">
        <v>1.161764705882353</v>
      </c>
      <c r="BG103" s="1">
        <v>1.237597911227154</v>
      </c>
      <c r="BJ103" s="1">
        <v>1.58</v>
      </c>
      <c r="BM103" s="1">
        <v>1.3057851239669422</v>
      </c>
      <c r="BW103" s="4" t="s">
        <v>71</v>
      </c>
      <c r="BX103" s="4">
        <v>13</v>
      </c>
      <c r="BY103" s="4">
        <v>15</v>
      </c>
      <c r="CA103" s="4" t="s">
        <v>71</v>
      </c>
      <c r="CB103" s="4">
        <v>13</v>
      </c>
      <c r="CC103" s="4">
        <v>110</v>
      </c>
      <c r="CE103" s="4" t="s">
        <v>71</v>
      </c>
      <c r="CF103" s="4">
        <v>15</v>
      </c>
      <c r="CG103" s="4">
        <v>110</v>
      </c>
    </row>
    <row r="104" spans="2:85"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35</v>
      </c>
      <c r="O104">
        <v>1</v>
      </c>
      <c r="P104" s="1">
        <v>1.2915531335149864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50</v>
      </c>
      <c r="AG104">
        <v>1</v>
      </c>
      <c r="AH104" s="1">
        <v>1.3389830508474576</v>
      </c>
      <c r="BD104" s="1">
        <v>1.0580357142857142</v>
      </c>
      <c r="BG104" s="1">
        <v>1.5290322580645161</v>
      </c>
      <c r="BJ104" s="1">
        <v>1.2741935483870968</v>
      </c>
      <c r="BM104" s="1">
        <v>1.3941176470588237</v>
      </c>
      <c r="BW104" s="4" t="s">
        <v>72</v>
      </c>
      <c r="BX104" s="4">
        <v>0</v>
      </c>
      <c r="BY104" s="4"/>
      <c r="CA104" s="4" t="s">
        <v>72</v>
      </c>
      <c r="CB104" s="4">
        <v>0</v>
      </c>
      <c r="CC104" s="4"/>
      <c r="CE104" s="4" t="s">
        <v>72</v>
      </c>
      <c r="CF104" s="4">
        <v>0</v>
      </c>
      <c r="CG104" s="4"/>
    </row>
    <row r="105" spans="2:85"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18</v>
      </c>
      <c r="O105">
        <v>3</v>
      </c>
      <c r="P105" s="1">
        <v>1.0394736842105265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30</v>
      </c>
      <c r="AG105">
        <v>1</v>
      </c>
      <c r="AH105" s="1">
        <v>1.5241157556270097</v>
      </c>
      <c r="BD105" s="1">
        <v>1.5439739413680784</v>
      </c>
      <c r="BG105" s="1">
        <v>1.5540983606557379</v>
      </c>
      <c r="BJ105" s="1">
        <v>1.5592105263157896</v>
      </c>
      <c r="BM105" s="1">
        <v>1.3240223463687151</v>
      </c>
      <c r="BW105" s="4" t="s">
        <v>73</v>
      </c>
      <c r="BX105" s="4">
        <v>0.85044199353938454</v>
      </c>
      <c r="BY105" s="4"/>
      <c r="CA105" s="4" t="s">
        <v>73</v>
      </c>
      <c r="CB105" s="4">
        <v>-1.2615206603454205</v>
      </c>
      <c r="CC105" s="4"/>
      <c r="CE105" s="4" t="s">
        <v>73</v>
      </c>
      <c r="CF105" s="4">
        <v>-3.7165038917357811</v>
      </c>
      <c r="CG105" s="4"/>
    </row>
    <row r="106" spans="2:85">
      <c r="B106">
        <v>1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35</v>
      </c>
      <c r="O106">
        <v>1</v>
      </c>
      <c r="P106" s="1">
        <v>1.4320241691842901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30</v>
      </c>
      <c r="AG106">
        <v>1</v>
      </c>
      <c r="AH106" s="1">
        <v>1.1703703703703705</v>
      </c>
      <c r="BD106" s="1">
        <v>1.1504854368932038</v>
      </c>
      <c r="BG106" s="1">
        <v>1.514376996805112</v>
      </c>
      <c r="BJ106" s="1">
        <v>1.4149253731343283</v>
      </c>
      <c r="BM106" s="1">
        <v>1.2741935483870968</v>
      </c>
      <c r="BW106" s="4" t="s">
        <v>74</v>
      </c>
      <c r="BX106" s="4">
        <v>0.1975396986804121</v>
      </c>
      <c r="BY106" s="4"/>
      <c r="CA106" s="4" t="s">
        <v>74</v>
      </c>
      <c r="CB106" s="4">
        <v>0.10356066055150859</v>
      </c>
      <c r="CC106" s="4"/>
      <c r="CE106" s="4" t="s">
        <v>74</v>
      </c>
      <c r="CF106" s="4">
        <v>1.0099926555251493E-4</v>
      </c>
      <c r="CG106" s="4"/>
    </row>
    <row r="107" spans="2:85">
      <c r="B107">
        <v>1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20</v>
      </c>
      <c r="O107">
        <v>1</v>
      </c>
      <c r="P107" s="1">
        <v>1.6458333333333335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52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10</v>
      </c>
      <c r="AG107">
        <v>1</v>
      </c>
      <c r="AH107" s="1">
        <v>1.3166666666666667</v>
      </c>
      <c r="BD107" s="1">
        <v>1.0748299319727892</v>
      </c>
      <c r="BG107" s="1">
        <v>1.4320241691842901</v>
      </c>
      <c r="BJ107" s="1">
        <v>1.2061068702290076</v>
      </c>
      <c r="BM107" s="1">
        <v>1.2606382978723405</v>
      </c>
      <c r="BW107" s="4" t="s">
        <v>75</v>
      </c>
      <c r="BX107" s="4">
        <v>2.3263478740408408</v>
      </c>
      <c r="BY107" s="4"/>
      <c r="CA107" s="4" t="s">
        <v>75</v>
      </c>
      <c r="CB107" s="4">
        <v>2.3263478740408408</v>
      </c>
      <c r="CC107" s="4"/>
      <c r="CE107" s="4" t="s">
        <v>75</v>
      </c>
      <c r="CF107" s="4">
        <v>3.0902323061678132</v>
      </c>
      <c r="CG107" s="4"/>
    </row>
    <row r="108" spans="2:85">
      <c r="B108">
        <v>1</v>
      </c>
      <c r="C108">
        <v>0</v>
      </c>
      <c r="D108">
        <v>1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25</v>
      </c>
      <c r="O108">
        <v>1</v>
      </c>
      <c r="P108" s="1">
        <v>1.4234234234234235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40</v>
      </c>
      <c r="AG108">
        <v>1</v>
      </c>
      <c r="AH108" s="1">
        <v>1.4720496894409938</v>
      </c>
      <c r="BD108" s="1">
        <v>1.2248062015503876</v>
      </c>
      <c r="BG108" s="1">
        <v>1.7490774907749078</v>
      </c>
      <c r="BJ108" s="1">
        <v>1.335211267605634</v>
      </c>
      <c r="BM108" s="1">
        <v>1.4584615384615385</v>
      </c>
      <c r="BW108" s="4" t="s">
        <v>76</v>
      </c>
      <c r="BX108" s="4">
        <v>0.3950793973608242</v>
      </c>
      <c r="BY108" s="4"/>
      <c r="CA108" s="4" t="s">
        <v>76</v>
      </c>
      <c r="CB108" s="4">
        <v>0.20712132110301718</v>
      </c>
      <c r="CC108" s="4"/>
      <c r="CE108" s="4" t="s">
        <v>76</v>
      </c>
      <c r="CF108" s="4">
        <v>2.0199853110502985E-4</v>
      </c>
      <c r="CG108" s="4"/>
    </row>
    <row r="109" spans="2:85" ht="17" thickBot="1"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35</v>
      </c>
      <c r="O109">
        <v>1</v>
      </c>
      <c r="P109" s="1">
        <v>1.237597911227154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50</v>
      </c>
      <c r="AG109">
        <v>1</v>
      </c>
      <c r="AH109" s="1">
        <v>1.7490774907749078</v>
      </c>
      <c r="BD109" s="1">
        <v>1.0394736842105265</v>
      </c>
      <c r="BG109" s="1">
        <v>1.2311688311688311</v>
      </c>
      <c r="BJ109" s="1">
        <v>1.6122448979591837</v>
      </c>
      <c r="BM109" s="1">
        <v>1.3620689655172415</v>
      </c>
      <c r="BW109" s="5" t="s">
        <v>77</v>
      </c>
      <c r="BX109" s="5">
        <v>2.5758293035488999</v>
      </c>
      <c r="BY109" s="5"/>
      <c r="CA109" s="5" t="s">
        <v>77</v>
      </c>
      <c r="CB109" s="5">
        <v>2.5758293035488999</v>
      </c>
      <c r="CC109" s="5"/>
      <c r="CE109" s="5" t="s">
        <v>77</v>
      </c>
      <c r="CF109" s="5">
        <v>3.2905267314919255</v>
      </c>
      <c r="CG109" s="5"/>
    </row>
    <row r="110" spans="2:85">
      <c r="B110">
        <v>1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25</v>
      </c>
      <c r="O110">
        <v>3</v>
      </c>
      <c r="P110" s="1">
        <v>1.267379679144385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25</v>
      </c>
      <c r="AG110">
        <v>1</v>
      </c>
      <c r="AH110" s="1">
        <v>1.3166666666666667</v>
      </c>
      <c r="BD110" s="1">
        <v>1.0797266514806378</v>
      </c>
      <c r="BG110" s="1">
        <v>1.2061068702290076</v>
      </c>
      <c r="BJ110" s="1">
        <v>1.3739130434782609</v>
      </c>
      <c r="BM110" s="1">
        <v>1.2311688311688311</v>
      </c>
    </row>
    <row r="111" spans="2:85">
      <c r="B111">
        <v>1</v>
      </c>
      <c r="C111">
        <v>1</v>
      </c>
      <c r="D111">
        <v>1</v>
      </c>
      <c r="E111">
        <v>0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20</v>
      </c>
      <c r="O111">
        <v>3</v>
      </c>
      <c r="P111" s="1">
        <v>1.1258907363420427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54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25</v>
      </c>
      <c r="AG111">
        <v>3</v>
      </c>
      <c r="AH111" s="1">
        <v>1.094688221709007</v>
      </c>
      <c r="BD111" s="1">
        <v>1.196969696969697</v>
      </c>
      <c r="BG111" s="1">
        <v>1.0675675675675675</v>
      </c>
      <c r="BJ111" s="1">
        <v>1.8301158301158302</v>
      </c>
      <c r="BM111" s="1">
        <v>1.6067796610169491</v>
      </c>
    </row>
    <row r="112" spans="2:85">
      <c r="B112">
        <v>1</v>
      </c>
      <c r="C112">
        <v>0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55</v>
      </c>
      <c r="O112">
        <v>2</v>
      </c>
      <c r="P112" s="1">
        <v>1.203045685279188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30</v>
      </c>
      <c r="AG112">
        <v>1</v>
      </c>
      <c r="AH112" s="1">
        <v>1.6288659793814433</v>
      </c>
      <c r="BD112" s="1">
        <v>1.0675675675675675</v>
      </c>
      <c r="BG112" s="1">
        <v>1.0281995661605206</v>
      </c>
      <c r="BJ112" s="1">
        <v>1.4584615384615385</v>
      </c>
      <c r="BM112" s="1">
        <v>1.6928571428571431</v>
      </c>
    </row>
    <row r="113" spans="2:65">
      <c r="B113">
        <v>0</v>
      </c>
      <c r="C113">
        <v>1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30</v>
      </c>
      <c r="O113">
        <v>3</v>
      </c>
      <c r="P113" s="1">
        <v>1.3699421965317919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55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25</v>
      </c>
      <c r="AG113">
        <v>1</v>
      </c>
      <c r="AH113" s="1">
        <v>1.3699421965317919</v>
      </c>
      <c r="BD113" s="1">
        <v>0.95757575757575764</v>
      </c>
      <c r="BG113" s="1">
        <v>1.3819241982507289</v>
      </c>
      <c r="BJ113" s="1">
        <v>1.2606382978723405</v>
      </c>
      <c r="BM113" s="1">
        <v>1.021551724137931</v>
      </c>
    </row>
    <row r="114" spans="2:65">
      <c r="B114">
        <v>1</v>
      </c>
      <c r="C114">
        <v>0</v>
      </c>
      <c r="D114">
        <v>1</v>
      </c>
      <c r="E114">
        <v>0</v>
      </c>
      <c r="F114">
        <v>0</v>
      </c>
      <c r="G114">
        <v>34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25</v>
      </c>
      <c r="O114">
        <v>1</v>
      </c>
      <c r="P114" s="1">
        <v>1.5290322580645161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25</v>
      </c>
      <c r="AG114">
        <v>2</v>
      </c>
      <c r="AH114" s="1">
        <v>1.2539682539682542</v>
      </c>
      <c r="BD114" s="1">
        <v>0.95757575757575764</v>
      </c>
      <c r="BG114" s="1">
        <v>1.1674876847290643</v>
      </c>
      <c r="BJ114" s="1">
        <v>1.327731092436975</v>
      </c>
      <c r="BM114" s="1">
        <v>1.2408376963350787</v>
      </c>
    </row>
    <row r="115" spans="2:65">
      <c r="B115">
        <v>1</v>
      </c>
      <c r="C115">
        <v>0</v>
      </c>
      <c r="D115">
        <v>0</v>
      </c>
      <c r="E115">
        <v>0</v>
      </c>
      <c r="F115">
        <v>0</v>
      </c>
      <c r="G115">
        <v>34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25</v>
      </c>
      <c r="O115">
        <v>1</v>
      </c>
      <c r="P115" s="1">
        <v>1.5540983606557379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25</v>
      </c>
      <c r="AG115">
        <v>1</v>
      </c>
      <c r="AH115" s="1">
        <v>1.3504273504273505</v>
      </c>
      <c r="BD115" s="1">
        <v>0.93861386138613867</v>
      </c>
      <c r="BG115" s="1">
        <v>1.4584615384615385</v>
      </c>
      <c r="BJ115" s="1">
        <v>1.2950819672131149</v>
      </c>
      <c r="BM115" s="1">
        <v>0.67714285714285716</v>
      </c>
    </row>
    <row r="116" spans="2:65">
      <c r="B116">
        <v>1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25</v>
      </c>
      <c r="O116">
        <v>1</v>
      </c>
      <c r="P116" s="1">
        <v>1.514376996805112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50</v>
      </c>
      <c r="AG116">
        <v>1</v>
      </c>
      <c r="AH116" s="1">
        <v>1.3057851239669422</v>
      </c>
      <c r="BD116" s="1">
        <v>1.2915531335149864</v>
      </c>
      <c r="BG116" s="1">
        <v>1.5389610389610391</v>
      </c>
      <c r="BJ116" s="1">
        <v>1.3389830508474576</v>
      </c>
      <c r="BM116" s="1">
        <v>1.2311688311688311</v>
      </c>
    </row>
    <row r="117" spans="2:65"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25</v>
      </c>
      <c r="O117">
        <v>2</v>
      </c>
      <c r="P117" s="1">
        <v>1.4065281899109792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50</v>
      </c>
      <c r="AG117">
        <v>1</v>
      </c>
      <c r="AH117" s="1">
        <v>1.3941176470588237</v>
      </c>
      <c r="BD117" s="1">
        <v>1.0394736842105265</v>
      </c>
      <c r="BG117" s="1">
        <v>1.5</v>
      </c>
      <c r="BJ117" s="1">
        <v>1.5241157556270097</v>
      </c>
      <c r="BM117" s="1">
        <v>1.4065281899109792</v>
      </c>
    </row>
    <row r="118" spans="2:65">
      <c r="B118">
        <v>1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25</v>
      </c>
      <c r="O118">
        <v>1</v>
      </c>
      <c r="P118" s="1">
        <v>1.4320241691842901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50</v>
      </c>
      <c r="AG118">
        <v>1</v>
      </c>
      <c r="AH118" s="1">
        <v>1.3240223463687151</v>
      </c>
      <c r="BD118" s="1">
        <v>1.4320241691842901</v>
      </c>
      <c r="BG118" s="1">
        <v>1.6232876712328768</v>
      </c>
      <c r="BJ118" s="1">
        <v>1.1703703703703705</v>
      </c>
      <c r="BM118" s="1">
        <v>1.3021978021978022</v>
      </c>
    </row>
    <row r="119" spans="2:65">
      <c r="B119">
        <v>1</v>
      </c>
      <c r="C119">
        <v>1</v>
      </c>
      <c r="D119">
        <v>1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32</v>
      </c>
      <c r="O119">
        <v>3</v>
      </c>
      <c r="P119" s="1">
        <v>1.6401384083044983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58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60</v>
      </c>
      <c r="AG119">
        <v>1</v>
      </c>
      <c r="AH119" s="1">
        <v>1.2741935483870968</v>
      </c>
      <c r="BD119" s="1">
        <v>1.6458333333333335</v>
      </c>
      <c r="BG119" s="1">
        <v>1.5095541401273886</v>
      </c>
      <c r="BJ119" s="1">
        <v>1.3166666666666667</v>
      </c>
      <c r="BM119" s="1">
        <v>1.1504854368932038</v>
      </c>
    </row>
    <row r="120" spans="2:65">
      <c r="B120">
        <v>1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23</v>
      </c>
      <c r="O120">
        <v>2</v>
      </c>
      <c r="P120" s="1">
        <v>1.595959595959596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30</v>
      </c>
      <c r="AG120">
        <v>1</v>
      </c>
      <c r="AH120" s="1">
        <v>1.2606382978723405</v>
      </c>
      <c r="BD120" s="1">
        <v>1.4234234234234235</v>
      </c>
      <c r="BG120" s="1">
        <v>1.5290322580645161</v>
      </c>
      <c r="BJ120" s="1">
        <v>1.4720496894409938</v>
      </c>
      <c r="BM120" s="1">
        <v>1.0604026845637584</v>
      </c>
    </row>
    <row r="121" spans="2:65">
      <c r="B121">
        <v>1</v>
      </c>
      <c r="C121">
        <v>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30</v>
      </c>
      <c r="O121">
        <v>3</v>
      </c>
      <c r="P121" s="1">
        <v>1.1126760563380282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30</v>
      </c>
      <c r="AG121">
        <v>1</v>
      </c>
      <c r="AH121" s="1">
        <v>1.4584615384615385</v>
      </c>
      <c r="BD121" s="1">
        <v>1.237597911227154</v>
      </c>
      <c r="BG121" s="1">
        <v>1.3240223463687151</v>
      </c>
      <c r="BJ121" s="1">
        <v>1.7490774907749078</v>
      </c>
      <c r="BM121" s="1">
        <v>1.0821917808219179</v>
      </c>
    </row>
    <row r="122" spans="2:65">
      <c r="B122">
        <v>1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25</v>
      </c>
      <c r="O122">
        <v>2</v>
      </c>
      <c r="P122" s="1">
        <v>2.4559585492227982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40</v>
      </c>
      <c r="AG122">
        <v>1</v>
      </c>
      <c r="AH122" s="1">
        <v>1.3620689655172415</v>
      </c>
      <c r="BD122" s="1">
        <v>1.267379679144385</v>
      </c>
      <c r="BG122" s="1">
        <v>1.4451219512195124</v>
      </c>
      <c r="BJ122" s="1">
        <v>1.3166666666666667</v>
      </c>
      <c r="BM122" s="1">
        <v>1.3982300884955752</v>
      </c>
    </row>
    <row r="123" spans="2:65">
      <c r="B123">
        <v>1</v>
      </c>
      <c r="C123">
        <v>0</v>
      </c>
      <c r="D123">
        <v>1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45</v>
      </c>
      <c r="O123">
        <v>2</v>
      </c>
      <c r="P123" s="1">
        <v>1.5592105263157896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59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60</v>
      </c>
      <c r="AG123">
        <v>1</v>
      </c>
      <c r="AH123" s="1">
        <v>1.2311688311688311</v>
      </c>
      <c r="BD123" s="1">
        <v>1.1258907363420427</v>
      </c>
      <c r="BG123" s="1">
        <v>1.3941176470588237</v>
      </c>
      <c r="BJ123" s="1">
        <v>1.094688221709007</v>
      </c>
      <c r="BM123" s="1">
        <v>1.595959595959596</v>
      </c>
    </row>
    <row r="124" spans="2:65">
      <c r="B124">
        <v>1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22</v>
      </c>
      <c r="O124">
        <v>2</v>
      </c>
      <c r="P124" s="1">
        <v>1.4320241691842901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35</v>
      </c>
      <c r="AG124">
        <v>1</v>
      </c>
      <c r="AH124" s="1">
        <v>1.6067796610169491</v>
      </c>
      <c r="BD124" s="1">
        <v>1.203045685279188</v>
      </c>
      <c r="BG124" s="1">
        <v>1.6232876712328768</v>
      </c>
      <c r="BJ124" s="1">
        <v>1.6288659793814433</v>
      </c>
      <c r="BM124" s="1">
        <v>1.8515625</v>
      </c>
    </row>
    <row r="125" spans="2:65">
      <c r="B125">
        <v>1</v>
      </c>
      <c r="C125">
        <v>0</v>
      </c>
      <c r="D125">
        <v>1</v>
      </c>
      <c r="E125">
        <v>0</v>
      </c>
      <c r="F125">
        <v>0</v>
      </c>
      <c r="G125">
        <v>35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40</v>
      </c>
      <c r="O125">
        <v>2</v>
      </c>
      <c r="P125" s="1">
        <v>1.2915531335149864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35</v>
      </c>
      <c r="AG125">
        <v>1</v>
      </c>
      <c r="AH125" s="1">
        <v>1.6928571428571431</v>
      </c>
      <c r="BD125" s="1">
        <v>1.3699421965317919</v>
      </c>
      <c r="BG125" s="1">
        <v>1.2122762148337596</v>
      </c>
      <c r="BJ125" s="1">
        <v>1.3699421965317919</v>
      </c>
      <c r="BM125" s="1">
        <v>1.2915531335149864</v>
      </c>
    </row>
    <row r="126" spans="2:65">
      <c r="B126">
        <v>1</v>
      </c>
      <c r="C126">
        <v>0</v>
      </c>
      <c r="D126">
        <v>1</v>
      </c>
      <c r="E126">
        <v>0</v>
      </c>
      <c r="F126">
        <v>0</v>
      </c>
      <c r="G126">
        <v>35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40</v>
      </c>
      <c r="O126">
        <v>2</v>
      </c>
      <c r="P126" s="1">
        <v>1.3130193905817176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60</v>
      </c>
      <c r="Z126">
        <v>1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40</v>
      </c>
      <c r="AG126">
        <v>1</v>
      </c>
      <c r="AH126" s="1">
        <v>1.021551724137931</v>
      </c>
      <c r="BD126" s="1">
        <v>1.5290322580645161</v>
      </c>
      <c r="BG126" s="1">
        <v>1.7555555555555555</v>
      </c>
      <c r="BJ126" s="1">
        <v>1.2539682539682542</v>
      </c>
      <c r="BM126" s="1">
        <v>1.2408376963350787</v>
      </c>
    </row>
    <row r="127" spans="2:65">
      <c r="B127">
        <v>1</v>
      </c>
      <c r="C127">
        <v>0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25</v>
      </c>
      <c r="O127">
        <v>2</v>
      </c>
      <c r="P127" s="1">
        <v>1.4720496894409938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30</v>
      </c>
      <c r="AG127">
        <v>1</v>
      </c>
      <c r="AH127" s="1">
        <v>1.2408376963350787</v>
      </c>
      <c r="BD127" s="1">
        <v>1.5540983606557379</v>
      </c>
      <c r="BG127" s="1">
        <v>1.2776280323450135</v>
      </c>
      <c r="BJ127" s="1">
        <v>1.3504273504273505</v>
      </c>
      <c r="BM127" s="1">
        <v>1.203045685279188</v>
      </c>
    </row>
    <row r="128" spans="2:65"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25</v>
      </c>
      <c r="O128">
        <v>1</v>
      </c>
      <c r="P128" s="1">
        <v>1.7490774907749078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64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25</v>
      </c>
      <c r="AG128">
        <v>1</v>
      </c>
      <c r="AH128" s="1">
        <v>0.67714285714285716</v>
      </c>
      <c r="BD128" s="1">
        <v>1.514376996805112</v>
      </c>
      <c r="BG128" s="1">
        <v>1.7111913357400723</v>
      </c>
      <c r="BJ128" s="1">
        <v>1.3057851239669422</v>
      </c>
      <c r="BM128" s="1">
        <v>1.7819548872180451</v>
      </c>
    </row>
    <row r="129" spans="2:65">
      <c r="B129">
        <v>0</v>
      </c>
      <c r="C129">
        <v>0</v>
      </c>
      <c r="D129">
        <v>0</v>
      </c>
      <c r="E129">
        <v>0</v>
      </c>
      <c r="F129">
        <v>0</v>
      </c>
      <c r="G129">
        <v>36</v>
      </c>
      <c r="H129">
        <v>1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27</v>
      </c>
      <c r="O129">
        <v>1</v>
      </c>
      <c r="P129" s="1">
        <v>1.2311688311688311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64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25</v>
      </c>
      <c r="AG129">
        <v>3</v>
      </c>
      <c r="AH129" s="1">
        <v>0.79</v>
      </c>
      <c r="BD129" s="1">
        <v>1.4065281899109792</v>
      </c>
      <c r="BG129" s="1">
        <v>1.4858934169278997</v>
      </c>
      <c r="BJ129" s="1">
        <v>1.3941176470588237</v>
      </c>
      <c r="BM129" s="1">
        <v>1.2248062015503876</v>
      </c>
    </row>
    <row r="130" spans="2:65">
      <c r="B130">
        <v>0</v>
      </c>
      <c r="C130">
        <v>0</v>
      </c>
      <c r="D130">
        <v>0</v>
      </c>
      <c r="E130">
        <v>0</v>
      </c>
      <c r="F130">
        <v>0</v>
      </c>
      <c r="G130">
        <v>36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27</v>
      </c>
      <c r="O130">
        <v>1</v>
      </c>
      <c r="P130" s="1">
        <v>1.2061068702290076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25</v>
      </c>
      <c r="AG130">
        <v>3</v>
      </c>
      <c r="AH130" s="1">
        <v>1.2915531335149864</v>
      </c>
      <c r="BD130" s="1">
        <v>1.4320241691842901</v>
      </c>
      <c r="BG130" s="1">
        <v>1.267379679144385</v>
      </c>
      <c r="BJ130" s="1">
        <v>1.3240223463687151</v>
      </c>
    </row>
    <row r="131" spans="2:65">
      <c r="B131">
        <v>1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35</v>
      </c>
      <c r="O131">
        <v>2</v>
      </c>
      <c r="P131" s="1">
        <v>1.1179245283018868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35</v>
      </c>
      <c r="AG131">
        <v>2</v>
      </c>
      <c r="AH131" s="1">
        <v>1.0972222222222221</v>
      </c>
      <c r="BD131" s="1">
        <v>1.6401384083044983</v>
      </c>
      <c r="BG131" s="1">
        <v>1.3130193905817176</v>
      </c>
      <c r="BJ131" s="1">
        <v>1.2741935483870968</v>
      </c>
    </row>
    <row r="132" spans="2:65">
      <c r="B132">
        <v>1</v>
      </c>
      <c r="C132">
        <v>0</v>
      </c>
      <c r="D132">
        <v>0</v>
      </c>
      <c r="E132">
        <v>0</v>
      </c>
      <c r="F132">
        <v>0</v>
      </c>
      <c r="G132">
        <v>37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25</v>
      </c>
      <c r="O132">
        <v>2</v>
      </c>
      <c r="P132" s="1">
        <v>1.1476997578692494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40</v>
      </c>
      <c r="AG132">
        <v>1</v>
      </c>
      <c r="AH132" s="1">
        <v>1.2311688311688311</v>
      </c>
      <c r="BD132" s="1">
        <v>1.595959595959596</v>
      </c>
      <c r="BG132" s="1">
        <v>1.3819241982507289</v>
      </c>
      <c r="BJ132" s="1">
        <v>1.2606382978723405</v>
      </c>
    </row>
    <row r="133" spans="2:65">
      <c r="B133">
        <v>1</v>
      </c>
      <c r="C133">
        <v>0</v>
      </c>
      <c r="D133">
        <v>1</v>
      </c>
      <c r="E133">
        <v>0</v>
      </c>
      <c r="F133">
        <v>0</v>
      </c>
      <c r="G133">
        <v>38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25</v>
      </c>
      <c r="O133">
        <v>2</v>
      </c>
      <c r="P133" s="1">
        <v>1.2279792746113991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25</v>
      </c>
      <c r="AG133">
        <v>1</v>
      </c>
      <c r="AH133" s="1">
        <v>1.4065281899109792</v>
      </c>
      <c r="BD133" s="1">
        <v>1.1126760563380282</v>
      </c>
      <c r="BG133" s="1">
        <v>1.4363636363636365</v>
      </c>
      <c r="BJ133" s="1">
        <v>1.4584615384615385</v>
      </c>
    </row>
    <row r="134" spans="2:65">
      <c r="B134">
        <v>1</v>
      </c>
      <c r="C134">
        <v>0</v>
      </c>
      <c r="D134">
        <v>1</v>
      </c>
      <c r="E134">
        <v>0</v>
      </c>
      <c r="F134">
        <v>0</v>
      </c>
      <c r="G134">
        <v>38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25</v>
      </c>
      <c r="O134">
        <v>2</v>
      </c>
      <c r="P134" s="1">
        <v>1.3021978021978022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45</v>
      </c>
      <c r="AG134">
        <v>1</v>
      </c>
      <c r="AH134" s="1">
        <v>1.3021978021978022</v>
      </c>
      <c r="BD134" s="1">
        <v>2.4559585492227982</v>
      </c>
      <c r="BG134" s="1">
        <v>0.86338797814207646</v>
      </c>
      <c r="BJ134" s="1">
        <v>1.3620689655172415</v>
      </c>
    </row>
    <row r="135" spans="2:65">
      <c r="B135">
        <v>1</v>
      </c>
      <c r="C135">
        <v>0</v>
      </c>
      <c r="D135">
        <v>1</v>
      </c>
      <c r="E135">
        <v>0</v>
      </c>
      <c r="F135">
        <v>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30</v>
      </c>
      <c r="O135">
        <v>2</v>
      </c>
      <c r="P135" s="1">
        <v>1.6989247311827957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66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25</v>
      </c>
      <c r="AG135">
        <v>1</v>
      </c>
      <c r="AH135" s="1">
        <v>1.1504854368932038</v>
      </c>
      <c r="BD135" s="1">
        <v>1.5592105263157896</v>
      </c>
      <c r="BG135" s="1">
        <v>0.83597883597883604</v>
      </c>
      <c r="BJ135" s="1">
        <v>1.2311688311688311</v>
      </c>
    </row>
    <row r="136" spans="2:65">
      <c r="B136">
        <v>1</v>
      </c>
      <c r="C136">
        <v>0</v>
      </c>
      <c r="D136">
        <v>1</v>
      </c>
      <c r="E136">
        <v>0</v>
      </c>
      <c r="F136">
        <v>0</v>
      </c>
      <c r="G136">
        <v>39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30</v>
      </c>
      <c r="O136">
        <v>1</v>
      </c>
      <c r="P136" s="1">
        <v>1.0675675675675675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25</v>
      </c>
      <c r="AG136">
        <v>3</v>
      </c>
      <c r="AH136" s="1">
        <v>1.5339805825242721</v>
      </c>
      <c r="BD136" s="1">
        <v>1.4320241691842901</v>
      </c>
      <c r="BG136" s="1">
        <v>1.8301158301158302</v>
      </c>
      <c r="BJ136" s="1">
        <v>1.6067796610169491</v>
      </c>
    </row>
    <row r="137" spans="2:65">
      <c r="B137">
        <v>1</v>
      </c>
      <c r="C137">
        <v>0</v>
      </c>
      <c r="D137">
        <v>1</v>
      </c>
      <c r="E137">
        <v>0</v>
      </c>
      <c r="F137">
        <v>1</v>
      </c>
      <c r="G137">
        <v>39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30</v>
      </c>
      <c r="O137">
        <v>1</v>
      </c>
      <c r="P137" s="1">
        <v>1.0281995661605206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68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25</v>
      </c>
      <c r="AG137">
        <v>1</v>
      </c>
      <c r="AH137" s="1">
        <v>1.0604026845637584</v>
      </c>
      <c r="BD137" s="1">
        <v>1.2915531335149864</v>
      </c>
      <c r="BG137" s="1">
        <v>1.4107142857142858</v>
      </c>
      <c r="BJ137" s="1">
        <v>1.6928571428571431</v>
      </c>
    </row>
    <row r="138" spans="2:65">
      <c r="B138">
        <v>1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30</v>
      </c>
      <c r="O138">
        <v>1</v>
      </c>
      <c r="P138" s="1">
        <v>1.3819241982507289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68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25</v>
      </c>
      <c r="AG138">
        <v>1</v>
      </c>
      <c r="AH138" s="1">
        <v>1.0821917808219179</v>
      </c>
      <c r="BD138" s="1">
        <v>1.3130193905817176</v>
      </c>
      <c r="BG138" s="1">
        <v>1.1674876847290643</v>
      </c>
      <c r="BJ138" s="1">
        <v>1.021551724137931</v>
      </c>
    </row>
    <row r="139" spans="2:65">
      <c r="B139">
        <v>1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25</v>
      </c>
      <c r="O139">
        <v>1</v>
      </c>
      <c r="P139" s="1">
        <v>1.1674876847290643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25</v>
      </c>
      <c r="AG139">
        <v>1</v>
      </c>
      <c r="AH139" s="1">
        <v>1.3982300884955752</v>
      </c>
      <c r="BD139" s="1">
        <v>1.4720496894409938</v>
      </c>
      <c r="BG139" s="1">
        <v>0.88104089219330861</v>
      </c>
      <c r="BJ139" s="1">
        <v>1.2408376963350787</v>
      </c>
    </row>
    <row r="140" spans="2:65">
      <c r="B140">
        <v>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40</v>
      </c>
      <c r="O140">
        <v>1</v>
      </c>
      <c r="P140" s="1">
        <v>1.4584615384615385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30</v>
      </c>
      <c r="AG140">
        <v>1</v>
      </c>
      <c r="AH140" s="1">
        <v>1.595959595959596</v>
      </c>
      <c r="BD140" s="1">
        <v>1.7490774907749078</v>
      </c>
      <c r="BG140" s="1">
        <v>1.2741935483870968</v>
      </c>
      <c r="BJ140" s="1">
        <v>0.67714285714285716</v>
      </c>
    </row>
    <row r="141" spans="2:65">
      <c r="B141">
        <v>0</v>
      </c>
      <c r="C141">
        <v>1</v>
      </c>
      <c r="D141">
        <v>1</v>
      </c>
      <c r="E141">
        <v>0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28</v>
      </c>
      <c r="O141">
        <v>3</v>
      </c>
      <c r="P141" s="1">
        <v>1.2986301369863014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35</v>
      </c>
      <c r="AG141">
        <v>1</v>
      </c>
      <c r="AH141" s="1">
        <v>1.8515625</v>
      </c>
      <c r="BD141" s="1">
        <v>1.2311688311688311</v>
      </c>
      <c r="BG141" s="1">
        <v>1.4191616766467068</v>
      </c>
      <c r="BJ141" s="1">
        <v>0.79</v>
      </c>
    </row>
    <row r="142" spans="2:65"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30</v>
      </c>
      <c r="O142">
        <v>1</v>
      </c>
      <c r="P142" s="1">
        <v>1.5389610389610391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30</v>
      </c>
      <c r="AG142">
        <v>1</v>
      </c>
      <c r="AH142" s="1">
        <v>1.2915531335149864</v>
      </c>
      <c r="BD142" s="1">
        <v>1.2061068702290076</v>
      </c>
      <c r="BG142" s="1">
        <v>1.514376996805112</v>
      </c>
      <c r="BJ142" s="1">
        <v>1.2915531335149864</v>
      </c>
    </row>
    <row r="143" spans="2:65">
      <c r="B143">
        <v>1</v>
      </c>
      <c r="C143">
        <v>0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25</v>
      </c>
      <c r="O143">
        <v>1</v>
      </c>
      <c r="P143" s="1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1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30</v>
      </c>
      <c r="AG143">
        <v>1</v>
      </c>
      <c r="AH143" s="1">
        <v>1.2408376963350787</v>
      </c>
      <c r="BD143" s="1">
        <v>1.1179245283018868</v>
      </c>
      <c r="BG143" s="1">
        <v>1.4720496894409938</v>
      </c>
      <c r="BJ143" s="1">
        <v>1.0972222222222221</v>
      </c>
    </row>
    <row r="144" spans="2:65">
      <c r="B144">
        <v>1</v>
      </c>
      <c r="C144">
        <v>1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30</v>
      </c>
      <c r="O144">
        <v>3</v>
      </c>
      <c r="P144" s="1">
        <v>1.2091836734693879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1</v>
      </c>
      <c r="AB144">
        <v>0</v>
      </c>
      <c r="AC144">
        <v>1</v>
      </c>
      <c r="AD144">
        <v>0</v>
      </c>
      <c r="AE144">
        <v>0</v>
      </c>
      <c r="AF144">
        <v>30</v>
      </c>
      <c r="AG144">
        <v>3</v>
      </c>
      <c r="AH144" s="1">
        <v>1.327731092436975</v>
      </c>
      <c r="BD144" s="1">
        <v>1.1476997578692494</v>
      </c>
      <c r="BG144" s="1">
        <v>1.2539682539682542</v>
      </c>
      <c r="BJ144" s="1">
        <v>1.2311688311688311</v>
      </c>
    </row>
    <row r="145" spans="2:62">
      <c r="B145">
        <v>0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25</v>
      </c>
      <c r="O145">
        <v>1</v>
      </c>
      <c r="P145" s="1">
        <v>1.6232876712328768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30</v>
      </c>
      <c r="AG145">
        <v>1</v>
      </c>
      <c r="AH145" s="1">
        <v>1.203045685279188</v>
      </c>
      <c r="BD145" s="1">
        <v>1.2279792746113991</v>
      </c>
      <c r="BG145" s="1">
        <v>1.3739130434782609</v>
      </c>
      <c r="BJ145" s="1">
        <v>1.4065281899109792</v>
      </c>
    </row>
    <row r="146" spans="2:62">
      <c r="B146">
        <v>0</v>
      </c>
      <c r="C146">
        <v>0</v>
      </c>
      <c r="D146">
        <v>0</v>
      </c>
      <c r="E146">
        <v>0</v>
      </c>
      <c r="F146">
        <v>0</v>
      </c>
      <c r="G146">
        <v>42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28</v>
      </c>
      <c r="O146">
        <v>1</v>
      </c>
      <c r="P146" s="1">
        <v>1.5095541401273886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35</v>
      </c>
      <c r="AG146">
        <v>1</v>
      </c>
      <c r="AH146" s="1">
        <v>1.7819548872180451</v>
      </c>
      <c r="BD146" s="1">
        <v>1.3021978021978022</v>
      </c>
      <c r="BG146" s="1">
        <v>1.6122448979591837</v>
      </c>
      <c r="BJ146" s="1">
        <v>1.3021978021978022</v>
      </c>
    </row>
    <row r="147" spans="2:62">
      <c r="B147">
        <v>0</v>
      </c>
      <c r="C147">
        <v>1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25</v>
      </c>
      <c r="O147">
        <v>3</v>
      </c>
      <c r="P147" s="1">
        <v>1.0846681922196797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40</v>
      </c>
      <c r="AG147">
        <v>1</v>
      </c>
      <c r="AH147" s="1">
        <v>1.2248062015503876</v>
      </c>
      <c r="BD147" s="1">
        <v>1.6989247311827957</v>
      </c>
      <c r="BG147" s="1">
        <v>0.94610778443113785</v>
      </c>
      <c r="BJ147" s="1">
        <v>1.1504854368932038</v>
      </c>
    </row>
    <row r="148" spans="2:62">
      <c r="B148">
        <v>0</v>
      </c>
      <c r="C148">
        <v>0</v>
      </c>
      <c r="D148">
        <v>1</v>
      </c>
      <c r="E148">
        <v>0</v>
      </c>
      <c r="F148">
        <v>0</v>
      </c>
      <c r="G148">
        <v>43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40</v>
      </c>
      <c r="O148">
        <v>1</v>
      </c>
      <c r="P148" s="1">
        <v>1.5290322580645161</v>
      </c>
      <c r="BD148" s="1">
        <v>1.0675675675675675</v>
      </c>
      <c r="BG148" s="1">
        <v>1.6573426573426575</v>
      </c>
      <c r="BJ148" s="1">
        <v>1.5339805825242721</v>
      </c>
    </row>
    <row r="149" spans="2:62">
      <c r="B149">
        <v>1</v>
      </c>
      <c r="C149">
        <v>0</v>
      </c>
      <c r="D149">
        <v>1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50</v>
      </c>
      <c r="O149">
        <v>1</v>
      </c>
      <c r="P149" s="1">
        <v>1.3240223463687151</v>
      </c>
      <c r="BD149" s="1">
        <v>1.0281995661605206</v>
      </c>
      <c r="BG149" s="1">
        <v>1.3465909090909092</v>
      </c>
      <c r="BJ149" s="1">
        <v>1.0604026845637584</v>
      </c>
    </row>
    <row r="150" spans="2:62">
      <c r="B150">
        <v>0</v>
      </c>
      <c r="C150">
        <v>0</v>
      </c>
      <c r="D150">
        <v>1</v>
      </c>
      <c r="E150">
        <v>0</v>
      </c>
      <c r="F150">
        <v>0</v>
      </c>
      <c r="G150">
        <v>44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50</v>
      </c>
      <c r="O150">
        <v>1</v>
      </c>
      <c r="P150" s="1">
        <v>1.4451219512195124</v>
      </c>
      <c r="BD150" s="1">
        <v>1.3819241982507289</v>
      </c>
      <c r="BG150" s="1">
        <v>1.4451219512195124</v>
      </c>
      <c r="BJ150" s="1">
        <v>1.0821917808219179</v>
      </c>
    </row>
    <row r="151" spans="2:62">
      <c r="B151">
        <v>0</v>
      </c>
      <c r="C151">
        <v>0</v>
      </c>
      <c r="D151">
        <v>1</v>
      </c>
      <c r="E151">
        <v>0</v>
      </c>
      <c r="F151">
        <v>0</v>
      </c>
      <c r="G151">
        <v>44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35</v>
      </c>
      <c r="O151">
        <v>1</v>
      </c>
      <c r="P151" s="1">
        <v>1.3941176470588237</v>
      </c>
      <c r="BD151" s="1">
        <v>1.1674876847290643</v>
      </c>
      <c r="BG151" s="1">
        <v>1.3859649122807018</v>
      </c>
      <c r="BJ151" s="1">
        <v>1.3982300884955752</v>
      </c>
    </row>
    <row r="152" spans="2:62">
      <c r="B152">
        <v>1</v>
      </c>
      <c r="C152">
        <v>0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35</v>
      </c>
      <c r="O152">
        <v>1</v>
      </c>
      <c r="P152" s="1">
        <v>1.6232876712328768</v>
      </c>
      <c r="BD152" s="1">
        <v>1.4584615384615385</v>
      </c>
      <c r="BG152" s="1">
        <v>0.96341463414634154</v>
      </c>
      <c r="BJ152" s="1">
        <v>1.595959595959596</v>
      </c>
    </row>
    <row r="153" spans="2:62">
      <c r="B153">
        <v>1</v>
      </c>
      <c r="C153">
        <v>1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25</v>
      </c>
      <c r="O153">
        <v>3</v>
      </c>
      <c r="P153" s="1">
        <v>1.2061068702290076</v>
      </c>
      <c r="BD153" s="1">
        <v>1.2986301369863014</v>
      </c>
      <c r="BG153" s="1">
        <v>1.3389830508474576</v>
      </c>
      <c r="BJ153" s="1">
        <v>1.8515625</v>
      </c>
    </row>
    <row r="154" spans="2:62">
      <c r="B154">
        <v>1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25</v>
      </c>
      <c r="O154">
        <v>2</v>
      </c>
      <c r="P154" s="1">
        <v>1.6122448979591837</v>
      </c>
      <c r="BD154" s="1">
        <v>1.5389610389610391</v>
      </c>
      <c r="BG154" s="1">
        <v>1.2741935483870968</v>
      </c>
      <c r="BJ154" s="1">
        <v>1.2915531335149864</v>
      </c>
    </row>
    <row r="155" spans="2:62">
      <c r="B155">
        <v>1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25</v>
      </c>
      <c r="O155">
        <v>3</v>
      </c>
      <c r="P155" s="1">
        <v>1.196969696969697</v>
      </c>
      <c r="BD155" s="1">
        <v>1.5</v>
      </c>
      <c r="BG155" s="1">
        <v>1.4858934169278997</v>
      </c>
      <c r="BJ155" s="1">
        <v>1.2408376963350787</v>
      </c>
    </row>
    <row r="156" spans="2:62"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25</v>
      </c>
      <c r="O156">
        <v>1</v>
      </c>
      <c r="P156" s="1">
        <v>1.2122762148337596</v>
      </c>
      <c r="BD156" s="1">
        <v>1.2091836734693879</v>
      </c>
      <c r="BG156" s="1">
        <v>1.504761904761905</v>
      </c>
      <c r="BJ156" s="1">
        <v>1.327731092436975</v>
      </c>
    </row>
    <row r="157" spans="2:62">
      <c r="B157">
        <v>1</v>
      </c>
      <c r="C157">
        <v>1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25</v>
      </c>
      <c r="O157">
        <v>3</v>
      </c>
      <c r="P157" s="1">
        <v>1.0556792873051224</v>
      </c>
      <c r="BD157" s="1">
        <v>1.6232876712328768</v>
      </c>
      <c r="BG157" s="1">
        <v>1.161764705882353</v>
      </c>
      <c r="BJ157" s="1">
        <v>1.203045685279188</v>
      </c>
    </row>
    <row r="158" spans="2:62"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30</v>
      </c>
      <c r="O158">
        <v>1</v>
      </c>
      <c r="P158" s="1">
        <v>1.7555555555555555</v>
      </c>
      <c r="BD158" s="1">
        <v>1.5095541401273886</v>
      </c>
      <c r="BG158" s="1">
        <v>1.4720496894409938</v>
      </c>
      <c r="BJ158" s="1">
        <v>1.7819548872180451</v>
      </c>
    </row>
    <row r="159" spans="2:62"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30</v>
      </c>
      <c r="O159">
        <v>1</v>
      </c>
      <c r="P159" s="1">
        <v>1.2776280323450135</v>
      </c>
      <c r="BD159" s="1">
        <v>1.0846681922196797</v>
      </c>
      <c r="BG159" s="1">
        <v>1.4451219512195124</v>
      </c>
      <c r="BJ159" s="1">
        <v>1.2248062015503876</v>
      </c>
    </row>
    <row r="160" spans="2:62"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35</v>
      </c>
      <c r="O160">
        <v>1</v>
      </c>
      <c r="P160" s="1">
        <v>1.7111913357400723</v>
      </c>
      <c r="BD160" s="1">
        <v>1.5290322580645161</v>
      </c>
      <c r="BG160" s="1">
        <v>1.514376996805112</v>
      </c>
    </row>
    <row r="161" spans="2:59">
      <c r="B161">
        <v>0</v>
      </c>
      <c r="C161">
        <v>1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28</v>
      </c>
      <c r="O161">
        <v>3</v>
      </c>
      <c r="P161" s="1">
        <v>1.3130193905817176</v>
      </c>
      <c r="BD161" s="1">
        <v>1.3240223463687151</v>
      </c>
      <c r="BG161" s="1">
        <v>1.4905660377358489</v>
      </c>
    </row>
    <row r="162" spans="2:59">
      <c r="B162">
        <v>0</v>
      </c>
      <c r="C162">
        <v>0</v>
      </c>
      <c r="D162">
        <v>0</v>
      </c>
      <c r="E162">
        <v>0</v>
      </c>
      <c r="F162">
        <v>0</v>
      </c>
      <c r="G162">
        <v>45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35</v>
      </c>
      <c r="O162">
        <v>1</v>
      </c>
      <c r="P162" s="1">
        <v>1.4858934169278997</v>
      </c>
      <c r="BD162" s="1">
        <v>1.4451219512195124</v>
      </c>
      <c r="BG162" s="1">
        <v>1.4191616766467068</v>
      </c>
    </row>
    <row r="163" spans="2:59">
      <c r="B163">
        <v>1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30</v>
      </c>
      <c r="O163">
        <v>1</v>
      </c>
      <c r="P163" s="1">
        <v>1.267379679144385</v>
      </c>
      <c r="BD163" s="1">
        <v>1.3941176470588237</v>
      </c>
      <c r="BG163" s="1">
        <v>1.6067796610169491</v>
      </c>
    </row>
    <row r="164" spans="2:59">
      <c r="B164">
        <v>1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30</v>
      </c>
      <c r="O164">
        <v>1</v>
      </c>
      <c r="P164" s="1">
        <v>1.3130193905817176</v>
      </c>
      <c r="BD164" s="1">
        <v>1.6232876712328768</v>
      </c>
      <c r="BG164" s="1">
        <v>1.5339805825242721</v>
      </c>
    </row>
    <row r="165" spans="2:59">
      <c r="B165">
        <v>1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30</v>
      </c>
      <c r="O165">
        <v>1</v>
      </c>
      <c r="P165" s="1">
        <v>1.3819241982507289</v>
      </c>
      <c r="BD165" s="1">
        <v>1.2061068702290076</v>
      </c>
      <c r="BG165" s="1">
        <v>1.4320241691842901</v>
      </c>
    </row>
    <row r="166" spans="2:59">
      <c r="B166">
        <v>1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25</v>
      </c>
      <c r="O166">
        <v>1</v>
      </c>
      <c r="P166" s="1">
        <v>1.4363636363636365</v>
      </c>
      <c r="BD166" s="1">
        <v>1.6122448979591837</v>
      </c>
      <c r="BG166" s="1">
        <v>1.104895104895105</v>
      </c>
    </row>
    <row r="167" spans="2:59">
      <c r="B167">
        <v>0</v>
      </c>
      <c r="C167">
        <v>0</v>
      </c>
      <c r="D167">
        <v>1</v>
      </c>
      <c r="E167">
        <v>0</v>
      </c>
      <c r="F167">
        <v>0</v>
      </c>
      <c r="G167">
        <v>46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60</v>
      </c>
      <c r="O167">
        <v>1</v>
      </c>
      <c r="P167" s="1">
        <v>0.86338797814207646</v>
      </c>
      <c r="BD167" s="1">
        <v>1.196969696969697</v>
      </c>
      <c r="BG167" s="1">
        <v>0.89265536723163852</v>
      </c>
    </row>
    <row r="168" spans="2:59">
      <c r="B168">
        <v>0</v>
      </c>
      <c r="C168">
        <v>0</v>
      </c>
      <c r="D168">
        <v>0</v>
      </c>
      <c r="E168">
        <v>0</v>
      </c>
      <c r="F168">
        <v>0</v>
      </c>
      <c r="G168">
        <v>46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60</v>
      </c>
      <c r="O168">
        <v>1</v>
      </c>
      <c r="P168" s="1">
        <v>0.83597883597883604</v>
      </c>
      <c r="BD168" s="1">
        <v>1.2122762148337596</v>
      </c>
      <c r="BG168" s="1">
        <v>0.95757575757575764</v>
      </c>
    </row>
    <row r="169" spans="2:59">
      <c r="B169">
        <v>1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25</v>
      </c>
      <c r="O169">
        <v>1</v>
      </c>
      <c r="P169" s="1">
        <v>1.8301158301158302</v>
      </c>
      <c r="BD169" s="1">
        <v>1.0556792873051224</v>
      </c>
      <c r="BG169" s="1">
        <v>1.1421686746987951</v>
      </c>
    </row>
    <row r="170" spans="2:59">
      <c r="B170">
        <v>1</v>
      </c>
      <c r="C170">
        <v>0</v>
      </c>
      <c r="D170">
        <v>0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25</v>
      </c>
      <c r="O170">
        <v>1</v>
      </c>
      <c r="P170" s="1">
        <v>1.4107142857142858</v>
      </c>
      <c r="BD170" s="1">
        <v>1.7555555555555555</v>
      </c>
      <c r="BG170" s="1">
        <v>1.2440944881889764</v>
      </c>
    </row>
    <row r="171" spans="2:59">
      <c r="B171">
        <v>0</v>
      </c>
      <c r="C171">
        <v>1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30</v>
      </c>
      <c r="O171">
        <v>3</v>
      </c>
      <c r="P171" s="1">
        <v>1.7954545454545454</v>
      </c>
      <c r="BD171" s="1">
        <v>1.2776280323450135</v>
      </c>
      <c r="BG171" s="1">
        <v>1.161764705882353</v>
      </c>
    </row>
    <row r="172" spans="2:59">
      <c r="B172">
        <v>1</v>
      </c>
      <c r="C172">
        <v>0</v>
      </c>
      <c r="D172">
        <v>1</v>
      </c>
      <c r="E172">
        <v>0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30</v>
      </c>
      <c r="O172">
        <v>1</v>
      </c>
      <c r="P172" s="1">
        <v>1.1674876847290643</v>
      </c>
      <c r="BD172" s="1">
        <v>1.7111913357400723</v>
      </c>
      <c r="BG172" s="1">
        <v>1.1850000000000001</v>
      </c>
    </row>
    <row r="173" spans="2:59">
      <c r="B173">
        <v>1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60</v>
      </c>
      <c r="O173">
        <v>1</v>
      </c>
      <c r="P173" s="1">
        <v>0.88104089219330861</v>
      </c>
      <c r="BD173" s="1">
        <v>1.3130193905817176</v>
      </c>
      <c r="BG173" s="1">
        <v>1.7490774907749078</v>
      </c>
    </row>
    <row r="174" spans="2:59">
      <c r="B174">
        <v>0</v>
      </c>
      <c r="C174">
        <v>0</v>
      </c>
      <c r="D174">
        <v>0</v>
      </c>
      <c r="E174">
        <v>1</v>
      </c>
      <c r="F174">
        <v>0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30</v>
      </c>
      <c r="O174">
        <v>1</v>
      </c>
      <c r="P174" s="1">
        <v>1.2741935483870968</v>
      </c>
      <c r="BD174" s="1">
        <v>1.4858934169278997</v>
      </c>
      <c r="BG174" s="1">
        <v>1.58</v>
      </c>
    </row>
    <row r="175" spans="2:59">
      <c r="B175">
        <v>0</v>
      </c>
      <c r="C175">
        <v>0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30</v>
      </c>
      <c r="O175">
        <v>1</v>
      </c>
      <c r="P175" s="1">
        <v>1.4191616766467068</v>
      </c>
      <c r="BD175" s="1">
        <v>1.267379679144385</v>
      </c>
      <c r="BG175" s="1">
        <v>1.48125</v>
      </c>
    </row>
    <row r="176" spans="2:59"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25</v>
      </c>
      <c r="O176">
        <v>1</v>
      </c>
      <c r="P176" s="1">
        <v>1.514376996805112</v>
      </c>
      <c r="BD176" s="1">
        <v>1.3130193905817176</v>
      </c>
      <c r="BG176" s="1">
        <v>1.203045685279188</v>
      </c>
    </row>
    <row r="177" spans="2:59">
      <c r="B177">
        <v>0</v>
      </c>
      <c r="C177">
        <v>0</v>
      </c>
      <c r="D177">
        <v>1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45</v>
      </c>
      <c r="O177">
        <v>1</v>
      </c>
      <c r="P177" s="1">
        <v>1.4720496894409938</v>
      </c>
      <c r="BD177" s="1">
        <v>1.3819241982507289</v>
      </c>
      <c r="BG177" s="1">
        <v>1.234375</v>
      </c>
    </row>
    <row r="178" spans="2:59">
      <c r="B178">
        <v>0</v>
      </c>
      <c r="C178">
        <v>0</v>
      </c>
      <c r="D178">
        <v>1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25</v>
      </c>
      <c r="O178">
        <v>1</v>
      </c>
      <c r="P178" s="1">
        <v>1.2539682539682542</v>
      </c>
      <c r="BD178" s="1">
        <v>1.4363636363636365</v>
      </c>
      <c r="BG178" s="1">
        <v>2.521276595744681</v>
      </c>
    </row>
    <row r="179" spans="2:59">
      <c r="B179">
        <v>1</v>
      </c>
      <c r="C179">
        <v>0</v>
      </c>
      <c r="D179">
        <v>1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25</v>
      </c>
      <c r="O179">
        <v>1</v>
      </c>
      <c r="P179" s="1">
        <v>1.3739130434782609</v>
      </c>
      <c r="BD179" s="1">
        <v>0.86338797814207646</v>
      </c>
      <c r="BG179" s="1">
        <v>1.5592105263157896</v>
      </c>
    </row>
    <row r="180" spans="2:59">
      <c r="B180">
        <v>1</v>
      </c>
      <c r="C180">
        <v>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25</v>
      </c>
      <c r="O180">
        <v>1</v>
      </c>
      <c r="P180" s="1">
        <v>1.6122448979591837</v>
      </c>
      <c r="BD180" s="1">
        <v>0.83597883597883604</v>
      </c>
      <c r="BG180" s="1">
        <v>1.4234234234234235</v>
      </c>
    </row>
    <row r="181" spans="2:59">
      <c r="B181">
        <v>1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28</v>
      </c>
      <c r="O181">
        <v>1</v>
      </c>
      <c r="P181" s="1">
        <v>0.94610778443113785</v>
      </c>
      <c r="BD181" s="1">
        <v>1.8301158301158302</v>
      </c>
      <c r="BG181" s="1">
        <v>1.1421686746987951</v>
      </c>
    </row>
    <row r="182" spans="2:59">
      <c r="B182">
        <v>1</v>
      </c>
      <c r="C182">
        <v>0</v>
      </c>
      <c r="D182">
        <v>1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30</v>
      </c>
      <c r="O182">
        <v>1</v>
      </c>
      <c r="P182" s="1">
        <v>1.6573426573426575</v>
      </c>
      <c r="BD182" s="1">
        <v>1.4107142857142858</v>
      </c>
      <c r="BG182" s="1">
        <v>1.2473684210526317</v>
      </c>
    </row>
    <row r="183" spans="2:59">
      <c r="B183">
        <v>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50</v>
      </c>
      <c r="O183">
        <v>3</v>
      </c>
      <c r="P183" s="1">
        <v>1.2506596306068603</v>
      </c>
      <c r="BD183" s="1">
        <v>1.7954545454545454</v>
      </c>
      <c r="BG183" s="1">
        <v>1.2539682539682542</v>
      </c>
    </row>
    <row r="184" spans="2:59"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20</v>
      </c>
      <c r="O184">
        <v>1</v>
      </c>
      <c r="P184" s="1">
        <v>1.3465909090909092</v>
      </c>
      <c r="BD184" s="1">
        <v>1.1674876847290643</v>
      </c>
      <c r="BG184" s="1">
        <v>1.0171673819742491</v>
      </c>
    </row>
    <row r="185" spans="2:59">
      <c r="B185">
        <v>1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30</v>
      </c>
      <c r="O185">
        <v>3</v>
      </c>
      <c r="P185" s="1">
        <v>1.0106609808102345</v>
      </c>
      <c r="BD185" s="1">
        <v>0.88104089219330861</v>
      </c>
      <c r="BG185" s="1">
        <v>1.4766355140186918</v>
      </c>
    </row>
    <row r="186" spans="2:59">
      <c r="B186">
        <v>1</v>
      </c>
      <c r="C186">
        <v>0</v>
      </c>
      <c r="D186">
        <v>0</v>
      </c>
      <c r="E186">
        <v>0</v>
      </c>
      <c r="F186">
        <v>0</v>
      </c>
      <c r="G186">
        <v>47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25</v>
      </c>
      <c r="O186">
        <v>2</v>
      </c>
      <c r="P186" s="1">
        <v>1.234375</v>
      </c>
      <c r="BD186" s="1">
        <v>1.2741935483870968</v>
      </c>
      <c r="BG186" s="1">
        <v>1.1879699248120301</v>
      </c>
    </row>
    <row r="187" spans="2:59">
      <c r="B187">
        <v>1</v>
      </c>
      <c r="C187">
        <v>0</v>
      </c>
      <c r="D187">
        <v>0</v>
      </c>
      <c r="E187">
        <v>0</v>
      </c>
      <c r="F187">
        <v>0</v>
      </c>
      <c r="G187">
        <v>47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25</v>
      </c>
      <c r="O187">
        <v>2</v>
      </c>
      <c r="P187" s="1">
        <v>1.2216494845360826</v>
      </c>
      <c r="BD187" s="1">
        <v>1.4191616766467068</v>
      </c>
      <c r="BG187" s="1">
        <v>1.1285714285714286</v>
      </c>
    </row>
    <row r="188" spans="2:59">
      <c r="B188">
        <v>1</v>
      </c>
      <c r="C188">
        <v>0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25</v>
      </c>
      <c r="O188">
        <v>1</v>
      </c>
      <c r="P188" s="1">
        <v>1.4451219512195124</v>
      </c>
      <c r="BD188" s="1">
        <v>1.514376996805112</v>
      </c>
      <c r="BG188" s="1">
        <v>1.7362637362637363</v>
      </c>
    </row>
    <row r="189" spans="2:59">
      <c r="B189">
        <v>1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40</v>
      </c>
      <c r="O189">
        <v>1</v>
      </c>
      <c r="P189" s="1">
        <v>1.3859649122807018</v>
      </c>
      <c r="BD189" s="1">
        <v>1.4720496894409938</v>
      </c>
      <c r="BG189" s="1">
        <v>2.8554216867469884</v>
      </c>
    </row>
    <row r="190" spans="2:59">
      <c r="B190">
        <v>0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60</v>
      </c>
      <c r="O190">
        <v>1</v>
      </c>
      <c r="P190" s="1">
        <v>0.96341463414634154</v>
      </c>
      <c r="BD190" s="1">
        <v>1.2539682539682542</v>
      </c>
      <c r="BG190" s="1">
        <v>2.6333333333333333</v>
      </c>
    </row>
    <row r="191" spans="2:59">
      <c r="B191">
        <v>1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50</v>
      </c>
      <c r="O191">
        <v>1</v>
      </c>
      <c r="P191" s="1">
        <v>1.3389830508474576</v>
      </c>
      <c r="BD191" s="1">
        <v>1.3739130434782609</v>
      </c>
      <c r="BG191" s="1">
        <v>1.4766355140186918</v>
      </c>
    </row>
    <row r="192" spans="2:59"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35</v>
      </c>
      <c r="O192">
        <v>1</v>
      </c>
      <c r="P192" s="1">
        <v>1.2741935483870968</v>
      </c>
      <c r="BD192" s="1">
        <v>1.6122448979591837</v>
      </c>
      <c r="BG192" s="1">
        <v>1.5439739413680784</v>
      </c>
    </row>
    <row r="193" spans="2:59">
      <c r="B193">
        <v>0</v>
      </c>
      <c r="C193">
        <v>1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35</v>
      </c>
      <c r="O193">
        <v>3</v>
      </c>
      <c r="P193" s="1">
        <v>1.1366906474820144</v>
      </c>
      <c r="BD193" s="1">
        <v>0.94610778443113785</v>
      </c>
      <c r="BG193" s="1">
        <v>1.58</v>
      </c>
    </row>
    <row r="194" spans="2:59">
      <c r="B194">
        <v>1</v>
      </c>
      <c r="C194">
        <v>0</v>
      </c>
      <c r="D194">
        <v>0</v>
      </c>
      <c r="E194">
        <v>0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35</v>
      </c>
      <c r="O194">
        <v>1</v>
      </c>
      <c r="P194" s="1">
        <v>1.4858934169278997</v>
      </c>
      <c r="BD194" s="1">
        <v>1.6573426573426575</v>
      </c>
      <c r="BG194" s="1">
        <v>1.5</v>
      </c>
    </row>
    <row r="195" spans="2:59"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25</v>
      </c>
      <c r="O195">
        <v>1</v>
      </c>
      <c r="P195" s="1">
        <v>1.504761904761905</v>
      </c>
      <c r="BD195" s="1">
        <v>1.2506596306068603</v>
      </c>
      <c r="BG195" s="1">
        <v>1.264</v>
      </c>
    </row>
    <row r="196" spans="2:59">
      <c r="B196">
        <v>0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25</v>
      </c>
      <c r="O196">
        <v>1</v>
      </c>
      <c r="P196" s="1">
        <v>1.161764705882353</v>
      </c>
      <c r="BD196" s="1">
        <v>1.3465909090909092</v>
      </c>
      <c r="BG196" s="1">
        <v>1.4234234234234235</v>
      </c>
    </row>
    <row r="197" spans="2:59">
      <c r="B197">
        <v>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25</v>
      </c>
      <c r="O197">
        <v>1</v>
      </c>
      <c r="P197" s="1">
        <v>1.4720496894409938</v>
      </c>
      <c r="BD197" s="1">
        <v>1.0106609808102345</v>
      </c>
      <c r="BG197" s="1">
        <v>1.3982300884955752</v>
      </c>
    </row>
    <row r="198" spans="2:59">
      <c r="B198">
        <v>1</v>
      </c>
      <c r="C198">
        <v>0</v>
      </c>
      <c r="D198">
        <v>1</v>
      </c>
      <c r="E198">
        <v>0</v>
      </c>
      <c r="F198">
        <v>0</v>
      </c>
      <c r="G198">
        <v>48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25</v>
      </c>
      <c r="O198">
        <v>1</v>
      </c>
      <c r="P198" s="1">
        <v>1.4451219512195124</v>
      </c>
      <c r="BD198" s="1">
        <v>1.234375</v>
      </c>
      <c r="BG198" s="1">
        <v>1.3779069767441861</v>
      </c>
    </row>
    <row r="199" spans="2:59">
      <c r="B199">
        <v>1</v>
      </c>
      <c r="C199">
        <v>0</v>
      </c>
      <c r="D199">
        <v>1</v>
      </c>
      <c r="E199">
        <v>0</v>
      </c>
      <c r="F199">
        <v>0</v>
      </c>
      <c r="G199">
        <v>48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25</v>
      </c>
      <c r="O199">
        <v>1</v>
      </c>
      <c r="P199" s="1">
        <v>1.514376996805112</v>
      </c>
      <c r="BD199" s="1">
        <v>1.2216494845360826</v>
      </c>
      <c r="BG199" s="1">
        <v>1.3982300884955752</v>
      </c>
    </row>
    <row r="200" spans="2:59">
      <c r="B200">
        <v>1</v>
      </c>
      <c r="C200">
        <v>0</v>
      </c>
      <c r="D200">
        <v>1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40</v>
      </c>
      <c r="O200">
        <v>1</v>
      </c>
      <c r="P200" s="1">
        <v>1.4905660377358489</v>
      </c>
      <c r="BD200" s="1">
        <v>1.4451219512195124</v>
      </c>
      <c r="BG200" s="1">
        <v>1.327731092436975</v>
      </c>
    </row>
    <row r="201" spans="2:59"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40</v>
      </c>
      <c r="O201">
        <v>1</v>
      </c>
      <c r="P201" s="1">
        <v>1.4191616766467068</v>
      </c>
      <c r="BD201" s="1">
        <v>1.3859649122807018</v>
      </c>
      <c r="BG201" s="1">
        <v>1.094688221709007</v>
      </c>
    </row>
    <row r="202" spans="2:59">
      <c r="B202">
        <v>1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50</v>
      </c>
      <c r="O202">
        <v>1</v>
      </c>
      <c r="P202" s="1">
        <v>1.6067796610169491</v>
      </c>
      <c r="BD202" s="1">
        <v>0.96341463414634154</v>
      </c>
      <c r="BG202" s="1">
        <v>1.2539682539682542</v>
      </c>
    </row>
    <row r="203" spans="2:59">
      <c r="B203">
        <v>1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25</v>
      </c>
      <c r="O203">
        <v>1</v>
      </c>
      <c r="P203" s="1">
        <v>1.5339805825242721</v>
      </c>
      <c r="BD203" s="1">
        <v>1.3389830508474576</v>
      </c>
      <c r="BG203" s="1">
        <v>1.0063694267515924</v>
      </c>
    </row>
    <row r="204" spans="2:59">
      <c r="B204">
        <v>1</v>
      </c>
      <c r="C204">
        <v>0</v>
      </c>
      <c r="D204">
        <v>0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25</v>
      </c>
      <c r="O204">
        <v>1</v>
      </c>
      <c r="P204" s="1">
        <v>1.4320241691842901</v>
      </c>
      <c r="BD204" s="1">
        <v>1.2741935483870968</v>
      </c>
      <c r="BG204" s="1">
        <v>1.0797266514806378</v>
      </c>
    </row>
    <row r="205" spans="2:59">
      <c r="B205">
        <v>1</v>
      </c>
      <c r="C205">
        <v>0</v>
      </c>
      <c r="D205">
        <v>0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50</v>
      </c>
      <c r="O205">
        <v>1</v>
      </c>
      <c r="P205" s="1">
        <v>1.104895104895105</v>
      </c>
      <c r="BD205" s="1">
        <v>1.1366906474820144</v>
      </c>
      <c r="BG205" s="1">
        <v>1.1421686746987951</v>
      </c>
    </row>
    <row r="206" spans="2:59">
      <c r="B206">
        <v>1</v>
      </c>
      <c r="C206">
        <v>0</v>
      </c>
      <c r="D206">
        <v>1</v>
      </c>
      <c r="E206">
        <v>0</v>
      </c>
      <c r="F206">
        <v>0</v>
      </c>
      <c r="G206">
        <v>49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25</v>
      </c>
      <c r="O206">
        <v>1</v>
      </c>
      <c r="P206" s="1">
        <v>0.89265536723163852</v>
      </c>
      <c r="BD206" s="1">
        <v>1.4858934169278997</v>
      </c>
      <c r="BG206" s="1">
        <v>1.4065281899109792</v>
      </c>
    </row>
    <row r="207" spans="2:59">
      <c r="B207">
        <v>1</v>
      </c>
      <c r="C207">
        <v>0</v>
      </c>
      <c r="D207">
        <v>1</v>
      </c>
      <c r="E207">
        <v>0</v>
      </c>
      <c r="F207">
        <v>0</v>
      </c>
      <c r="G207">
        <v>49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25</v>
      </c>
      <c r="O207">
        <v>1</v>
      </c>
      <c r="P207" s="1">
        <v>0.95757575757575764</v>
      </c>
      <c r="BD207" s="1">
        <v>1.504761904761905</v>
      </c>
      <c r="BG207" s="1">
        <v>1.2707774798927614</v>
      </c>
    </row>
    <row r="208" spans="2:59">
      <c r="B208">
        <v>1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30</v>
      </c>
      <c r="O208">
        <v>1</v>
      </c>
      <c r="P208" s="1">
        <v>1.1421686746987951</v>
      </c>
      <c r="BD208" s="1">
        <v>1.161764705882353</v>
      </c>
      <c r="BG208" s="1">
        <v>1.3581661891117478</v>
      </c>
    </row>
    <row r="209" spans="2:59">
      <c r="B209">
        <v>1</v>
      </c>
      <c r="C209">
        <v>0</v>
      </c>
      <c r="D209">
        <v>0</v>
      </c>
      <c r="E209">
        <v>0</v>
      </c>
      <c r="F209">
        <v>0</v>
      </c>
      <c r="G209">
        <v>50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35</v>
      </c>
      <c r="O209">
        <v>1</v>
      </c>
      <c r="P209" s="1">
        <v>1.2440944881889764</v>
      </c>
      <c r="BD209" s="1">
        <v>1.4720496894409938</v>
      </c>
      <c r="BG209" s="1">
        <v>1.3581661891117478</v>
      </c>
    </row>
    <row r="210" spans="2:59">
      <c r="B210">
        <v>1</v>
      </c>
      <c r="C210">
        <v>0</v>
      </c>
      <c r="D210">
        <v>0</v>
      </c>
      <c r="E210">
        <v>0</v>
      </c>
      <c r="F210">
        <v>0</v>
      </c>
      <c r="G210">
        <v>51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25</v>
      </c>
      <c r="O210">
        <v>1</v>
      </c>
      <c r="P210" s="1">
        <v>1.161764705882353</v>
      </c>
      <c r="BD210" s="1">
        <v>1.4451219512195124</v>
      </c>
      <c r="BG210" s="1">
        <v>1.8960000000000001</v>
      </c>
    </row>
    <row r="211" spans="2:59">
      <c r="B211">
        <v>1</v>
      </c>
      <c r="C211">
        <v>0</v>
      </c>
      <c r="D211">
        <v>0</v>
      </c>
      <c r="E211">
        <v>1</v>
      </c>
      <c r="F211">
        <v>0</v>
      </c>
      <c r="G211">
        <v>51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25</v>
      </c>
      <c r="O211">
        <v>1</v>
      </c>
      <c r="P211" s="1">
        <v>1.1850000000000001</v>
      </c>
      <c r="BD211" s="1">
        <v>1.514376996805112</v>
      </c>
      <c r="BG211" s="1">
        <v>1.6808510638297873</v>
      </c>
    </row>
    <row r="212" spans="2:59">
      <c r="B212">
        <v>1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30</v>
      </c>
      <c r="O212">
        <v>1</v>
      </c>
      <c r="P212" s="1">
        <v>1.7490774907749078</v>
      </c>
      <c r="BD212" s="1">
        <v>1.4905660377358489</v>
      </c>
      <c r="BG212" s="1">
        <v>1.4149253731343283</v>
      </c>
    </row>
    <row r="213" spans="2:59">
      <c r="B213">
        <v>0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30</v>
      </c>
      <c r="O213">
        <v>1</v>
      </c>
      <c r="P213" s="1">
        <v>1.58</v>
      </c>
      <c r="BD213" s="1">
        <v>1.4191616766467068</v>
      </c>
      <c r="BG213" s="1">
        <v>1.2572944297082229</v>
      </c>
    </row>
    <row r="214" spans="2:59">
      <c r="B214">
        <v>0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30</v>
      </c>
      <c r="O214">
        <v>1</v>
      </c>
      <c r="P214" s="1">
        <v>1.48125</v>
      </c>
      <c r="BD214" s="1">
        <v>1.6067796610169491</v>
      </c>
      <c r="BG214" s="1">
        <v>1.3659942363112392</v>
      </c>
    </row>
    <row r="215" spans="2:59">
      <c r="B215">
        <v>1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25</v>
      </c>
      <c r="O215">
        <v>1</v>
      </c>
      <c r="P215" s="1">
        <v>1.203045685279188</v>
      </c>
      <c r="BD215" s="1">
        <v>1.5339805825242721</v>
      </c>
      <c r="BG215" s="1">
        <v>1.2061068702290076</v>
      </c>
    </row>
    <row r="216" spans="2:59">
      <c r="B216">
        <v>0</v>
      </c>
      <c r="C216">
        <v>0</v>
      </c>
      <c r="D216">
        <v>0</v>
      </c>
      <c r="E216">
        <v>0</v>
      </c>
      <c r="F216">
        <v>0</v>
      </c>
      <c r="G216">
        <v>52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40</v>
      </c>
      <c r="O216">
        <v>1</v>
      </c>
      <c r="P216" s="1">
        <v>1.234375</v>
      </c>
      <c r="BD216" s="1">
        <v>1.4320241691842901</v>
      </c>
      <c r="BG216" s="1">
        <v>1.2311688311688311</v>
      </c>
    </row>
    <row r="217" spans="2:59">
      <c r="B217">
        <v>0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30</v>
      </c>
      <c r="O217">
        <v>1</v>
      </c>
      <c r="P217" s="1">
        <v>2.521276595744681</v>
      </c>
      <c r="BD217" s="1">
        <v>1.104895104895105</v>
      </c>
      <c r="BG217" s="1">
        <v>1.1791044776119404</v>
      </c>
    </row>
    <row r="218" spans="2:59">
      <c r="B218">
        <v>1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40</v>
      </c>
      <c r="O218">
        <v>1</v>
      </c>
      <c r="P218" s="1">
        <v>1.5592105263157896</v>
      </c>
      <c r="BD218" s="1">
        <v>0.89265536723163852</v>
      </c>
      <c r="BG218" s="1">
        <v>1.1791044776119404</v>
      </c>
    </row>
    <row r="219" spans="2:59"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40</v>
      </c>
      <c r="O219">
        <v>1</v>
      </c>
      <c r="P219" s="1">
        <v>1.4234234234234235</v>
      </c>
      <c r="BD219" s="1">
        <v>0.95757575757575764</v>
      </c>
      <c r="BG219" s="1">
        <v>1.0972222222222221</v>
      </c>
    </row>
    <row r="220" spans="2:59">
      <c r="B220">
        <v>0</v>
      </c>
      <c r="C220">
        <v>0</v>
      </c>
      <c r="D220">
        <v>1</v>
      </c>
      <c r="E220">
        <v>0</v>
      </c>
      <c r="F220">
        <v>0</v>
      </c>
      <c r="G220">
        <v>53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</v>
      </c>
      <c r="O220">
        <v>1</v>
      </c>
      <c r="P220" s="1">
        <v>1.1421686746987951</v>
      </c>
      <c r="BD220" s="1">
        <v>1.1421686746987951</v>
      </c>
      <c r="BG220" s="1">
        <v>1.3739130434782609</v>
      </c>
    </row>
    <row r="221" spans="2:59">
      <c r="B221">
        <v>0</v>
      </c>
      <c r="C221">
        <v>0</v>
      </c>
      <c r="D221">
        <v>0</v>
      </c>
      <c r="E221">
        <v>0</v>
      </c>
      <c r="F221">
        <v>0</v>
      </c>
      <c r="G221">
        <v>53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30</v>
      </c>
      <c r="O221">
        <v>1</v>
      </c>
      <c r="P221" s="1">
        <v>1.2473684210526317</v>
      </c>
      <c r="BD221" s="1">
        <v>1.2440944881889764</v>
      </c>
      <c r="BG221" s="1">
        <v>1.6232876712328768</v>
      </c>
    </row>
    <row r="222" spans="2:59">
      <c r="B222">
        <v>0</v>
      </c>
      <c r="C222">
        <v>0</v>
      </c>
      <c r="D222">
        <v>0</v>
      </c>
      <c r="E222">
        <v>0</v>
      </c>
      <c r="F222">
        <v>0</v>
      </c>
      <c r="G222">
        <v>53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30</v>
      </c>
      <c r="O222">
        <v>1</v>
      </c>
      <c r="P222" s="1">
        <v>1.2539682539682542</v>
      </c>
      <c r="BD222" s="1">
        <v>1.161764705882353</v>
      </c>
      <c r="BG222" s="1">
        <v>1.5643564356435646</v>
      </c>
    </row>
    <row r="223" spans="2:59">
      <c r="B223">
        <v>0</v>
      </c>
      <c r="C223">
        <v>0</v>
      </c>
      <c r="D223">
        <v>0</v>
      </c>
      <c r="E223">
        <v>0</v>
      </c>
      <c r="F223">
        <v>0</v>
      </c>
      <c r="G223">
        <v>54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25</v>
      </c>
      <c r="O223">
        <v>1</v>
      </c>
      <c r="P223" s="1">
        <v>1.0171673819742491</v>
      </c>
      <c r="BD223" s="1">
        <v>1.1850000000000001</v>
      </c>
      <c r="BG223" s="1">
        <v>1.327731092436975</v>
      </c>
    </row>
    <row r="224" spans="2:59">
      <c r="B224">
        <v>1</v>
      </c>
      <c r="C224">
        <v>0</v>
      </c>
      <c r="D224">
        <v>1</v>
      </c>
      <c r="E224">
        <v>0</v>
      </c>
      <c r="F224">
        <v>0</v>
      </c>
      <c r="G224">
        <v>55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25</v>
      </c>
      <c r="O224">
        <v>1</v>
      </c>
      <c r="P224" s="1">
        <v>1.4766355140186918</v>
      </c>
      <c r="BD224" s="1">
        <v>1.7490774907749078</v>
      </c>
      <c r="BG224" s="1">
        <v>1.5747508305647842</v>
      </c>
    </row>
    <row r="225" spans="2:59">
      <c r="B225">
        <v>1</v>
      </c>
      <c r="C225">
        <v>1</v>
      </c>
      <c r="D225">
        <v>0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40</v>
      </c>
      <c r="O225">
        <v>3</v>
      </c>
      <c r="P225" s="1">
        <v>1.1879699248120301</v>
      </c>
      <c r="BD225" s="1">
        <v>1.58</v>
      </c>
      <c r="BG225" s="1">
        <v>1.5339805825242721</v>
      </c>
    </row>
    <row r="226" spans="2:59">
      <c r="B226">
        <v>1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40</v>
      </c>
      <c r="O226">
        <v>2</v>
      </c>
      <c r="P226" s="1">
        <v>1.3504273504273505</v>
      </c>
      <c r="BD226" s="1">
        <v>1.48125</v>
      </c>
      <c r="BG226" s="1">
        <v>1.6067796610169491</v>
      </c>
    </row>
    <row r="227" spans="2:59">
      <c r="B227">
        <v>1</v>
      </c>
      <c r="C227">
        <v>0</v>
      </c>
      <c r="D227">
        <v>1</v>
      </c>
      <c r="E227">
        <v>0</v>
      </c>
      <c r="F227">
        <v>0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40</v>
      </c>
      <c r="O227">
        <v>2</v>
      </c>
      <c r="P227" s="1">
        <v>1.2408376963350787</v>
      </c>
      <c r="BD227" s="1">
        <v>1.203045685279188</v>
      </c>
      <c r="BG227" s="1">
        <v>1.5389610389610391</v>
      </c>
    </row>
    <row r="228" spans="2:59">
      <c r="B228">
        <v>0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30</v>
      </c>
      <c r="O228">
        <v>3</v>
      </c>
      <c r="P228" s="1">
        <v>1.3504273504273505</v>
      </c>
      <c r="BD228" s="1">
        <v>1.234375</v>
      </c>
      <c r="BG228" s="1">
        <v>1.3699421965317919</v>
      </c>
    </row>
    <row r="229" spans="2:59">
      <c r="B229">
        <v>0</v>
      </c>
      <c r="C229">
        <v>0</v>
      </c>
      <c r="D229">
        <v>0</v>
      </c>
      <c r="E229">
        <v>0</v>
      </c>
      <c r="F229">
        <v>1</v>
      </c>
      <c r="G229">
        <v>56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35</v>
      </c>
      <c r="O229">
        <v>1</v>
      </c>
      <c r="P229" s="1">
        <v>1.1879699248120301</v>
      </c>
      <c r="BD229" s="1">
        <v>2.521276595744681</v>
      </c>
      <c r="BG229" s="1">
        <v>1.4149253731343283</v>
      </c>
    </row>
    <row r="230" spans="2:59">
      <c r="B230">
        <v>0</v>
      </c>
      <c r="C230">
        <v>0</v>
      </c>
      <c r="D230">
        <v>1</v>
      </c>
      <c r="E230">
        <v>0</v>
      </c>
      <c r="F230">
        <v>1</v>
      </c>
      <c r="G230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35</v>
      </c>
      <c r="O230">
        <v>1</v>
      </c>
      <c r="P230" s="1">
        <v>1.1285714285714286</v>
      </c>
      <c r="BD230" s="1">
        <v>1.5592105263157896</v>
      </c>
      <c r="BG230" s="1">
        <v>1.3021978021978022</v>
      </c>
    </row>
    <row r="231" spans="2:59">
      <c r="B231">
        <v>0</v>
      </c>
      <c r="C231">
        <v>0</v>
      </c>
      <c r="D231">
        <v>1</v>
      </c>
      <c r="E231">
        <v>0</v>
      </c>
      <c r="F231">
        <v>0</v>
      </c>
      <c r="G231">
        <v>1</v>
      </c>
      <c r="H231">
        <v>1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25</v>
      </c>
      <c r="O231">
        <v>1</v>
      </c>
      <c r="P231" s="1">
        <v>1.7362637362637363</v>
      </c>
      <c r="BD231" s="1">
        <v>1.4234234234234235</v>
      </c>
      <c r="BG231" s="1">
        <v>1.3941176470588237</v>
      </c>
    </row>
    <row r="232" spans="2:59">
      <c r="B232">
        <v>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25</v>
      </c>
      <c r="O232">
        <v>3</v>
      </c>
      <c r="P232" s="1">
        <v>0.81724137931034491</v>
      </c>
      <c r="BD232" s="1">
        <v>1.1421686746987951</v>
      </c>
      <c r="BG232" s="1">
        <v>1.4234234234234235</v>
      </c>
    </row>
    <row r="233" spans="2:59">
      <c r="B233">
        <v>0</v>
      </c>
      <c r="C233">
        <v>0</v>
      </c>
      <c r="D233">
        <v>1</v>
      </c>
      <c r="E233">
        <v>0</v>
      </c>
      <c r="F233">
        <v>0</v>
      </c>
      <c r="G233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25</v>
      </c>
      <c r="O233">
        <v>1</v>
      </c>
      <c r="P233" s="1">
        <v>2.8554216867469884</v>
      </c>
      <c r="BD233" s="1">
        <v>1.2473684210526317</v>
      </c>
      <c r="BG233" s="1">
        <v>1.45398773006135</v>
      </c>
    </row>
    <row r="234" spans="2:59">
      <c r="B234">
        <v>0</v>
      </c>
      <c r="C234">
        <v>0</v>
      </c>
      <c r="D234">
        <v>0</v>
      </c>
      <c r="E234">
        <v>0</v>
      </c>
      <c r="F234">
        <v>0</v>
      </c>
      <c r="G234">
        <v>57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25</v>
      </c>
      <c r="O234">
        <v>1</v>
      </c>
      <c r="P234" s="1">
        <v>2.6333333333333333</v>
      </c>
      <c r="BD234" s="1">
        <v>1.2539682539682542</v>
      </c>
      <c r="BG234" s="1">
        <v>1.3130193905817176</v>
      </c>
    </row>
    <row r="235" spans="2:59">
      <c r="B235">
        <v>0</v>
      </c>
      <c r="C235">
        <v>1</v>
      </c>
      <c r="D235">
        <v>1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40</v>
      </c>
      <c r="O235">
        <v>3</v>
      </c>
      <c r="P235" s="1">
        <v>1.5339805825242721</v>
      </c>
      <c r="BD235" s="1">
        <v>1.0171673819742491</v>
      </c>
      <c r="BG235" s="1">
        <v>1.2776280323450135</v>
      </c>
    </row>
    <row r="236" spans="2:59">
      <c r="B236">
        <v>0</v>
      </c>
      <c r="C236">
        <v>1</v>
      </c>
      <c r="D236">
        <v>1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40</v>
      </c>
      <c r="O236">
        <v>3</v>
      </c>
      <c r="P236" s="1">
        <v>1.4065281899109792</v>
      </c>
      <c r="BD236" s="1">
        <v>1.4766355140186918</v>
      </c>
      <c r="BG236" s="1">
        <v>1.3021978021978022</v>
      </c>
    </row>
    <row r="237" spans="2:59"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30</v>
      </c>
      <c r="O237">
        <v>1</v>
      </c>
      <c r="P237" s="1">
        <v>1.4766355140186918</v>
      </c>
      <c r="BD237" s="1">
        <v>1.1879699248120301</v>
      </c>
      <c r="BG237" s="1">
        <v>1.3739130434782609</v>
      </c>
    </row>
    <row r="238" spans="2:59">
      <c r="B238">
        <v>0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30</v>
      </c>
      <c r="O238">
        <v>1</v>
      </c>
      <c r="P238" s="1">
        <v>1.5439739413680784</v>
      </c>
      <c r="BD238" s="1">
        <v>1.3504273504273505</v>
      </c>
      <c r="BG238" s="1">
        <v>1.3859649122807018</v>
      </c>
    </row>
    <row r="239" spans="2:59"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30</v>
      </c>
      <c r="O239">
        <v>1</v>
      </c>
      <c r="P239" s="1">
        <v>1.58</v>
      </c>
      <c r="BD239" s="1">
        <v>1.2408376963350787</v>
      </c>
      <c r="BG239" s="1">
        <v>1.1850000000000001</v>
      </c>
    </row>
    <row r="240" spans="2:59"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30</v>
      </c>
      <c r="O240">
        <v>1</v>
      </c>
      <c r="P240" s="1">
        <v>1.5</v>
      </c>
      <c r="BD240" s="1">
        <v>1.3504273504273505</v>
      </c>
      <c r="BG240" s="1">
        <v>1.462962962962963</v>
      </c>
    </row>
    <row r="241" spans="2:59">
      <c r="B241">
        <v>0</v>
      </c>
      <c r="C241">
        <v>0</v>
      </c>
      <c r="D241">
        <v>0</v>
      </c>
      <c r="E241">
        <v>0</v>
      </c>
      <c r="F241">
        <v>0</v>
      </c>
      <c r="G241">
        <v>58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60</v>
      </c>
      <c r="O241">
        <v>1</v>
      </c>
      <c r="P241" s="1">
        <v>1.264</v>
      </c>
      <c r="BD241" s="1">
        <v>1.1879699248120301</v>
      </c>
      <c r="BG241" s="1">
        <v>1.1674876847290643</v>
      </c>
    </row>
    <row r="242" spans="2:59">
      <c r="B242">
        <v>0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35</v>
      </c>
      <c r="O242">
        <v>3</v>
      </c>
      <c r="P242" s="1">
        <v>1.264</v>
      </c>
      <c r="BD242" s="1">
        <v>1.1285714285714286</v>
      </c>
      <c r="BG242" s="1">
        <v>1.4320241691842901</v>
      </c>
    </row>
    <row r="243" spans="2:59"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30</v>
      </c>
      <c r="O243">
        <v>1</v>
      </c>
      <c r="P243" s="1">
        <v>1.4234234234234235</v>
      </c>
      <c r="BD243" s="1">
        <v>1.7362637362637363</v>
      </c>
      <c r="BG243" s="1">
        <v>1.5290322580645161</v>
      </c>
    </row>
    <row r="244" spans="2:59"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35</v>
      </c>
      <c r="O244">
        <v>1</v>
      </c>
      <c r="P244" s="1">
        <v>1.3982300884955752</v>
      </c>
      <c r="BD244" s="1">
        <v>0.81724137931034491</v>
      </c>
      <c r="BG244" s="1">
        <v>1.2153846153846155</v>
      </c>
    </row>
    <row r="245" spans="2:59">
      <c r="B245">
        <v>1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30</v>
      </c>
      <c r="O245">
        <v>1</v>
      </c>
      <c r="P245" s="1">
        <v>1.3779069767441861</v>
      </c>
      <c r="BD245" s="1">
        <v>2.8554216867469884</v>
      </c>
      <c r="BG245" s="1">
        <v>1.3465909090909092</v>
      </c>
    </row>
    <row r="246" spans="2:59">
      <c r="B246">
        <v>1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30</v>
      </c>
      <c r="O246">
        <v>1</v>
      </c>
      <c r="P246" s="1">
        <v>1.3982300884955752</v>
      </c>
      <c r="BD246" s="1">
        <v>2.6333333333333333</v>
      </c>
      <c r="BG246" s="1">
        <v>1.1589242053789732</v>
      </c>
    </row>
    <row r="247" spans="2:59">
      <c r="B247">
        <v>1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50</v>
      </c>
      <c r="O247">
        <v>1</v>
      </c>
      <c r="P247" s="1">
        <v>1.327731092436975</v>
      </c>
      <c r="BD247" s="1">
        <v>1.5339805825242721</v>
      </c>
      <c r="BG247" s="1">
        <v>1.3465909090909092</v>
      </c>
    </row>
    <row r="248" spans="2:59">
      <c r="B248">
        <v>1</v>
      </c>
      <c r="C248">
        <v>0</v>
      </c>
      <c r="D248">
        <v>0</v>
      </c>
      <c r="E248">
        <v>0</v>
      </c>
      <c r="F248">
        <v>0</v>
      </c>
      <c r="G248">
        <v>59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60</v>
      </c>
      <c r="O248">
        <v>1</v>
      </c>
      <c r="P248" s="1">
        <v>1.094688221709007</v>
      </c>
      <c r="BD248" s="1">
        <v>1.4065281899109792</v>
      </c>
      <c r="BG248" s="1">
        <v>1.2473684210526317</v>
      </c>
    </row>
    <row r="249" spans="2:59">
      <c r="B249">
        <v>1</v>
      </c>
      <c r="C249">
        <v>0</v>
      </c>
      <c r="D249">
        <v>1</v>
      </c>
      <c r="E249">
        <v>0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30</v>
      </c>
      <c r="O249">
        <v>1</v>
      </c>
      <c r="P249" s="1">
        <v>1.2539682539682542</v>
      </c>
      <c r="BD249" s="1">
        <v>1.4766355140186918</v>
      </c>
      <c r="BG249" s="1">
        <v>1.1504854368932038</v>
      </c>
    </row>
    <row r="250" spans="2:59">
      <c r="B250">
        <v>0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30</v>
      </c>
      <c r="O250">
        <v>3</v>
      </c>
      <c r="P250" s="1">
        <v>0.88432835820895517</v>
      </c>
      <c r="BD250" s="1">
        <v>1.5439739413680784</v>
      </c>
      <c r="BG250" s="1">
        <v>1.2216494845360826</v>
      </c>
    </row>
    <row r="251" spans="2:59">
      <c r="B251">
        <v>1</v>
      </c>
      <c r="C251">
        <v>0</v>
      </c>
      <c r="D251">
        <v>1</v>
      </c>
      <c r="E251">
        <v>0</v>
      </c>
      <c r="F251">
        <v>0</v>
      </c>
      <c r="G251">
        <v>60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10</v>
      </c>
      <c r="O251">
        <v>1</v>
      </c>
      <c r="P251" s="1">
        <v>1.0063694267515924</v>
      </c>
      <c r="BD251" s="1">
        <v>1.58</v>
      </c>
      <c r="BG251" s="1">
        <v>1.504761904761905</v>
      </c>
    </row>
    <row r="252" spans="2:59">
      <c r="B252">
        <v>1</v>
      </c>
      <c r="C252">
        <v>0</v>
      </c>
      <c r="D252">
        <v>0</v>
      </c>
      <c r="E252">
        <v>0</v>
      </c>
      <c r="F252">
        <v>0</v>
      </c>
      <c r="G252">
        <v>61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40</v>
      </c>
      <c r="O252">
        <v>1</v>
      </c>
      <c r="P252" s="1">
        <v>1.0797266514806378</v>
      </c>
      <c r="BD252" s="1">
        <v>1.5</v>
      </c>
      <c r="BG252" s="1">
        <v>0.95180722891566261</v>
      </c>
    </row>
    <row r="253" spans="2:59">
      <c r="B253">
        <v>1</v>
      </c>
      <c r="C253">
        <v>0</v>
      </c>
      <c r="D253">
        <v>1</v>
      </c>
      <c r="E253">
        <v>0</v>
      </c>
      <c r="F253">
        <v>0</v>
      </c>
      <c r="G253">
        <v>61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40</v>
      </c>
      <c r="O253">
        <v>1</v>
      </c>
      <c r="P253" s="1">
        <v>1.1421686746987951</v>
      </c>
      <c r="BD253" s="1">
        <v>1.264</v>
      </c>
      <c r="BG253" s="1">
        <v>1.0651685393258428</v>
      </c>
    </row>
    <row r="254" spans="2:59">
      <c r="B254">
        <v>0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30</v>
      </c>
      <c r="O254">
        <v>1</v>
      </c>
      <c r="P254" s="1">
        <v>1.4065281899109792</v>
      </c>
      <c r="BD254" s="1">
        <v>1.264</v>
      </c>
      <c r="BG254" s="1">
        <v>0.98956158663883098</v>
      </c>
    </row>
    <row r="255" spans="2:59">
      <c r="B255">
        <v>0</v>
      </c>
      <c r="C255">
        <v>1</v>
      </c>
      <c r="D255">
        <v>0</v>
      </c>
      <c r="E255">
        <v>0</v>
      </c>
      <c r="F255">
        <v>0</v>
      </c>
      <c r="G255">
        <v>62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15</v>
      </c>
      <c r="O255">
        <v>3</v>
      </c>
      <c r="P255" s="1">
        <v>1.1152941176470588</v>
      </c>
      <c r="BD255" s="1">
        <v>1.4234234234234235</v>
      </c>
    </row>
    <row r="256" spans="2:59">
      <c r="B256">
        <v>0</v>
      </c>
      <c r="C256">
        <v>0</v>
      </c>
      <c r="D256">
        <v>0</v>
      </c>
      <c r="E256">
        <v>0</v>
      </c>
      <c r="F256">
        <v>0</v>
      </c>
      <c r="G256">
        <v>62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</v>
      </c>
      <c r="O256">
        <v>2</v>
      </c>
      <c r="P256" s="1">
        <v>1.0326797385620916</v>
      </c>
      <c r="BD256" s="1">
        <v>1.3982300884955752</v>
      </c>
    </row>
    <row r="257" spans="2:56">
      <c r="B257">
        <v>0</v>
      </c>
      <c r="C257">
        <v>0</v>
      </c>
      <c r="D257">
        <v>0</v>
      </c>
      <c r="E257">
        <v>1</v>
      </c>
      <c r="F257">
        <v>0</v>
      </c>
      <c r="G257">
        <v>63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35</v>
      </c>
      <c r="O257">
        <v>2</v>
      </c>
      <c r="P257" s="1">
        <v>1.3389830508474576</v>
      </c>
      <c r="BD257" s="1">
        <v>1.3779069767441861</v>
      </c>
    </row>
    <row r="258" spans="2:56">
      <c r="B258">
        <v>0</v>
      </c>
      <c r="C258">
        <v>0</v>
      </c>
      <c r="D258">
        <v>0</v>
      </c>
      <c r="E258">
        <v>1</v>
      </c>
      <c r="F258">
        <v>0</v>
      </c>
      <c r="G258">
        <v>63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35</v>
      </c>
      <c r="O258">
        <v>2</v>
      </c>
      <c r="P258" s="1">
        <v>1.2810810810810811</v>
      </c>
      <c r="BD258" s="1">
        <v>1.3982300884955752</v>
      </c>
    </row>
    <row r="259" spans="2:56">
      <c r="B259">
        <v>0</v>
      </c>
      <c r="C259">
        <v>0</v>
      </c>
      <c r="D259">
        <v>0</v>
      </c>
      <c r="E259">
        <v>1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35</v>
      </c>
      <c r="O259">
        <v>1</v>
      </c>
      <c r="P259" s="1">
        <v>1.2707774798927614</v>
      </c>
      <c r="BD259" s="1">
        <v>1.327731092436975</v>
      </c>
    </row>
    <row r="260" spans="2:56"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35</v>
      </c>
      <c r="O260">
        <v>1</v>
      </c>
      <c r="P260" s="1">
        <v>1.3581661891117478</v>
      </c>
      <c r="BD260" s="1">
        <v>1.094688221709007</v>
      </c>
    </row>
    <row r="261" spans="2:56">
      <c r="B261">
        <v>0</v>
      </c>
      <c r="C261">
        <v>0</v>
      </c>
      <c r="D261">
        <v>1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35</v>
      </c>
      <c r="O261">
        <v>1</v>
      </c>
      <c r="P261" s="1">
        <v>1.3581661891117478</v>
      </c>
      <c r="BD261" s="1">
        <v>1.2539682539682542</v>
      </c>
    </row>
    <row r="262" spans="2:56">
      <c r="B262">
        <v>1</v>
      </c>
      <c r="C262">
        <v>0</v>
      </c>
      <c r="D262">
        <v>1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30</v>
      </c>
      <c r="O262">
        <v>1</v>
      </c>
      <c r="P262" s="1">
        <v>1.8960000000000001</v>
      </c>
      <c r="BD262" s="1">
        <v>0.88432835820895517</v>
      </c>
    </row>
    <row r="263" spans="2:56">
      <c r="B263">
        <v>0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30</v>
      </c>
      <c r="O263">
        <v>1</v>
      </c>
      <c r="P263" s="1">
        <v>1.6808510638297873</v>
      </c>
      <c r="BD263" s="1">
        <v>1.0063694267515924</v>
      </c>
    </row>
    <row r="264" spans="2:56">
      <c r="B264">
        <v>1</v>
      </c>
      <c r="C264">
        <v>0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30</v>
      </c>
      <c r="O264">
        <v>1</v>
      </c>
      <c r="P264" s="1">
        <v>1.4149253731343283</v>
      </c>
      <c r="BD264" s="1">
        <v>1.0797266514806378</v>
      </c>
    </row>
    <row r="265" spans="2:56">
      <c r="B265">
        <v>1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25</v>
      </c>
      <c r="O265">
        <v>1</v>
      </c>
      <c r="P265" s="1">
        <v>1.2572944297082229</v>
      </c>
      <c r="BD265" s="1">
        <v>1.1421686746987951</v>
      </c>
    </row>
    <row r="266" spans="2:56">
      <c r="B266">
        <v>1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30</v>
      </c>
      <c r="O266">
        <v>3</v>
      </c>
      <c r="P266" s="1">
        <v>1.3542857142857143</v>
      </c>
      <c r="BD266" s="1">
        <v>1.4065281899109792</v>
      </c>
    </row>
    <row r="267" spans="2:56"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50</v>
      </c>
      <c r="O267">
        <v>1</v>
      </c>
      <c r="P267" s="1">
        <v>1.3659942363112392</v>
      </c>
      <c r="BD267" s="1">
        <v>1.1152941176470588</v>
      </c>
    </row>
    <row r="268" spans="2:56"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20</v>
      </c>
      <c r="O268">
        <v>1</v>
      </c>
      <c r="P268" s="1">
        <v>1.2061068702290076</v>
      </c>
      <c r="BD268" s="1">
        <v>1.0326797385620916</v>
      </c>
    </row>
    <row r="269" spans="2:56">
      <c r="B269">
        <v>1</v>
      </c>
      <c r="C269">
        <v>1</v>
      </c>
      <c r="D269">
        <v>1</v>
      </c>
      <c r="E269">
        <v>0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25</v>
      </c>
      <c r="O269">
        <v>3</v>
      </c>
      <c r="P269" s="1">
        <v>1.4191616766467068</v>
      </c>
      <c r="BD269" s="1">
        <v>1.3389830508474576</v>
      </c>
    </row>
    <row r="270" spans="2:56">
      <c r="B270">
        <v>1</v>
      </c>
      <c r="C270">
        <v>0</v>
      </c>
      <c r="D270">
        <v>1</v>
      </c>
      <c r="E270">
        <v>0</v>
      </c>
      <c r="F270">
        <v>0</v>
      </c>
      <c r="G270">
        <v>1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25</v>
      </c>
      <c r="O270">
        <v>2</v>
      </c>
      <c r="P270" s="1">
        <v>1.4363636363636365</v>
      </c>
      <c r="BD270" s="1">
        <v>1.2810810810810811</v>
      </c>
    </row>
    <row r="271" spans="2:56">
      <c r="B271">
        <v>1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25</v>
      </c>
      <c r="O271">
        <v>3</v>
      </c>
      <c r="P271" s="1">
        <v>1.3240223463687151</v>
      </c>
      <c r="BD271" s="1">
        <v>1.2707774798927614</v>
      </c>
    </row>
    <row r="272" spans="2:56">
      <c r="B272">
        <v>1</v>
      </c>
      <c r="C272">
        <v>0</v>
      </c>
      <c r="D272">
        <v>1</v>
      </c>
      <c r="E272">
        <v>0</v>
      </c>
      <c r="F272">
        <v>0</v>
      </c>
      <c r="G272">
        <v>65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40</v>
      </c>
      <c r="O272">
        <v>1</v>
      </c>
      <c r="P272" s="1">
        <v>1.2311688311688311</v>
      </c>
      <c r="BD272" s="1">
        <v>1.3581661891117478</v>
      </c>
    </row>
    <row r="273" spans="2:56">
      <c r="B273">
        <v>1</v>
      </c>
      <c r="C273">
        <v>0</v>
      </c>
      <c r="D273">
        <v>1</v>
      </c>
      <c r="E273">
        <v>0</v>
      </c>
      <c r="F273">
        <v>0</v>
      </c>
      <c r="G273">
        <v>65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10</v>
      </c>
      <c r="O273">
        <v>1</v>
      </c>
      <c r="P273" s="1">
        <v>1.1791044776119404</v>
      </c>
      <c r="BD273" s="1">
        <v>1.3581661891117478</v>
      </c>
    </row>
    <row r="274" spans="2:56">
      <c r="B274">
        <v>1</v>
      </c>
      <c r="C274">
        <v>0</v>
      </c>
      <c r="D274">
        <v>1</v>
      </c>
      <c r="E274">
        <v>0</v>
      </c>
      <c r="F274">
        <v>0</v>
      </c>
      <c r="G274">
        <v>65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10</v>
      </c>
      <c r="O274">
        <v>1</v>
      </c>
      <c r="P274" s="1">
        <v>1.1791044776119404</v>
      </c>
      <c r="BD274" s="1">
        <v>1.8960000000000001</v>
      </c>
    </row>
    <row r="275" spans="2:56">
      <c r="B275">
        <v>1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40</v>
      </c>
      <c r="O275">
        <v>1</v>
      </c>
      <c r="P275" s="1">
        <v>1.0972222222222221</v>
      </c>
      <c r="BD275" s="1">
        <v>1.6808510638297873</v>
      </c>
    </row>
    <row r="276" spans="2:56">
      <c r="B276">
        <v>1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30</v>
      </c>
      <c r="O276">
        <v>1</v>
      </c>
      <c r="P276" s="1">
        <v>1.3739130434782609</v>
      </c>
      <c r="BD276" s="1">
        <v>1.4149253731343283</v>
      </c>
    </row>
    <row r="277" spans="2:56">
      <c r="B277">
        <v>1</v>
      </c>
      <c r="C277">
        <v>0</v>
      </c>
      <c r="D277">
        <v>1</v>
      </c>
      <c r="E277">
        <v>0</v>
      </c>
      <c r="F277">
        <v>0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25</v>
      </c>
      <c r="O277">
        <v>2</v>
      </c>
      <c r="P277" s="1">
        <v>1.3819241982507289</v>
      </c>
      <c r="BD277" s="1">
        <v>1.2572944297082229</v>
      </c>
    </row>
    <row r="278" spans="2:56">
      <c r="B278">
        <v>1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40</v>
      </c>
      <c r="O278">
        <v>2</v>
      </c>
      <c r="P278" s="1">
        <v>0.67714285714285716</v>
      </c>
      <c r="BD278" s="1">
        <v>1.3542857142857143</v>
      </c>
    </row>
    <row r="279" spans="2:56"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30</v>
      </c>
      <c r="O279">
        <v>1</v>
      </c>
      <c r="P279" s="1">
        <v>1.6232876712328768</v>
      </c>
      <c r="BD279" s="1">
        <v>1.3659942363112392</v>
      </c>
    </row>
    <row r="280" spans="2:56">
      <c r="B280">
        <v>0</v>
      </c>
      <c r="C280">
        <v>1</v>
      </c>
      <c r="D280">
        <v>0</v>
      </c>
      <c r="E280">
        <v>0</v>
      </c>
      <c r="F280">
        <v>0</v>
      </c>
      <c r="G280">
        <v>66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25</v>
      </c>
      <c r="O280">
        <v>3</v>
      </c>
      <c r="P280" s="1">
        <v>1.1126760563380282</v>
      </c>
      <c r="BD280" s="1">
        <v>1.2061068702290076</v>
      </c>
    </row>
    <row r="281" spans="2:56">
      <c r="B281">
        <v>0</v>
      </c>
      <c r="C281">
        <v>0</v>
      </c>
      <c r="D281">
        <v>0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25</v>
      </c>
      <c r="O281">
        <v>1</v>
      </c>
      <c r="P281" s="1">
        <v>1.5643564356435646</v>
      </c>
      <c r="BD281" s="1">
        <v>1.4191616766467068</v>
      </c>
    </row>
    <row r="282" spans="2:56">
      <c r="B282">
        <v>1</v>
      </c>
      <c r="C282">
        <v>0</v>
      </c>
      <c r="D282">
        <v>0</v>
      </c>
      <c r="E282">
        <v>0</v>
      </c>
      <c r="F282">
        <v>0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20</v>
      </c>
      <c r="O282">
        <v>1</v>
      </c>
      <c r="P282" s="1">
        <v>1.327731092436975</v>
      </c>
      <c r="BD282" s="1">
        <v>1.4363636363636365</v>
      </c>
    </row>
    <row r="283" spans="2:56">
      <c r="B283">
        <v>1</v>
      </c>
      <c r="C283">
        <v>0</v>
      </c>
      <c r="D283">
        <v>0</v>
      </c>
      <c r="E283">
        <v>0</v>
      </c>
      <c r="F283">
        <v>0</v>
      </c>
      <c r="G283">
        <v>67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12</v>
      </c>
      <c r="O283">
        <v>1</v>
      </c>
      <c r="P283" s="1">
        <v>1.5747508305647842</v>
      </c>
      <c r="BD283" s="1">
        <v>1.3240223463687151</v>
      </c>
    </row>
    <row r="284" spans="2:56">
      <c r="B284">
        <v>1</v>
      </c>
      <c r="C284">
        <v>0</v>
      </c>
      <c r="D284">
        <v>0</v>
      </c>
      <c r="E284">
        <v>0</v>
      </c>
      <c r="F284">
        <v>0</v>
      </c>
      <c r="G284">
        <v>67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12</v>
      </c>
      <c r="O284">
        <v>1</v>
      </c>
      <c r="P284" s="1">
        <v>1.5339805825242721</v>
      </c>
      <c r="BD284" s="1">
        <v>1.2311688311688311</v>
      </c>
    </row>
    <row r="285" spans="2:56">
      <c r="B285">
        <v>1</v>
      </c>
      <c r="C285">
        <v>0</v>
      </c>
      <c r="D285">
        <v>0</v>
      </c>
      <c r="E285">
        <v>0</v>
      </c>
      <c r="F285">
        <v>0</v>
      </c>
      <c r="G285">
        <v>67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12</v>
      </c>
      <c r="O285">
        <v>1</v>
      </c>
      <c r="P285" s="1">
        <v>1.6067796610169491</v>
      </c>
      <c r="BD285" s="1">
        <v>1.1791044776119404</v>
      </c>
    </row>
    <row r="286" spans="2:56">
      <c r="B286">
        <v>1</v>
      </c>
      <c r="C286">
        <v>0</v>
      </c>
      <c r="D286">
        <v>0</v>
      </c>
      <c r="E286">
        <v>0</v>
      </c>
      <c r="F286">
        <v>0</v>
      </c>
      <c r="G286">
        <v>67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12</v>
      </c>
      <c r="O286">
        <v>1</v>
      </c>
      <c r="P286" s="1">
        <v>1.5389610389610391</v>
      </c>
      <c r="BD286" s="1">
        <v>1.1791044776119404</v>
      </c>
    </row>
    <row r="287" spans="2:56">
      <c r="B287">
        <v>1</v>
      </c>
      <c r="C287">
        <v>0</v>
      </c>
      <c r="D287">
        <v>0</v>
      </c>
      <c r="E287">
        <v>0</v>
      </c>
      <c r="F287">
        <v>0</v>
      </c>
      <c r="G287">
        <v>67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12</v>
      </c>
      <c r="O287">
        <v>1</v>
      </c>
      <c r="P287" s="1">
        <v>1.3699421965317919</v>
      </c>
      <c r="BD287" s="1">
        <v>1.0972222222222221</v>
      </c>
    </row>
    <row r="288" spans="2:56">
      <c r="B288">
        <v>1</v>
      </c>
      <c r="C288">
        <v>0</v>
      </c>
      <c r="D288">
        <v>0</v>
      </c>
      <c r="E288">
        <v>0</v>
      </c>
      <c r="F288">
        <v>0</v>
      </c>
      <c r="G288">
        <v>67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12</v>
      </c>
      <c r="O288">
        <v>1</v>
      </c>
      <c r="P288" s="1">
        <v>1.4149253731343283</v>
      </c>
      <c r="BD288" s="1">
        <v>1.3739130434782609</v>
      </c>
    </row>
    <row r="289" spans="2:56">
      <c r="B289">
        <v>1</v>
      </c>
      <c r="C289">
        <v>0</v>
      </c>
      <c r="D289">
        <v>0</v>
      </c>
      <c r="E289">
        <v>0</v>
      </c>
      <c r="F289">
        <v>0</v>
      </c>
      <c r="G289">
        <v>67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12</v>
      </c>
      <c r="O289">
        <v>1</v>
      </c>
      <c r="P289" s="1">
        <v>1.3021978021978022</v>
      </c>
      <c r="BD289" s="1">
        <v>1.3819241982507289</v>
      </c>
    </row>
    <row r="290" spans="2:56">
      <c r="B290">
        <v>1</v>
      </c>
      <c r="C290">
        <v>0</v>
      </c>
      <c r="D290">
        <v>0</v>
      </c>
      <c r="E290">
        <v>0</v>
      </c>
      <c r="F290">
        <v>0</v>
      </c>
      <c r="G290">
        <v>67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12</v>
      </c>
      <c r="O290">
        <v>1</v>
      </c>
      <c r="P290" s="1">
        <v>1.3941176470588237</v>
      </c>
      <c r="BD290" s="1">
        <v>0.67714285714285716</v>
      </c>
    </row>
    <row r="291" spans="2:56">
      <c r="B291">
        <v>1</v>
      </c>
      <c r="C291">
        <v>0</v>
      </c>
      <c r="D291">
        <v>0</v>
      </c>
      <c r="E291">
        <v>0</v>
      </c>
      <c r="F291">
        <v>0</v>
      </c>
      <c r="G291">
        <v>67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12</v>
      </c>
      <c r="O291">
        <v>1</v>
      </c>
      <c r="P291" s="1">
        <v>1.4234234234234235</v>
      </c>
      <c r="BD291" s="1">
        <v>1.6232876712328768</v>
      </c>
    </row>
    <row r="292" spans="2:56">
      <c r="B292">
        <v>1</v>
      </c>
      <c r="C292">
        <v>0</v>
      </c>
      <c r="D292">
        <v>0</v>
      </c>
      <c r="E292">
        <v>0</v>
      </c>
      <c r="F292">
        <v>0</v>
      </c>
      <c r="G292">
        <v>67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12</v>
      </c>
      <c r="O292">
        <v>1</v>
      </c>
      <c r="P292" s="1">
        <v>1.45398773006135</v>
      </c>
      <c r="BD292" s="1">
        <v>1.1126760563380282</v>
      </c>
    </row>
    <row r="293" spans="2:56">
      <c r="B293">
        <v>1</v>
      </c>
      <c r="C293">
        <v>0</v>
      </c>
      <c r="D293">
        <v>0</v>
      </c>
      <c r="E293">
        <v>0</v>
      </c>
      <c r="F293">
        <v>0</v>
      </c>
      <c r="G293">
        <v>69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30</v>
      </c>
      <c r="O293">
        <v>1</v>
      </c>
      <c r="P293" s="1">
        <v>1.3130193905817176</v>
      </c>
      <c r="BD293" s="1">
        <v>1.5643564356435646</v>
      </c>
    </row>
    <row r="294" spans="2:56">
      <c r="B294">
        <v>1</v>
      </c>
      <c r="C294">
        <v>0</v>
      </c>
      <c r="D294">
        <v>0</v>
      </c>
      <c r="E294">
        <v>0</v>
      </c>
      <c r="F294">
        <v>0</v>
      </c>
      <c r="G294">
        <v>69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30</v>
      </c>
      <c r="O294">
        <v>1</v>
      </c>
      <c r="P294" s="1">
        <v>1.2776280323450135</v>
      </c>
      <c r="BD294" s="1">
        <v>1.327731092436975</v>
      </c>
    </row>
    <row r="295" spans="2:56">
      <c r="B295">
        <v>1</v>
      </c>
      <c r="C295">
        <v>0</v>
      </c>
      <c r="D295">
        <v>1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30</v>
      </c>
      <c r="O295">
        <v>1</v>
      </c>
      <c r="P295" s="1">
        <v>1.3021978021978022</v>
      </c>
      <c r="BD295" s="1">
        <v>1.5747508305647842</v>
      </c>
    </row>
    <row r="296" spans="2:56">
      <c r="B296">
        <v>1</v>
      </c>
      <c r="C296">
        <v>1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</v>
      </c>
      <c r="O296">
        <v>3</v>
      </c>
      <c r="P296" s="1">
        <v>1.3659942363112392</v>
      </c>
      <c r="BD296" s="1">
        <v>1.5339805825242721</v>
      </c>
    </row>
    <row r="297" spans="2:56">
      <c r="B297">
        <v>0</v>
      </c>
      <c r="C297">
        <v>0</v>
      </c>
      <c r="D297">
        <v>1</v>
      </c>
      <c r="E297">
        <v>0</v>
      </c>
      <c r="F297">
        <v>0</v>
      </c>
      <c r="G297">
        <v>70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30</v>
      </c>
      <c r="O297">
        <v>1</v>
      </c>
      <c r="P297" s="1">
        <v>1.3739130434782609</v>
      </c>
      <c r="BD297" s="1">
        <v>1.6067796610169491</v>
      </c>
    </row>
    <row r="298" spans="2:56">
      <c r="B298">
        <v>0</v>
      </c>
      <c r="C298">
        <v>0</v>
      </c>
      <c r="D298">
        <v>0</v>
      </c>
      <c r="E298">
        <v>0</v>
      </c>
      <c r="F298">
        <v>0</v>
      </c>
      <c r="G298">
        <v>70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25</v>
      </c>
      <c r="O298">
        <v>1</v>
      </c>
      <c r="P298" s="1">
        <v>1.3859649122807018</v>
      </c>
      <c r="BD298" s="1">
        <v>1.5389610389610391</v>
      </c>
    </row>
    <row r="299" spans="2:56">
      <c r="B299">
        <v>0</v>
      </c>
      <c r="C299">
        <v>0</v>
      </c>
      <c r="D299">
        <v>0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25</v>
      </c>
      <c r="O299">
        <v>1</v>
      </c>
      <c r="P299" s="1">
        <v>1.1850000000000001</v>
      </c>
      <c r="BD299" s="1">
        <v>1.3699421965317919</v>
      </c>
    </row>
    <row r="300" spans="2:56">
      <c r="B300">
        <v>1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25</v>
      </c>
      <c r="O300">
        <v>1</v>
      </c>
      <c r="P300" s="1">
        <v>1.462962962962963</v>
      </c>
      <c r="BD300" s="1">
        <v>1.4149253731343283</v>
      </c>
    </row>
    <row r="301" spans="2:56">
      <c r="B301">
        <v>0</v>
      </c>
      <c r="C301">
        <v>0</v>
      </c>
      <c r="D301">
        <v>1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30</v>
      </c>
      <c r="O301">
        <v>1</v>
      </c>
      <c r="P301" s="1">
        <v>1.1674876847290643</v>
      </c>
      <c r="BD301" s="1">
        <v>1.3021978021978022</v>
      </c>
    </row>
    <row r="302" spans="2:56">
      <c r="B302">
        <v>1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25</v>
      </c>
      <c r="O302">
        <v>1</v>
      </c>
      <c r="P302" s="1">
        <v>1.4320241691842901</v>
      </c>
      <c r="BD302" s="1">
        <v>1.3941176470588237</v>
      </c>
    </row>
    <row r="303" spans="2:56">
      <c r="B303">
        <v>0</v>
      </c>
      <c r="C303">
        <v>0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30</v>
      </c>
      <c r="O303">
        <v>1</v>
      </c>
      <c r="P303" s="1">
        <v>1.5290322580645161</v>
      </c>
      <c r="BD303" s="1">
        <v>1.4234234234234235</v>
      </c>
    </row>
    <row r="304" spans="2:56">
      <c r="B304">
        <v>0</v>
      </c>
      <c r="C304">
        <v>1</v>
      </c>
      <c r="D304">
        <v>1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30</v>
      </c>
      <c r="O304">
        <v>3</v>
      </c>
      <c r="P304" s="1">
        <v>1.0651685393258428</v>
      </c>
      <c r="BD304" s="1">
        <v>1.45398773006135</v>
      </c>
    </row>
    <row r="305" spans="2:56">
      <c r="B305">
        <v>1</v>
      </c>
      <c r="C305">
        <v>0</v>
      </c>
      <c r="D305">
        <v>1</v>
      </c>
      <c r="E305">
        <v>0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25</v>
      </c>
      <c r="O305">
        <v>1</v>
      </c>
      <c r="P305" s="1">
        <v>1.2153846153846155</v>
      </c>
      <c r="BD305" s="1">
        <v>1.3130193905817176</v>
      </c>
    </row>
    <row r="306" spans="2:56">
      <c r="B306">
        <v>1</v>
      </c>
      <c r="C306">
        <v>0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25</v>
      </c>
      <c r="O306">
        <v>1</v>
      </c>
      <c r="P306" s="1">
        <v>1.3465909090909092</v>
      </c>
      <c r="BD306" s="1">
        <v>1.2776280323450135</v>
      </c>
    </row>
    <row r="307" spans="2:56">
      <c r="B307">
        <v>1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25</v>
      </c>
      <c r="O307">
        <v>3</v>
      </c>
      <c r="P307" s="1">
        <v>1.1850000000000001</v>
      </c>
      <c r="BD307" s="1">
        <v>1.3021978021978022</v>
      </c>
    </row>
    <row r="308" spans="2:56">
      <c r="B308">
        <v>1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40</v>
      </c>
      <c r="O308">
        <v>2</v>
      </c>
      <c r="P308" s="1">
        <v>1.2776280323450135</v>
      </c>
      <c r="BD308" s="1">
        <v>1.3659942363112392</v>
      </c>
    </row>
    <row r="309" spans="2:56">
      <c r="B309">
        <v>1</v>
      </c>
      <c r="C309">
        <v>0</v>
      </c>
      <c r="D309">
        <v>1</v>
      </c>
      <c r="E309">
        <v>0</v>
      </c>
      <c r="F309">
        <v>0</v>
      </c>
      <c r="G309">
        <v>71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25</v>
      </c>
      <c r="O309">
        <v>2</v>
      </c>
      <c r="P309" s="1">
        <v>1.1761786600496278</v>
      </c>
      <c r="BD309" s="1">
        <v>1.3739130434782609</v>
      </c>
    </row>
    <row r="310" spans="2:56">
      <c r="B310">
        <v>1</v>
      </c>
      <c r="C310">
        <v>0</v>
      </c>
      <c r="D310">
        <v>0</v>
      </c>
      <c r="E310">
        <v>0</v>
      </c>
      <c r="F310">
        <v>0</v>
      </c>
      <c r="G310">
        <v>71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25</v>
      </c>
      <c r="O310">
        <v>2</v>
      </c>
      <c r="P310" s="1">
        <v>1.1939546599496222</v>
      </c>
      <c r="BD310" s="1">
        <v>1.3859649122807018</v>
      </c>
    </row>
    <row r="311" spans="2:56"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25</v>
      </c>
      <c r="O311">
        <v>1</v>
      </c>
      <c r="P311" s="1">
        <v>1.1589242053789732</v>
      </c>
      <c r="BD311" s="1">
        <v>1.1850000000000001</v>
      </c>
    </row>
    <row r="312" spans="2:56">
      <c r="B312">
        <v>1</v>
      </c>
      <c r="C312">
        <v>0</v>
      </c>
      <c r="D312">
        <v>0</v>
      </c>
      <c r="E312">
        <v>0</v>
      </c>
      <c r="F312">
        <v>0</v>
      </c>
      <c r="G312">
        <v>72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25</v>
      </c>
      <c r="O312">
        <v>1</v>
      </c>
      <c r="P312" s="1">
        <v>1.3465909090909092</v>
      </c>
      <c r="BD312" s="1">
        <v>1.462962962962963</v>
      </c>
    </row>
    <row r="313" spans="2:56">
      <c r="B313">
        <v>1</v>
      </c>
      <c r="C313">
        <v>0</v>
      </c>
      <c r="D313">
        <v>1</v>
      </c>
      <c r="E313">
        <v>0</v>
      </c>
      <c r="F313">
        <v>0</v>
      </c>
      <c r="G313">
        <v>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25</v>
      </c>
      <c r="O313">
        <v>1</v>
      </c>
      <c r="P313" s="1">
        <v>1.2473684210526317</v>
      </c>
      <c r="BD313" s="1">
        <v>1.1674876847290643</v>
      </c>
    </row>
    <row r="314" spans="2:56">
      <c r="B314">
        <v>1</v>
      </c>
      <c r="C314">
        <v>0</v>
      </c>
      <c r="D314">
        <v>0</v>
      </c>
      <c r="E314">
        <v>0</v>
      </c>
      <c r="F314">
        <v>0</v>
      </c>
      <c r="G314">
        <v>73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25</v>
      </c>
      <c r="O314">
        <v>1</v>
      </c>
      <c r="P314" s="1">
        <v>1.1504854368932038</v>
      </c>
      <c r="BD314" s="1">
        <v>1.4320241691842901</v>
      </c>
    </row>
    <row r="315" spans="2:56">
      <c r="B315">
        <v>1</v>
      </c>
      <c r="C315">
        <v>0</v>
      </c>
      <c r="D315">
        <v>0</v>
      </c>
      <c r="E315">
        <v>0</v>
      </c>
      <c r="F315">
        <v>0</v>
      </c>
      <c r="G315">
        <v>73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25</v>
      </c>
      <c r="O315">
        <v>1</v>
      </c>
      <c r="P315" s="1">
        <v>1.2216494845360826</v>
      </c>
      <c r="BD315" s="1">
        <v>1.5290322580645161</v>
      </c>
    </row>
    <row r="316" spans="2:56">
      <c r="B316">
        <v>0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30</v>
      </c>
      <c r="O316">
        <v>1</v>
      </c>
      <c r="P316" s="1">
        <v>1.504761904761905</v>
      </c>
      <c r="BD316" s="1">
        <v>1.0651685393258428</v>
      </c>
    </row>
    <row r="317" spans="2:56">
      <c r="B317">
        <v>1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25</v>
      </c>
      <c r="O317">
        <v>1</v>
      </c>
      <c r="P317" s="1">
        <v>0.95180722891566261</v>
      </c>
      <c r="BD317" s="1">
        <v>1.2153846153846155</v>
      </c>
    </row>
    <row r="318" spans="2:56">
      <c r="B318">
        <v>0</v>
      </c>
      <c r="C318">
        <v>0</v>
      </c>
      <c r="D318">
        <v>1</v>
      </c>
      <c r="E318">
        <v>0</v>
      </c>
      <c r="F318">
        <v>0</v>
      </c>
      <c r="G318">
        <v>74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30</v>
      </c>
      <c r="O318">
        <v>1</v>
      </c>
      <c r="P318" s="1">
        <v>1.0651685393258428</v>
      </c>
      <c r="BD318" s="1">
        <v>1.3465909090909092</v>
      </c>
    </row>
    <row r="319" spans="2:56">
      <c r="B319">
        <v>0</v>
      </c>
      <c r="C319">
        <v>0</v>
      </c>
      <c r="D319">
        <v>0</v>
      </c>
      <c r="E319">
        <v>0</v>
      </c>
      <c r="F319">
        <v>0</v>
      </c>
      <c r="G319">
        <v>74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25</v>
      </c>
      <c r="O319">
        <v>1</v>
      </c>
      <c r="P319" s="1">
        <v>0.98956158663883098</v>
      </c>
      <c r="BD319" s="1">
        <v>1.1850000000000001</v>
      </c>
    </row>
    <row r="320" spans="2:56">
      <c r="BD320" s="1">
        <v>1.2776280323450135</v>
      </c>
    </row>
    <row r="321" spans="56:56">
      <c r="BD321" s="1">
        <v>1.1761786600496278</v>
      </c>
    </row>
    <row r="322" spans="56:56">
      <c r="BD322" s="1">
        <v>1.1939546599496222</v>
      </c>
    </row>
    <row r="323" spans="56:56">
      <c r="BD323" s="1">
        <v>1.1589242053789732</v>
      </c>
    </row>
    <row r="324" spans="56:56">
      <c r="BD324" s="1">
        <v>1.3465909090909092</v>
      </c>
    </row>
    <row r="325" spans="56:56">
      <c r="BD325" s="1">
        <v>1.2473684210526317</v>
      </c>
    </row>
    <row r="326" spans="56:56">
      <c r="BD326" s="1">
        <v>1.1504854368932038</v>
      </c>
    </row>
    <row r="327" spans="56:56">
      <c r="BD327" s="1">
        <v>1.2216494845360826</v>
      </c>
    </row>
    <row r="328" spans="56:56">
      <c r="BD328" s="1">
        <v>1.504761904761905</v>
      </c>
    </row>
    <row r="329" spans="56:56">
      <c r="BD329" s="1">
        <v>0.95180722891566261</v>
      </c>
    </row>
    <row r="330" spans="56:56">
      <c r="BD330" s="1">
        <v>1.0651685393258428</v>
      </c>
    </row>
    <row r="331" spans="56:56">
      <c r="BD331" s="1">
        <v>0.98956158663883098</v>
      </c>
    </row>
  </sheetData>
  <conditionalFormatting sqref="O2:O3 O6:O319">
    <cfRule type="cellIs" dxfId="131" priority="66" operator="equal">
      <formula>3</formula>
    </cfRule>
    <cfRule type="cellIs" dxfId="130" priority="67" operator="equal">
      <formula>2</formula>
    </cfRule>
    <cfRule type="cellIs" dxfId="129" priority="68" operator="equal">
      <formula>1</formula>
    </cfRule>
  </conditionalFormatting>
  <conditionalFormatting sqref="D166:N319 B9:C319 D26:M165 M7 D9:K25 B7:K7">
    <cfRule type="cellIs" dxfId="128" priority="62" operator="equal">
      <formula>1</formula>
    </cfRule>
    <cfRule type="cellIs" dxfId="127" priority="63" operator="equal">
      <formula>0</formula>
    </cfRule>
  </conditionalFormatting>
  <conditionalFormatting sqref="D166:N319 B9:C319 D26:M165 N23:N51 D9:L25 B7:M7">
    <cfRule type="cellIs" dxfId="126" priority="60" operator="equal">
      <formula>0</formula>
    </cfRule>
    <cfRule type="cellIs" dxfId="125" priority="61" operator="equal">
      <formula>1</formula>
    </cfRule>
  </conditionalFormatting>
  <conditionalFormatting sqref="D166:N319 N23:N51 B8:C319 D8:M165">
    <cfRule type="cellIs" dxfId="124" priority="58" operator="equal">
      <formula>1</formula>
    </cfRule>
    <cfRule type="cellIs" dxfId="123" priority="59" operator="equal">
      <formula>0</formula>
    </cfRule>
  </conditionalFormatting>
  <conditionalFormatting sqref="B7:N319 P7:P319">
    <cfRule type="cellIs" dxfId="122" priority="56" operator="equal">
      <formula>"CM"</formula>
    </cfRule>
    <cfRule type="containsText" dxfId="121" priority="57" operator="containsText" text="DK">
      <formula>NOT(ISERROR(SEARCH("DK",B7)))</formula>
    </cfRule>
  </conditionalFormatting>
  <conditionalFormatting sqref="AG2:AG3 AG6:AG147">
    <cfRule type="cellIs" dxfId="120" priority="51" operator="equal">
      <formula>3</formula>
    </cfRule>
    <cfRule type="cellIs" dxfId="119" priority="52" operator="equal">
      <formula>2</formula>
    </cfRule>
    <cfRule type="cellIs" dxfId="118" priority="53" operator="equal">
      <formula>1</formula>
    </cfRule>
  </conditionalFormatting>
  <conditionalFormatting sqref="V101:AF147 T7:U147 V21:AE100 V7:AC20">
    <cfRule type="cellIs" dxfId="117" priority="47" operator="equal">
      <formula>1</formula>
    </cfRule>
    <cfRule type="cellIs" dxfId="116" priority="48" operator="equal">
      <formula>0</formula>
    </cfRule>
  </conditionalFormatting>
  <conditionalFormatting sqref="V101:AF147 T7:U147 V21:AE100 AF17:AF41 V7:AD20">
    <cfRule type="cellIs" dxfId="115" priority="45" operator="equal">
      <formula>0</formula>
    </cfRule>
    <cfRule type="cellIs" dxfId="114" priority="46" operator="equal">
      <formula>1</formula>
    </cfRule>
  </conditionalFormatting>
  <conditionalFormatting sqref="V101:AF147 T7:U147 AF17:AF41 V7:AE100">
    <cfRule type="cellIs" dxfId="113" priority="43" operator="equal">
      <formula>1</formula>
    </cfRule>
    <cfRule type="cellIs" dxfId="112" priority="44" operator="equal">
      <formula>0</formula>
    </cfRule>
  </conditionalFormatting>
  <conditionalFormatting sqref="T7:AF147 AH7:AH147">
    <cfRule type="cellIs" dxfId="111" priority="41" operator="equal">
      <formula>"CM"</formula>
    </cfRule>
    <cfRule type="containsText" dxfId="110" priority="42" operator="containsText" text="DK">
      <formula>NOT(ISERROR(SEARCH("DK",T7)))</formula>
    </cfRule>
  </conditionalFormatting>
  <conditionalFormatting sqref="AY2:AY3 AY6:AY29">
    <cfRule type="cellIs" dxfId="109" priority="36" operator="equal">
      <formula>3</formula>
    </cfRule>
    <cfRule type="cellIs" dxfId="108" priority="37" operator="equal">
      <formula>2</formula>
    </cfRule>
    <cfRule type="cellIs" dxfId="107" priority="38" operator="equal">
      <formula>1</formula>
    </cfRule>
  </conditionalFormatting>
  <conditionalFormatting sqref="AL7:AM29 AN28:AX29 AN14:AW27 AW7 AN7:AU13">
    <cfRule type="cellIs" dxfId="106" priority="32" operator="equal">
      <formula>1</formula>
    </cfRule>
    <cfRule type="cellIs" dxfId="105" priority="33" operator="equal">
      <formula>0</formula>
    </cfRule>
  </conditionalFormatting>
  <conditionalFormatting sqref="AL7:AM29 AN28:AX29 AN22:AW27 AN14:AX21 AN8:AV13 AN7:AW7">
    <cfRule type="cellIs" dxfId="104" priority="30" operator="equal">
      <formula>0</formula>
    </cfRule>
    <cfRule type="cellIs" dxfId="103" priority="31" operator="equal">
      <formula>1</formula>
    </cfRule>
  </conditionalFormatting>
  <conditionalFormatting sqref="AZ7:AZ29 AL7:AX29">
    <cfRule type="cellIs" dxfId="102" priority="28" operator="equal">
      <formula>"CM"</formula>
    </cfRule>
    <cfRule type="containsText" dxfId="101" priority="29" operator="containsText" text="DK">
      <formula>NOT(ISERROR(SEARCH("DK",AL7)))</formula>
    </cfRule>
  </conditionalFormatting>
  <conditionalFormatting sqref="AL8:AM29 AN28:AX29 AX14:AX21 AN8:AW27">
    <cfRule type="cellIs" dxfId="100" priority="25" operator="equal">
      <formula>1</formula>
    </cfRule>
    <cfRule type="cellIs" dxfId="99" priority="26" operator="equal">
      <formula>0</formula>
    </cfRule>
  </conditionalFormatting>
  <conditionalFormatting sqref="BD19:BD331">
    <cfRule type="cellIs" dxfId="98" priority="23" operator="equal">
      <formula>"CM"</formula>
    </cfRule>
    <cfRule type="containsText" dxfId="97" priority="24" operator="containsText" text="DK">
      <formula>NOT(ISERROR(SEARCH("DK",BD19)))</formula>
    </cfRule>
  </conditionalFormatting>
  <conditionalFormatting sqref="BE19:BE59">
    <cfRule type="cellIs" dxfId="96" priority="21" operator="equal">
      <formula>"CM"</formula>
    </cfRule>
    <cfRule type="containsText" dxfId="95" priority="22" operator="containsText" text="DK">
      <formula>NOT(ISERROR(SEARCH("DK",BE19)))</formula>
    </cfRule>
  </conditionalFormatting>
  <conditionalFormatting sqref="BF19:BF54">
    <cfRule type="cellIs" dxfId="94" priority="19" operator="equal">
      <formula>"CM"</formula>
    </cfRule>
    <cfRule type="containsText" dxfId="93" priority="20" operator="containsText" text="DK">
      <formula>NOT(ISERROR(SEARCH("DK",BF19)))</formula>
    </cfRule>
  </conditionalFormatting>
  <conditionalFormatting sqref="BG19:BG254">
    <cfRule type="cellIs" dxfId="92" priority="17" operator="equal">
      <formula>"CM"</formula>
    </cfRule>
    <cfRule type="containsText" dxfId="91" priority="18" operator="containsText" text="DK">
      <formula>NOT(ISERROR(SEARCH("DK",BG19)))</formula>
    </cfRule>
  </conditionalFormatting>
  <conditionalFormatting sqref="BK19:BK32">
    <cfRule type="cellIs" dxfId="90" priority="15" operator="equal">
      <formula>"CM"</formula>
    </cfRule>
    <cfRule type="containsText" dxfId="89" priority="16" operator="containsText" text="DK">
      <formula>NOT(ISERROR(SEARCH("DK",BK19)))</formula>
    </cfRule>
  </conditionalFormatting>
  <conditionalFormatting sqref="BL19:BL34">
    <cfRule type="cellIs" dxfId="88" priority="13" operator="equal">
      <formula>"CM"</formula>
    </cfRule>
    <cfRule type="containsText" dxfId="87" priority="14" operator="containsText" text="DK">
      <formula>NOT(ISERROR(SEARCH("DK",BL19)))</formula>
    </cfRule>
  </conditionalFormatting>
  <conditionalFormatting sqref="BM19:BM129">
    <cfRule type="cellIs" dxfId="86" priority="11" operator="equal">
      <formula>"CM"</formula>
    </cfRule>
    <cfRule type="containsText" dxfId="85" priority="12" operator="containsText" text="DK">
      <formula>NOT(ISERROR(SEARCH("DK",BM19)))</formula>
    </cfRule>
  </conditionalFormatting>
  <conditionalFormatting sqref="BJ19:BJ159">
    <cfRule type="cellIs" dxfId="84" priority="9" operator="equal">
      <formula>"CM"</formula>
    </cfRule>
    <cfRule type="containsText" dxfId="83" priority="10" operator="containsText" text="DK">
      <formula>NOT(ISERROR(SEARCH("DK",BJ19)))</formula>
    </cfRule>
  </conditionalFormatting>
  <conditionalFormatting sqref="BP19:BP41">
    <cfRule type="cellIs" dxfId="82" priority="7" operator="equal">
      <formula>"CM"</formula>
    </cfRule>
    <cfRule type="containsText" dxfId="81" priority="8" operator="containsText" text="DK">
      <formula>NOT(ISERROR(SEARCH("DK",BP19)))</formula>
    </cfRule>
  </conditionalFormatting>
  <conditionalFormatting sqref="BQ19:BQ22">
    <cfRule type="cellIs" dxfId="80" priority="5" operator="equal">
      <formula>"CM"</formula>
    </cfRule>
    <cfRule type="containsText" dxfId="79" priority="6" operator="containsText" text="DK">
      <formula>NOT(ISERROR(SEARCH("DK",BQ19)))</formula>
    </cfRule>
  </conditionalFormatting>
  <conditionalFormatting sqref="BR19:BR23">
    <cfRule type="cellIs" dxfId="78" priority="3" operator="equal">
      <formula>"CM"</formula>
    </cfRule>
    <cfRule type="containsText" dxfId="77" priority="4" operator="containsText" text="DK">
      <formula>NOT(ISERROR(SEARCH("DK",BR19)))</formula>
    </cfRule>
  </conditionalFormatting>
  <conditionalFormatting sqref="BS19:BS32">
    <cfRule type="cellIs" dxfId="76" priority="1" operator="equal">
      <formula>"CM"</formula>
    </cfRule>
    <cfRule type="containsText" dxfId="75" priority="2" operator="containsText" text="DK">
      <formula>NOT(ISERROR(SEARCH("DK",BS19)))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EF720-DBCF-B84F-8402-A1F3C61FBD51}">
  <dimension ref="A1:AJ22"/>
  <sheetViews>
    <sheetView topLeftCell="U1" workbookViewId="0">
      <selection activeCell="AC2" sqref="AC2:AC18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4</v>
      </c>
      <c r="B2">
        <v>4</v>
      </c>
      <c r="C2">
        <v>24.4</v>
      </c>
      <c r="D2">
        <v>3.52</v>
      </c>
      <c r="E2">
        <v>27.919999999999998</v>
      </c>
      <c r="F2">
        <v>7</v>
      </c>
      <c r="G2">
        <v>2.98</v>
      </c>
      <c r="H2">
        <v>11</v>
      </c>
      <c r="I2">
        <v>5</v>
      </c>
      <c r="J2">
        <v>6</v>
      </c>
      <c r="K2">
        <v>0</v>
      </c>
      <c r="L2">
        <v>0</v>
      </c>
      <c r="M2">
        <v>0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1</v>
      </c>
      <c r="V2">
        <v>1</v>
      </c>
      <c r="W2">
        <v>0</v>
      </c>
      <c r="X2">
        <v>1</v>
      </c>
      <c r="Y2">
        <v>0</v>
      </c>
      <c r="Z2">
        <v>0</v>
      </c>
      <c r="AA2">
        <v>45</v>
      </c>
      <c r="AB2">
        <v>1</v>
      </c>
      <c r="AC2" s="1">
        <v>1.3465909090909092</v>
      </c>
      <c r="AD2" s="1">
        <v>175.6</v>
      </c>
      <c r="AE2" s="1">
        <v>0</v>
      </c>
      <c r="AF2" s="1">
        <v>175.6</v>
      </c>
      <c r="AG2" s="1">
        <v>0.72522799999999987</v>
      </c>
      <c r="AH2" s="1">
        <v>0.67714285714285716</v>
      </c>
      <c r="AI2" s="1">
        <v>1.4601906040268453</v>
      </c>
    </row>
    <row r="3" spans="1:36">
      <c r="A3">
        <v>13</v>
      </c>
      <c r="B3">
        <v>34</v>
      </c>
      <c r="C3">
        <v>81.400000000000006</v>
      </c>
      <c r="D3">
        <v>3.7</v>
      </c>
      <c r="E3">
        <v>85.100000000000009</v>
      </c>
      <c r="F3">
        <v>7</v>
      </c>
      <c r="G3">
        <v>2.98</v>
      </c>
      <c r="H3">
        <v>57</v>
      </c>
      <c r="I3">
        <v>49</v>
      </c>
      <c r="J3">
        <v>8</v>
      </c>
      <c r="K3">
        <v>0</v>
      </c>
      <c r="L3">
        <v>0</v>
      </c>
      <c r="M3">
        <v>0</v>
      </c>
      <c r="N3">
        <v>0</v>
      </c>
      <c r="O3">
        <v>3.2000000000000028</v>
      </c>
      <c r="P3" s="1">
        <v>0.20868289103583226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60</v>
      </c>
      <c r="AB3">
        <v>2</v>
      </c>
      <c r="AC3" s="1">
        <v>1.2810810810810811</v>
      </c>
      <c r="AD3" s="1">
        <v>175.6</v>
      </c>
      <c r="AE3" s="1">
        <v>-10</v>
      </c>
      <c r="AF3" s="1">
        <v>165.6</v>
      </c>
      <c r="AG3" s="1">
        <v>0.68392799999999998</v>
      </c>
      <c r="AH3" s="1">
        <v>0.67714285714285716</v>
      </c>
      <c r="AI3" s="1">
        <v>1.3770362416107382</v>
      </c>
    </row>
    <row r="4" spans="1:36">
      <c r="A4">
        <v>21</v>
      </c>
      <c r="B4">
        <v>56</v>
      </c>
      <c r="C4">
        <v>131.6</v>
      </c>
      <c r="D4">
        <v>2.99</v>
      </c>
      <c r="E4">
        <v>134.59</v>
      </c>
      <c r="F4">
        <v>6</v>
      </c>
      <c r="G4">
        <v>2.95</v>
      </c>
      <c r="H4">
        <v>77</v>
      </c>
      <c r="I4">
        <v>72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25</v>
      </c>
      <c r="AB4">
        <v>1</v>
      </c>
      <c r="AC4" s="1">
        <v>1.5852842809364549</v>
      </c>
      <c r="AD4" s="1">
        <v>175.6</v>
      </c>
      <c r="AE4" s="1">
        <v>0</v>
      </c>
      <c r="AF4" s="1">
        <v>175.6</v>
      </c>
      <c r="AG4" s="1">
        <v>0.72522799999999987</v>
      </c>
      <c r="AH4" s="1">
        <v>0.79</v>
      </c>
      <c r="AI4" s="1">
        <v>1.4750399999999997</v>
      </c>
    </row>
    <row r="5" spans="1:36">
      <c r="A5">
        <v>30</v>
      </c>
      <c r="B5">
        <v>24</v>
      </c>
      <c r="C5">
        <v>182.4</v>
      </c>
      <c r="D5">
        <v>3.41</v>
      </c>
      <c r="E5">
        <v>185.81</v>
      </c>
      <c r="F5">
        <v>7</v>
      </c>
      <c r="G5">
        <v>2.96</v>
      </c>
      <c r="H5">
        <v>103</v>
      </c>
      <c r="I5">
        <v>101</v>
      </c>
      <c r="J5">
        <v>2</v>
      </c>
      <c r="K5">
        <v>0</v>
      </c>
      <c r="L5">
        <v>1</v>
      </c>
      <c r="M5">
        <v>0</v>
      </c>
      <c r="N5">
        <v>0</v>
      </c>
      <c r="O5">
        <v>5.5</v>
      </c>
      <c r="P5" s="1">
        <v>0.1491916291781179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35</v>
      </c>
      <c r="AB5">
        <v>1</v>
      </c>
      <c r="AC5" s="1">
        <v>1.3900293255131966</v>
      </c>
      <c r="AD5" s="1">
        <v>175.6</v>
      </c>
      <c r="AE5" s="1">
        <v>-10</v>
      </c>
      <c r="AF5" s="1">
        <v>165.6</v>
      </c>
      <c r="AG5" s="1">
        <v>0.68392799999999998</v>
      </c>
      <c r="AH5" s="1">
        <v>0.67714285714285716</v>
      </c>
      <c r="AI5" s="1">
        <v>1.3863405405405407</v>
      </c>
    </row>
    <row r="6" spans="1:36">
      <c r="A6">
        <v>32</v>
      </c>
      <c r="B6">
        <v>20</v>
      </c>
      <c r="C6">
        <v>194</v>
      </c>
      <c r="D6">
        <v>4.5599999999999996</v>
      </c>
      <c r="E6">
        <v>198.56</v>
      </c>
      <c r="F6">
        <v>7</v>
      </c>
      <c r="G6">
        <v>3.61</v>
      </c>
      <c r="H6">
        <v>110</v>
      </c>
      <c r="I6">
        <v>106</v>
      </c>
      <c r="J6">
        <v>4</v>
      </c>
      <c r="K6">
        <v>0</v>
      </c>
      <c r="L6">
        <v>0</v>
      </c>
      <c r="M6">
        <v>0</v>
      </c>
      <c r="N6">
        <v>0</v>
      </c>
      <c r="O6">
        <v>6.3000000000000114</v>
      </c>
      <c r="P6" s="1">
        <v>-0.31095366621682397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30</v>
      </c>
      <c r="AB6">
        <v>1</v>
      </c>
      <c r="AC6" s="1">
        <v>1.0394736842105265</v>
      </c>
      <c r="AD6" s="1">
        <v>161.80000000000001</v>
      </c>
      <c r="AE6" s="1">
        <v>0</v>
      </c>
      <c r="AF6" s="1">
        <v>161.80000000000001</v>
      </c>
      <c r="AG6" s="1">
        <v>0.66823400000000011</v>
      </c>
      <c r="AH6" s="1">
        <v>0.67714285714285716</v>
      </c>
      <c r="AI6" s="1">
        <v>1.1106382271468147</v>
      </c>
      <c r="AJ6" t="s">
        <v>49</v>
      </c>
    </row>
    <row r="7" spans="1:36">
      <c r="A7">
        <v>32</v>
      </c>
      <c r="B7">
        <v>22</v>
      </c>
      <c r="C7">
        <v>194.2</v>
      </c>
      <c r="D7">
        <v>3.36</v>
      </c>
      <c r="E7">
        <v>197.56</v>
      </c>
      <c r="F7">
        <v>6</v>
      </c>
      <c r="G7">
        <v>3.19</v>
      </c>
      <c r="H7">
        <v>111</v>
      </c>
      <c r="I7">
        <v>106</v>
      </c>
      <c r="J7">
        <v>5</v>
      </c>
      <c r="K7">
        <v>0</v>
      </c>
      <c r="L7">
        <v>0</v>
      </c>
      <c r="M7">
        <v>0</v>
      </c>
      <c r="N7">
        <v>0</v>
      </c>
      <c r="O7">
        <v>6.5</v>
      </c>
      <c r="P7" s="1">
        <v>6.0286935286935295E-2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25</v>
      </c>
      <c r="AB7">
        <v>1</v>
      </c>
      <c r="AC7" s="1">
        <v>1.4107142857142858</v>
      </c>
      <c r="AD7" s="1">
        <v>161.80000000000001</v>
      </c>
      <c r="AE7" s="1">
        <v>0</v>
      </c>
      <c r="AF7" s="1">
        <v>161.80000000000001</v>
      </c>
      <c r="AG7" s="1">
        <v>0.66823400000000011</v>
      </c>
      <c r="AH7" s="1">
        <v>0.79</v>
      </c>
      <c r="AI7" s="1">
        <v>1.2568664576802511</v>
      </c>
    </row>
    <row r="8" spans="1:36">
      <c r="A8">
        <v>50</v>
      </c>
      <c r="B8">
        <v>0</v>
      </c>
      <c r="C8">
        <v>300</v>
      </c>
      <c r="D8">
        <v>3.72</v>
      </c>
      <c r="E8">
        <v>303.72000000000003</v>
      </c>
      <c r="F8">
        <v>7</v>
      </c>
      <c r="G8">
        <v>2.98</v>
      </c>
      <c r="H8">
        <v>165</v>
      </c>
      <c r="I8">
        <v>160</v>
      </c>
      <c r="J8">
        <v>5</v>
      </c>
      <c r="K8">
        <v>0</v>
      </c>
      <c r="L8">
        <v>1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55</v>
      </c>
      <c r="AB8">
        <v>1</v>
      </c>
      <c r="AC8" s="1">
        <v>1.2741935483870968</v>
      </c>
      <c r="AD8" s="1">
        <v>175.6</v>
      </c>
      <c r="AE8" s="1">
        <v>0</v>
      </c>
      <c r="AF8" s="1">
        <v>175.6</v>
      </c>
      <c r="AG8" s="1">
        <v>0.72522799999999987</v>
      </c>
      <c r="AH8" s="1">
        <v>0.67714285714285716</v>
      </c>
      <c r="AI8" s="1">
        <v>1.4601906040268453</v>
      </c>
    </row>
    <row r="9" spans="1:36">
      <c r="A9">
        <v>51</v>
      </c>
      <c r="B9">
        <v>16</v>
      </c>
      <c r="C9">
        <v>307.60000000000002</v>
      </c>
      <c r="D9">
        <v>3.58</v>
      </c>
      <c r="E9">
        <v>311.18</v>
      </c>
      <c r="F9">
        <v>7</v>
      </c>
      <c r="G9">
        <v>3.3</v>
      </c>
      <c r="H9">
        <v>171</v>
      </c>
      <c r="I9">
        <v>166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35</v>
      </c>
      <c r="AB9">
        <v>1</v>
      </c>
      <c r="AC9" s="1">
        <v>1.3240223463687151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1.2149709090909093</v>
      </c>
    </row>
    <row r="10" spans="1:36">
      <c r="A10">
        <v>63</v>
      </c>
      <c r="B10">
        <v>25</v>
      </c>
      <c r="C10">
        <v>380.5</v>
      </c>
      <c r="D10">
        <v>3.83</v>
      </c>
      <c r="E10">
        <v>384.33</v>
      </c>
      <c r="F10">
        <v>7</v>
      </c>
      <c r="G10">
        <v>3.23</v>
      </c>
      <c r="H10">
        <v>201</v>
      </c>
      <c r="I10">
        <v>198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35</v>
      </c>
      <c r="AB10">
        <v>1</v>
      </c>
      <c r="AC10" s="1">
        <v>1.237597911227154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1.2413015479876164</v>
      </c>
    </row>
    <row r="11" spans="1:36">
      <c r="A11">
        <v>70</v>
      </c>
      <c r="B11">
        <v>52</v>
      </c>
      <c r="C11">
        <v>425.2</v>
      </c>
      <c r="D11">
        <v>4.24</v>
      </c>
      <c r="E11">
        <v>429.44</v>
      </c>
      <c r="F11">
        <v>8</v>
      </c>
      <c r="G11">
        <v>3.27</v>
      </c>
      <c r="H11">
        <v>233</v>
      </c>
      <c r="I11">
        <v>227</v>
      </c>
      <c r="J11">
        <v>6</v>
      </c>
      <c r="K11">
        <v>0</v>
      </c>
      <c r="L11">
        <v>1</v>
      </c>
      <c r="M11">
        <v>0</v>
      </c>
      <c r="N11">
        <v>0</v>
      </c>
      <c r="O11">
        <v>0.69999999999998863</v>
      </c>
      <c r="P11" s="1">
        <v>-6.117994931005355E-2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0</v>
      </c>
      <c r="AA11">
        <v>35</v>
      </c>
      <c r="AB11">
        <v>2</v>
      </c>
      <c r="AC11" s="1">
        <v>1.1179245283018868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0.59250000000000003</v>
      </c>
      <c r="AI11" s="1">
        <v>1.2261174311926608</v>
      </c>
      <c r="AJ11" t="s">
        <v>52</v>
      </c>
    </row>
    <row r="12" spans="1:36">
      <c r="A12">
        <v>72</v>
      </c>
      <c r="B12">
        <v>17</v>
      </c>
      <c r="C12">
        <v>433.7</v>
      </c>
      <c r="D12">
        <v>3.43</v>
      </c>
      <c r="E12">
        <v>437.13</v>
      </c>
      <c r="F12">
        <v>6</v>
      </c>
      <c r="G12">
        <v>3.13</v>
      </c>
      <c r="H12">
        <v>244</v>
      </c>
      <c r="I12">
        <v>238</v>
      </c>
      <c r="J12">
        <v>6</v>
      </c>
      <c r="K12">
        <v>0</v>
      </c>
      <c r="L12">
        <v>1</v>
      </c>
      <c r="M12">
        <v>0</v>
      </c>
      <c r="N12">
        <v>0</v>
      </c>
      <c r="O12">
        <v>9.1999999999999886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30</v>
      </c>
      <c r="AB12">
        <v>1</v>
      </c>
      <c r="AC12" s="1">
        <v>1.3819241982507289</v>
      </c>
      <c r="AD12" s="1">
        <v>175.6</v>
      </c>
      <c r="AE12" s="1">
        <v>0</v>
      </c>
      <c r="AF12" s="1">
        <v>175.6</v>
      </c>
      <c r="AG12" s="1">
        <v>0.72522799999999987</v>
      </c>
      <c r="AH12" s="1">
        <v>0.79</v>
      </c>
      <c r="AI12" s="1">
        <v>1.3902134185303512</v>
      </c>
    </row>
    <row r="13" spans="1:36">
      <c r="A13">
        <v>73</v>
      </c>
      <c r="B13">
        <v>17</v>
      </c>
      <c r="C13">
        <v>439.7</v>
      </c>
      <c r="D13">
        <v>3.06</v>
      </c>
      <c r="E13">
        <v>442.76</v>
      </c>
      <c r="F13">
        <v>7</v>
      </c>
      <c r="G13">
        <v>3.03</v>
      </c>
      <c r="H13">
        <v>249</v>
      </c>
      <c r="I13">
        <v>246</v>
      </c>
      <c r="J13">
        <v>3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30</v>
      </c>
      <c r="AB13">
        <v>1</v>
      </c>
      <c r="AC13" s="1">
        <v>1.5490196078431373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0.67714285714285716</v>
      </c>
      <c r="AI13" s="1">
        <v>1.3232356435643569</v>
      </c>
    </row>
    <row r="14" spans="1:36">
      <c r="A14">
        <v>93</v>
      </c>
      <c r="B14">
        <v>50</v>
      </c>
      <c r="C14">
        <v>563</v>
      </c>
      <c r="D14">
        <v>2.7</v>
      </c>
      <c r="E14">
        <v>565.70000000000005</v>
      </c>
      <c r="F14">
        <v>6</v>
      </c>
      <c r="G14">
        <v>3.06</v>
      </c>
      <c r="H14">
        <v>276</v>
      </c>
      <c r="I14">
        <v>275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30</v>
      </c>
      <c r="AB14">
        <v>1</v>
      </c>
      <c r="AC14" s="1">
        <v>1.7555555555555555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0.79</v>
      </c>
      <c r="AI14" s="1">
        <v>1.3102627450980395</v>
      </c>
    </row>
    <row r="15" spans="1:36">
      <c r="A15">
        <v>27</v>
      </c>
      <c r="B15">
        <v>40</v>
      </c>
      <c r="C15">
        <v>166</v>
      </c>
      <c r="D15">
        <v>3.78</v>
      </c>
      <c r="E15">
        <v>169.78</v>
      </c>
      <c r="F15">
        <v>7</v>
      </c>
      <c r="G15">
        <v>3.21</v>
      </c>
      <c r="H15">
        <v>19</v>
      </c>
      <c r="I15">
        <v>17</v>
      </c>
      <c r="J15">
        <v>2</v>
      </c>
      <c r="K15">
        <v>0</v>
      </c>
      <c r="L15">
        <v>0</v>
      </c>
      <c r="M15">
        <v>0</v>
      </c>
      <c r="N15">
        <v>1</v>
      </c>
      <c r="O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25</v>
      </c>
      <c r="AB15">
        <v>1</v>
      </c>
      <c r="AC15" s="1">
        <v>1.2539682539682542</v>
      </c>
      <c r="AD15" s="1">
        <v>175.6</v>
      </c>
      <c r="AE15" s="1">
        <v>0</v>
      </c>
      <c r="AF15" s="1">
        <v>175.6</v>
      </c>
      <c r="AG15" s="1">
        <v>0.72522799999999987</v>
      </c>
      <c r="AH15" s="1">
        <v>0.67714285714285716</v>
      </c>
      <c r="AI15" s="1">
        <v>1.3555663551401866</v>
      </c>
    </row>
    <row r="16" spans="1:36">
      <c r="A16">
        <v>54</v>
      </c>
      <c r="B16">
        <v>45</v>
      </c>
      <c r="C16">
        <v>328.5</v>
      </c>
      <c r="D16">
        <v>3.2</v>
      </c>
      <c r="E16">
        <v>331.7</v>
      </c>
      <c r="F16">
        <v>6</v>
      </c>
      <c r="G16">
        <v>3.27</v>
      </c>
      <c r="H16">
        <v>59</v>
      </c>
      <c r="I16">
        <v>57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30</v>
      </c>
      <c r="AB16">
        <v>1</v>
      </c>
      <c r="AC16" s="1">
        <v>1.48125</v>
      </c>
      <c r="AD16" s="1">
        <v>175.6</v>
      </c>
      <c r="AE16" s="1">
        <v>0</v>
      </c>
      <c r="AF16" s="1">
        <v>175.6</v>
      </c>
      <c r="AG16" s="1">
        <v>0.72522799999999987</v>
      </c>
      <c r="AH16" s="1">
        <v>0.79</v>
      </c>
      <c r="AI16" s="1">
        <v>1.3306935779816511</v>
      </c>
    </row>
    <row r="17" spans="1:35">
      <c r="A17">
        <v>38</v>
      </c>
      <c r="B17">
        <v>7</v>
      </c>
      <c r="C17">
        <v>228.7</v>
      </c>
      <c r="D17">
        <v>3.57</v>
      </c>
      <c r="E17">
        <v>232.26999999999998</v>
      </c>
      <c r="F17">
        <v>7</v>
      </c>
      <c r="G17">
        <v>2.86</v>
      </c>
      <c r="H17">
        <v>82</v>
      </c>
      <c r="I17">
        <v>78</v>
      </c>
      <c r="J17">
        <v>4</v>
      </c>
      <c r="K17">
        <v>0</v>
      </c>
      <c r="L17">
        <v>0</v>
      </c>
      <c r="M17">
        <v>1</v>
      </c>
      <c r="N17">
        <v>0</v>
      </c>
      <c r="O17">
        <v>5.7999999999999829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0</v>
      </c>
      <c r="Z17">
        <v>0</v>
      </c>
      <c r="AA17">
        <v>30</v>
      </c>
      <c r="AB17">
        <v>3</v>
      </c>
      <c r="AC17" s="1">
        <v>1.327731092436975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0.67714285714285716</v>
      </c>
      <c r="AI17" s="1">
        <v>1.4018895104895108</v>
      </c>
    </row>
    <row r="18" spans="1:35">
      <c r="A18">
        <v>40</v>
      </c>
      <c r="B18">
        <v>29</v>
      </c>
      <c r="C18">
        <v>242.9</v>
      </c>
      <c r="D18">
        <v>4.9800000000000004</v>
      </c>
      <c r="E18">
        <v>247.88</v>
      </c>
      <c r="F18">
        <v>9</v>
      </c>
      <c r="G18">
        <v>3.42</v>
      </c>
      <c r="H18">
        <v>90</v>
      </c>
      <c r="I18">
        <v>89</v>
      </c>
      <c r="J18">
        <v>1</v>
      </c>
      <c r="K18">
        <v>0</v>
      </c>
      <c r="L18">
        <v>1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25</v>
      </c>
      <c r="AB18">
        <v>1</v>
      </c>
      <c r="AC18" s="1">
        <v>0.95180722891566261</v>
      </c>
      <c r="AD18" s="1">
        <v>161.80000000000001</v>
      </c>
      <c r="AE18" s="1">
        <v>0</v>
      </c>
      <c r="AF18" s="1">
        <v>161.80000000000001</v>
      </c>
      <c r="AG18" s="1">
        <v>0.66823400000000011</v>
      </c>
      <c r="AH18" s="1">
        <v>0.52666666666666673</v>
      </c>
      <c r="AI18" s="1">
        <v>1.1723403508771932</v>
      </c>
    </row>
    <row r="21" spans="1:35">
      <c r="AB21" t="s">
        <v>64</v>
      </c>
      <c r="AC21" s="7">
        <f>AVERAGE(AC2:AC18)</f>
        <v>1.3357745786942126</v>
      </c>
      <c r="AD21" s="7">
        <f t="shared" ref="AD21:AI21" si="0">AVERAGE(AD2:AD18)</f>
        <v>168.29411764705881</v>
      </c>
      <c r="AE21" s="7">
        <f t="shared" si="0"/>
        <v>-1.1764705882352942</v>
      </c>
      <c r="AF21" s="7">
        <f t="shared" si="0"/>
        <v>167.11764705882354</v>
      </c>
      <c r="AG21" s="7">
        <f t="shared" si="0"/>
        <v>0.69019588235294105</v>
      </c>
      <c r="AH21" s="7">
        <f t="shared" si="0"/>
        <v>0.69650560224089642</v>
      </c>
      <c r="AI21" s="7">
        <f t="shared" si="0"/>
        <v>1.3231114214696771</v>
      </c>
    </row>
    <row r="22" spans="1:35">
      <c r="AB22" t="s">
        <v>65</v>
      </c>
      <c r="AC22" s="7">
        <f>VAR(AC2:AC18)</f>
        <v>3.8869697248256729E-2</v>
      </c>
      <c r="AD22" s="7">
        <f t="shared" ref="AD22:AI22" si="1">VAR(AD2:AD18)</f>
        <v>50.410588235293986</v>
      </c>
      <c r="AE22" s="7">
        <f t="shared" si="1"/>
        <v>11.029411764705882</v>
      </c>
      <c r="AF22" s="7">
        <f t="shared" si="1"/>
        <v>43.175294117646956</v>
      </c>
      <c r="AG22" s="7">
        <f t="shared" si="1"/>
        <v>7.3643667423528797E-4</v>
      </c>
      <c r="AH22" s="7">
        <f t="shared" si="1"/>
        <v>5.4448500233426067E-3</v>
      </c>
      <c r="AI22" s="7">
        <f t="shared" si="1"/>
        <v>1.1225894722508584E-2</v>
      </c>
    </row>
  </sheetData>
  <conditionalFormatting sqref="O17:O18">
    <cfRule type="cellIs" dxfId="74" priority="1" operator="equal">
      <formula>0</formula>
    </cfRule>
  </conditionalFormatting>
  <conditionalFormatting sqref="AB1:AB18">
    <cfRule type="cellIs" dxfId="73" priority="15" operator="equal">
      <formula>3</formula>
    </cfRule>
    <cfRule type="cellIs" dxfId="72" priority="16" operator="equal">
      <formula>2</formula>
    </cfRule>
    <cfRule type="cellIs" dxfId="71" priority="17" operator="equal">
      <formula>1</formula>
    </cfRule>
  </conditionalFormatting>
  <conditionalFormatting sqref="P12:P18 P1:P10">
    <cfRule type="cellIs" dxfId="70" priority="14" operator="equal">
      <formula>" "</formula>
    </cfRule>
  </conditionalFormatting>
  <conditionalFormatting sqref="P12:P18 P1:P10">
    <cfRule type="containsBlanks" dxfId="69" priority="13">
      <formula>LEN(TRIM(P1))=0</formula>
    </cfRule>
  </conditionalFormatting>
  <conditionalFormatting sqref="Q15:AA18 O13:O16 K11:N18 Q3:Z14 K2:O10 Q2:X2">
    <cfRule type="cellIs" dxfId="68" priority="11" operator="equal">
      <formula>1</formula>
    </cfRule>
    <cfRule type="cellIs" dxfId="67" priority="12" operator="equal">
      <formula>0</formula>
    </cfRule>
  </conditionalFormatting>
  <conditionalFormatting sqref="Q15:AA18 O13:O16 K11:N18 Q5:Z14 Q3:AA4 K2:O10 Q2:Y2">
    <cfRule type="cellIs" dxfId="66" priority="9" operator="equal">
      <formula>0</formula>
    </cfRule>
    <cfRule type="cellIs" dxfId="65" priority="10" operator="equal">
      <formula>1</formula>
    </cfRule>
  </conditionalFormatting>
  <conditionalFormatting sqref="Q15:AA18 O13:O16 K11:N18 AA3:AA4 K2:O10 Q2:Z14">
    <cfRule type="cellIs" dxfId="64" priority="7" operator="equal">
      <formula>1</formula>
    </cfRule>
    <cfRule type="cellIs" dxfId="63" priority="8" operator="equal">
      <formula>0</formula>
    </cfRule>
  </conditionalFormatting>
  <conditionalFormatting sqref="H17:N18 C17:C18 E17:E18 A13:O16 A11:N12 A2:O10 AC2:AI18 Q2:AA18">
    <cfRule type="cellIs" dxfId="62" priority="5" operator="equal">
      <formula>"CM"</formula>
    </cfRule>
    <cfRule type="containsText" dxfId="61" priority="6" operator="containsText" text="DK">
      <formula>NOT(ISERROR(SEARCH("DK",A2)))</formula>
    </cfRule>
  </conditionalFormatting>
  <conditionalFormatting sqref="P11 O2:O18">
    <cfRule type="cellIs" dxfId="60" priority="4" operator="greaterThan">
      <formula>5</formula>
    </cfRule>
  </conditionalFormatting>
  <conditionalFormatting sqref="G5:J5">
    <cfRule type="containsText" dxfId="59" priority="2" operator="containsText" text="CM">
      <formula>NOT(ISERROR(SEARCH("CM",G5)))</formula>
    </cfRule>
    <cfRule type="containsText" dxfId="58" priority="3" operator="containsText" text="DK">
      <formula>NOT(ISERROR(SEARCH("DK",G5)))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1942-8FDA-A149-94C6-6C8C176FC00A}">
  <dimension ref="A1:AJ59"/>
  <sheetViews>
    <sheetView topLeftCell="U1" workbookViewId="0">
      <selection activeCell="AC2" sqref="AC2:AC55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26</v>
      </c>
      <c r="C2">
        <v>2.6</v>
      </c>
      <c r="D2">
        <v>3.51</v>
      </c>
      <c r="E2">
        <v>6.1099999999999994</v>
      </c>
      <c r="F2">
        <v>7</v>
      </c>
      <c r="G2">
        <v>3.23</v>
      </c>
      <c r="H2">
        <v>6</v>
      </c>
      <c r="I2">
        <v>0</v>
      </c>
      <c r="J2">
        <v>6</v>
      </c>
      <c r="K2">
        <v>0</v>
      </c>
      <c r="L2">
        <v>1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35</v>
      </c>
      <c r="AB2">
        <v>1</v>
      </c>
      <c r="AC2" s="1">
        <v>1.3504273504273505</v>
      </c>
      <c r="AD2" s="1">
        <v>161.80000000000001</v>
      </c>
      <c r="AE2" s="1">
        <v>10</v>
      </c>
      <c r="AF2" s="1">
        <v>171.8</v>
      </c>
      <c r="AG2" s="1">
        <v>0.709534</v>
      </c>
      <c r="AH2" s="1">
        <v>0.67714285714285716</v>
      </c>
      <c r="AI2" s="1">
        <v>1.3180198142414861</v>
      </c>
    </row>
    <row r="3" spans="1:36">
      <c r="A3">
        <v>0</v>
      </c>
      <c r="B3">
        <v>37</v>
      </c>
      <c r="C3">
        <v>3.7</v>
      </c>
      <c r="D3">
        <v>3.08</v>
      </c>
      <c r="E3">
        <v>6.78</v>
      </c>
      <c r="F3">
        <v>6</v>
      </c>
      <c r="G3">
        <v>3.22</v>
      </c>
      <c r="H3">
        <v>7</v>
      </c>
      <c r="I3">
        <v>0</v>
      </c>
      <c r="J3">
        <v>7</v>
      </c>
      <c r="K3">
        <v>0</v>
      </c>
      <c r="L3">
        <v>1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35</v>
      </c>
      <c r="AB3">
        <v>1</v>
      </c>
      <c r="AC3" s="1">
        <v>1.5389610389610391</v>
      </c>
      <c r="AD3" s="1">
        <v>175.6</v>
      </c>
      <c r="AE3" s="1">
        <v>10</v>
      </c>
      <c r="AF3" s="1">
        <v>185.6</v>
      </c>
      <c r="AG3" s="1">
        <v>0.76652799999999999</v>
      </c>
      <c r="AH3" s="1">
        <v>0.79</v>
      </c>
      <c r="AI3" s="1">
        <v>1.4283130434782607</v>
      </c>
    </row>
    <row r="4" spans="1:36">
      <c r="A4">
        <v>1</v>
      </c>
      <c r="B4">
        <v>48</v>
      </c>
      <c r="C4">
        <v>10.8</v>
      </c>
      <c r="D4">
        <v>3.3</v>
      </c>
      <c r="E4">
        <v>14.100000000000001</v>
      </c>
      <c r="F4">
        <v>6</v>
      </c>
      <c r="G4">
        <v>3.29</v>
      </c>
      <c r="H4">
        <v>9</v>
      </c>
      <c r="I4">
        <v>3</v>
      </c>
      <c r="J4">
        <v>6</v>
      </c>
      <c r="K4" s="2">
        <v>0</v>
      </c>
      <c r="L4" s="2">
        <v>0</v>
      </c>
      <c r="M4" s="2">
        <v>0</v>
      </c>
      <c r="N4" s="2">
        <v>0</v>
      </c>
      <c r="O4">
        <v>9.3000000000000007</v>
      </c>
      <c r="P4" s="1">
        <v>0.18570400575677626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3">
        <v>25</v>
      </c>
      <c r="AB4">
        <v>1</v>
      </c>
      <c r="AC4" s="1">
        <v>1.4363636363636365</v>
      </c>
      <c r="AD4" s="1">
        <v>175.6</v>
      </c>
      <c r="AE4" s="1">
        <v>10</v>
      </c>
      <c r="AF4" s="1">
        <v>185.6</v>
      </c>
      <c r="AG4" s="1">
        <v>0.76652799999999999</v>
      </c>
      <c r="AH4" s="1">
        <v>0.79</v>
      </c>
      <c r="AI4" s="1">
        <v>1.397923404255319</v>
      </c>
    </row>
    <row r="5" spans="1:36">
      <c r="A5">
        <v>4</v>
      </c>
      <c r="B5">
        <v>38</v>
      </c>
      <c r="C5">
        <v>27.8</v>
      </c>
      <c r="D5">
        <v>3.49</v>
      </c>
      <c r="E5">
        <v>31.29</v>
      </c>
      <c r="F5">
        <v>6</v>
      </c>
      <c r="G5">
        <v>3.51</v>
      </c>
      <c r="H5">
        <v>14</v>
      </c>
      <c r="I5">
        <v>6</v>
      </c>
      <c r="J5">
        <v>8</v>
      </c>
      <c r="K5">
        <v>0</v>
      </c>
      <c r="L5">
        <v>0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2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25</v>
      </c>
      <c r="AB5">
        <v>1</v>
      </c>
      <c r="AC5" s="1">
        <v>1.3581661891117478</v>
      </c>
      <c r="AD5" s="1">
        <v>175.6</v>
      </c>
      <c r="AE5" s="1">
        <v>10</v>
      </c>
      <c r="AF5" s="1">
        <v>185.6</v>
      </c>
      <c r="AG5" s="1">
        <v>0.76652799999999999</v>
      </c>
      <c r="AH5" s="1">
        <v>0.79</v>
      </c>
      <c r="AI5" s="1">
        <v>1.3103042735042736</v>
      </c>
    </row>
    <row r="6" spans="1:36">
      <c r="A6">
        <v>4</v>
      </c>
      <c r="B6">
        <v>41</v>
      </c>
      <c r="C6">
        <v>28.1</v>
      </c>
      <c r="D6">
        <v>3.05</v>
      </c>
      <c r="E6">
        <v>31.150000000000002</v>
      </c>
      <c r="F6">
        <v>7</v>
      </c>
      <c r="G6">
        <v>2.96</v>
      </c>
      <c r="H6">
        <v>15</v>
      </c>
      <c r="I6">
        <v>7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2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25</v>
      </c>
      <c r="AB6">
        <v>1</v>
      </c>
      <c r="AC6" s="1">
        <v>1.5540983606557379</v>
      </c>
      <c r="AD6" s="1">
        <v>161.80000000000001</v>
      </c>
      <c r="AE6" s="1">
        <v>10</v>
      </c>
      <c r="AF6" s="1">
        <v>171.8</v>
      </c>
      <c r="AG6" s="1">
        <v>0.709534</v>
      </c>
      <c r="AH6" s="1">
        <v>0.67714285714285716</v>
      </c>
      <c r="AI6" s="1">
        <v>1.4382445945945945</v>
      </c>
    </row>
    <row r="7" spans="1:36">
      <c r="A7">
        <v>5</v>
      </c>
      <c r="B7">
        <v>26</v>
      </c>
      <c r="C7">
        <v>32.6</v>
      </c>
      <c r="D7">
        <v>3.42</v>
      </c>
      <c r="E7">
        <v>36.020000000000003</v>
      </c>
      <c r="F7">
        <v>6</v>
      </c>
      <c r="G7">
        <v>3.15</v>
      </c>
      <c r="H7">
        <v>17</v>
      </c>
      <c r="I7">
        <v>11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3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30</v>
      </c>
      <c r="AB7">
        <v>1</v>
      </c>
      <c r="AC7" s="1">
        <v>1.3859649122807018</v>
      </c>
      <c r="AD7" s="1">
        <v>161.80000000000001</v>
      </c>
      <c r="AE7" s="1">
        <v>10</v>
      </c>
      <c r="AF7" s="1">
        <v>171.8</v>
      </c>
      <c r="AG7" s="1">
        <v>0.709534</v>
      </c>
      <c r="AH7" s="1">
        <v>0.79</v>
      </c>
      <c r="AI7" s="1">
        <v>1.3514933333333332</v>
      </c>
    </row>
    <row r="8" spans="1:36">
      <c r="A8">
        <v>5</v>
      </c>
      <c r="B8">
        <v>36</v>
      </c>
      <c r="C8">
        <v>33.6</v>
      </c>
      <c r="D8">
        <v>3.06</v>
      </c>
      <c r="E8">
        <v>36.660000000000004</v>
      </c>
      <c r="F8">
        <v>6</v>
      </c>
      <c r="G8">
        <v>3.04</v>
      </c>
      <c r="H8">
        <v>20</v>
      </c>
      <c r="I8">
        <v>11</v>
      </c>
      <c r="J8">
        <v>9</v>
      </c>
      <c r="K8">
        <v>0</v>
      </c>
      <c r="L8">
        <v>0</v>
      </c>
      <c r="M8">
        <v>0</v>
      </c>
      <c r="N8">
        <v>0</v>
      </c>
      <c r="O8">
        <v>0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0</v>
      </c>
      <c r="AA8">
        <v>30</v>
      </c>
      <c r="AB8">
        <v>1</v>
      </c>
      <c r="AC8" s="1">
        <v>1.5490196078431373</v>
      </c>
      <c r="AD8" s="1">
        <v>175.6</v>
      </c>
      <c r="AE8" s="1">
        <v>10</v>
      </c>
      <c r="AF8" s="1">
        <v>185.6</v>
      </c>
      <c r="AG8" s="1">
        <v>0.76652799999999999</v>
      </c>
      <c r="AH8" s="1">
        <v>0.79</v>
      </c>
      <c r="AI8" s="1">
        <v>1.5128842105263156</v>
      </c>
    </row>
    <row r="9" spans="1:36">
      <c r="A9">
        <v>8</v>
      </c>
      <c r="B9">
        <v>50</v>
      </c>
      <c r="C9">
        <v>53</v>
      </c>
      <c r="D9">
        <v>3.48</v>
      </c>
      <c r="E9">
        <v>56.48</v>
      </c>
      <c r="F9">
        <v>6</v>
      </c>
      <c r="G9">
        <v>3.38</v>
      </c>
      <c r="H9">
        <v>26</v>
      </c>
      <c r="I9">
        <v>20</v>
      </c>
      <c r="J9">
        <v>6</v>
      </c>
      <c r="K9">
        <v>0</v>
      </c>
      <c r="L9">
        <v>0</v>
      </c>
      <c r="M9">
        <v>0</v>
      </c>
      <c r="N9">
        <v>0</v>
      </c>
      <c r="O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30</v>
      </c>
      <c r="AB9">
        <v>1</v>
      </c>
      <c r="AC9" s="1">
        <v>1.3620689655172415</v>
      </c>
      <c r="AD9" s="1">
        <v>175.6</v>
      </c>
      <c r="AE9" s="1">
        <v>10</v>
      </c>
      <c r="AF9" s="1">
        <v>185.6</v>
      </c>
      <c r="AG9" s="1">
        <v>0.76652799999999999</v>
      </c>
      <c r="AH9" s="1">
        <v>0.79</v>
      </c>
      <c r="AI9" s="1">
        <v>1.3607005917159762</v>
      </c>
    </row>
    <row r="10" spans="1:36">
      <c r="A10">
        <v>13</v>
      </c>
      <c r="B10">
        <v>42</v>
      </c>
      <c r="C10">
        <v>82.2</v>
      </c>
      <c r="D10">
        <v>3.82</v>
      </c>
      <c r="E10">
        <v>86.02</v>
      </c>
      <c r="F10">
        <v>6</v>
      </c>
      <c r="G10">
        <v>3.58</v>
      </c>
      <c r="H10">
        <v>59</v>
      </c>
      <c r="I10">
        <v>51</v>
      </c>
      <c r="J10">
        <v>8</v>
      </c>
      <c r="K10">
        <v>0</v>
      </c>
      <c r="L10">
        <v>0</v>
      </c>
      <c r="M10">
        <v>0</v>
      </c>
      <c r="N10">
        <v>0</v>
      </c>
      <c r="O10">
        <v>4</v>
      </c>
      <c r="P10" s="1">
        <v>0.16843950628982984</v>
      </c>
      <c r="Q10">
        <v>1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1</v>
      </c>
      <c r="Z10">
        <v>0</v>
      </c>
      <c r="AA10">
        <v>30</v>
      </c>
      <c r="AB10">
        <v>2</v>
      </c>
      <c r="AC10" s="1">
        <v>1.2408376963350787</v>
      </c>
      <c r="AD10" s="1">
        <v>175.6</v>
      </c>
      <c r="AE10" s="1">
        <v>10</v>
      </c>
      <c r="AF10" s="1">
        <v>185.6</v>
      </c>
      <c r="AG10" s="1">
        <v>0.76652799999999999</v>
      </c>
      <c r="AH10" s="1">
        <v>0.79</v>
      </c>
      <c r="AI10" s="1">
        <v>1.2846837988826814</v>
      </c>
    </row>
    <row r="11" spans="1:36">
      <c r="A11">
        <v>14</v>
      </c>
      <c r="B11">
        <v>22</v>
      </c>
      <c r="C11">
        <v>86.2</v>
      </c>
      <c r="D11">
        <v>3.79</v>
      </c>
      <c r="E11">
        <v>89.990000000000009</v>
      </c>
      <c r="F11">
        <v>6</v>
      </c>
      <c r="G11">
        <v>3.69</v>
      </c>
      <c r="H11">
        <v>62</v>
      </c>
      <c r="I11">
        <v>54</v>
      </c>
      <c r="J11">
        <v>8</v>
      </c>
      <c r="K11">
        <v>0</v>
      </c>
      <c r="L11">
        <v>0</v>
      </c>
      <c r="M11">
        <v>0</v>
      </c>
      <c r="N11">
        <v>0</v>
      </c>
      <c r="O11">
        <v>8</v>
      </c>
      <c r="P11" s="1">
        <v>0.17826144056161142</v>
      </c>
      <c r="Q11">
        <v>1</v>
      </c>
      <c r="R11">
        <v>0</v>
      </c>
      <c r="S11">
        <v>0</v>
      </c>
      <c r="T11">
        <v>10</v>
      </c>
      <c r="U11">
        <v>1</v>
      </c>
      <c r="V11">
        <v>0</v>
      </c>
      <c r="W11">
        <v>0</v>
      </c>
      <c r="X11">
        <v>0</v>
      </c>
      <c r="Y11">
        <v>1</v>
      </c>
      <c r="Z11">
        <v>0</v>
      </c>
      <c r="AA11">
        <v>18</v>
      </c>
      <c r="AB11">
        <v>1</v>
      </c>
      <c r="AC11" s="1">
        <v>1.2506596306068603</v>
      </c>
      <c r="AD11" s="1">
        <v>175.6</v>
      </c>
      <c r="AE11" s="1">
        <v>10</v>
      </c>
      <c r="AF11" s="1">
        <v>185.6</v>
      </c>
      <c r="AG11" s="1">
        <v>0.76652799999999999</v>
      </c>
      <c r="AH11" s="1">
        <v>0.79</v>
      </c>
      <c r="AI11" s="1">
        <v>1.2463869918699186</v>
      </c>
    </row>
    <row r="12" spans="1:36">
      <c r="A12">
        <v>14</v>
      </c>
      <c r="B12">
        <v>40</v>
      </c>
      <c r="C12">
        <v>88</v>
      </c>
      <c r="D12">
        <v>3.57</v>
      </c>
      <c r="E12">
        <v>91.57</v>
      </c>
      <c r="F12">
        <v>6</v>
      </c>
      <c r="G12">
        <v>3.5</v>
      </c>
      <c r="H12">
        <v>63</v>
      </c>
      <c r="I12">
        <v>56</v>
      </c>
      <c r="J12">
        <v>7</v>
      </c>
      <c r="K12">
        <v>0</v>
      </c>
      <c r="L12">
        <v>0</v>
      </c>
      <c r="M12">
        <v>0</v>
      </c>
      <c r="N12">
        <v>0</v>
      </c>
      <c r="O12">
        <v>9.7999999999999972</v>
      </c>
      <c r="P12" s="1">
        <v>0.25533290239172612</v>
      </c>
      <c r="Q12">
        <v>1</v>
      </c>
      <c r="R12">
        <v>0</v>
      </c>
      <c r="S12">
        <v>0</v>
      </c>
      <c r="T12">
        <v>11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25</v>
      </c>
      <c r="AB12">
        <v>1</v>
      </c>
      <c r="AC12" s="1">
        <v>1.327731092436975</v>
      </c>
      <c r="AD12" s="1">
        <v>175.6</v>
      </c>
      <c r="AE12" s="1">
        <v>10</v>
      </c>
      <c r="AF12" s="1">
        <v>185.6</v>
      </c>
      <c r="AG12" s="1">
        <v>0.76652799999999999</v>
      </c>
      <c r="AH12" s="1">
        <v>0.79</v>
      </c>
      <c r="AI12" s="1">
        <v>1.3140479999999999</v>
      </c>
    </row>
    <row r="13" spans="1:36">
      <c r="A13">
        <v>15</v>
      </c>
      <c r="B13">
        <v>3</v>
      </c>
      <c r="C13">
        <v>90.3</v>
      </c>
      <c r="D13">
        <v>3.58</v>
      </c>
      <c r="E13">
        <v>93.88</v>
      </c>
      <c r="F13">
        <v>5</v>
      </c>
      <c r="G13">
        <v>3.56</v>
      </c>
      <c r="H13">
        <v>65</v>
      </c>
      <c r="I13">
        <v>57</v>
      </c>
      <c r="J13">
        <v>8</v>
      </c>
      <c r="K13">
        <v>0</v>
      </c>
      <c r="L13">
        <v>0</v>
      </c>
      <c r="M13">
        <v>0</v>
      </c>
      <c r="N13">
        <v>1</v>
      </c>
      <c r="O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1</v>
      </c>
      <c r="Z13">
        <v>0</v>
      </c>
      <c r="AA13">
        <v>25</v>
      </c>
      <c r="AB13">
        <v>1</v>
      </c>
      <c r="AC13" s="1">
        <v>1.3240223463687151</v>
      </c>
      <c r="AD13" s="1">
        <v>161.80000000000001</v>
      </c>
      <c r="AE13" s="1">
        <v>10</v>
      </c>
      <c r="AF13" s="1">
        <v>171.8</v>
      </c>
      <c r="AG13" s="1">
        <v>0.709534</v>
      </c>
      <c r="AH13" s="1">
        <v>0.94800000000000006</v>
      </c>
      <c r="AI13" s="1">
        <v>1.195843820224719</v>
      </c>
    </row>
    <row r="14" spans="1:36">
      <c r="A14">
        <v>19</v>
      </c>
      <c r="B14">
        <v>50</v>
      </c>
      <c r="C14">
        <v>119</v>
      </c>
      <c r="D14">
        <v>2.96</v>
      </c>
      <c r="E14">
        <v>121.96</v>
      </c>
      <c r="F14">
        <v>6</v>
      </c>
      <c r="G14">
        <v>2.98</v>
      </c>
      <c r="H14">
        <v>72</v>
      </c>
      <c r="I14">
        <v>67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30</v>
      </c>
      <c r="AB14">
        <v>1</v>
      </c>
      <c r="AC14" s="1">
        <v>1.6013513513513515</v>
      </c>
      <c r="AD14" s="1">
        <v>175.6</v>
      </c>
      <c r="AE14" s="1">
        <v>10</v>
      </c>
      <c r="AF14" s="1">
        <v>185.6</v>
      </c>
      <c r="AG14" s="1">
        <v>0.76652799999999999</v>
      </c>
      <c r="AH14" s="1">
        <v>0.79</v>
      </c>
      <c r="AI14" s="1">
        <v>1.5433449664429528</v>
      </c>
    </row>
    <row r="15" spans="1:36">
      <c r="A15">
        <v>21</v>
      </c>
      <c r="B15">
        <v>2</v>
      </c>
      <c r="C15">
        <v>126.2</v>
      </c>
      <c r="D15">
        <v>3.01</v>
      </c>
      <c r="E15">
        <v>129.21</v>
      </c>
      <c r="F15">
        <v>6</v>
      </c>
      <c r="G15">
        <v>3.01</v>
      </c>
      <c r="H15">
        <v>76</v>
      </c>
      <c r="I15">
        <v>70</v>
      </c>
      <c r="J15">
        <v>6</v>
      </c>
      <c r="K15">
        <v>0</v>
      </c>
      <c r="L15">
        <v>0</v>
      </c>
      <c r="M15">
        <v>0</v>
      </c>
      <c r="N15">
        <v>0</v>
      </c>
      <c r="O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1</v>
      </c>
      <c r="Z15">
        <v>0</v>
      </c>
      <c r="AA15">
        <v>30</v>
      </c>
      <c r="AB15">
        <v>1</v>
      </c>
      <c r="AC15" s="1">
        <v>1.5747508305647842</v>
      </c>
      <c r="AD15" s="1">
        <v>175.6</v>
      </c>
      <c r="AE15" s="1">
        <v>10</v>
      </c>
      <c r="AF15" s="1">
        <v>185.6</v>
      </c>
      <c r="AG15" s="1">
        <v>0.76652799999999999</v>
      </c>
      <c r="AH15" s="1">
        <v>0.79</v>
      </c>
      <c r="AI15" s="1">
        <v>1.5279627906976745</v>
      </c>
    </row>
    <row r="16" spans="1:36">
      <c r="A16">
        <v>23</v>
      </c>
      <c r="B16">
        <v>6</v>
      </c>
      <c r="C16">
        <v>138.6</v>
      </c>
      <c r="D16">
        <v>3.21</v>
      </c>
      <c r="E16">
        <v>141.81</v>
      </c>
      <c r="F16">
        <v>7</v>
      </c>
      <c r="G16">
        <v>3.01</v>
      </c>
      <c r="H16">
        <v>78</v>
      </c>
      <c r="I16">
        <v>73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13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20</v>
      </c>
      <c r="AB16">
        <v>1</v>
      </c>
      <c r="AC16" s="1">
        <v>1.4766355140186918</v>
      </c>
      <c r="AD16" s="1">
        <v>161.80000000000001</v>
      </c>
      <c r="AE16" s="1">
        <v>10</v>
      </c>
      <c r="AF16" s="1">
        <v>171.8</v>
      </c>
      <c r="AG16" s="1">
        <v>0.709534</v>
      </c>
      <c r="AH16" s="1">
        <v>0.67714285714285716</v>
      </c>
      <c r="AI16" s="1">
        <v>1.414353488372093</v>
      </c>
    </row>
    <row r="17" spans="1:35">
      <c r="A17">
        <v>24</v>
      </c>
      <c r="B17">
        <v>39</v>
      </c>
      <c r="C17">
        <v>147.9</v>
      </c>
      <c r="D17">
        <v>2.9</v>
      </c>
      <c r="E17">
        <v>150.80000000000001</v>
      </c>
      <c r="F17">
        <v>6</v>
      </c>
      <c r="G17">
        <v>3.01</v>
      </c>
      <c r="H17">
        <v>84</v>
      </c>
      <c r="I17">
        <v>77</v>
      </c>
      <c r="J17">
        <v>7</v>
      </c>
      <c r="K17">
        <v>0</v>
      </c>
      <c r="L17">
        <v>0</v>
      </c>
      <c r="M17">
        <v>1</v>
      </c>
      <c r="N17">
        <v>0</v>
      </c>
      <c r="O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25</v>
      </c>
      <c r="AB17">
        <v>3</v>
      </c>
      <c r="AC17" s="1">
        <v>1.6344827586206898</v>
      </c>
      <c r="AD17" s="1">
        <v>175.6</v>
      </c>
      <c r="AE17" s="1">
        <v>10</v>
      </c>
      <c r="AF17" s="1">
        <v>185.6</v>
      </c>
      <c r="AG17" s="1">
        <v>0.76652799999999999</v>
      </c>
      <c r="AH17" s="1">
        <v>0.79</v>
      </c>
      <c r="AI17" s="1">
        <v>1.5279627906976745</v>
      </c>
    </row>
    <row r="18" spans="1:35">
      <c r="A18">
        <v>26</v>
      </c>
      <c r="B18">
        <v>0</v>
      </c>
      <c r="C18">
        <v>156</v>
      </c>
      <c r="D18">
        <v>3.07</v>
      </c>
      <c r="E18">
        <v>159.07</v>
      </c>
      <c r="F18">
        <v>6</v>
      </c>
      <c r="G18">
        <v>2.98</v>
      </c>
      <c r="H18">
        <v>90</v>
      </c>
      <c r="I18">
        <v>84</v>
      </c>
      <c r="J18">
        <v>6</v>
      </c>
      <c r="K18">
        <v>0</v>
      </c>
      <c r="L18">
        <v>0</v>
      </c>
      <c r="M18">
        <v>0</v>
      </c>
      <c r="N18">
        <v>0</v>
      </c>
      <c r="O18">
        <v>8.0999999999999943</v>
      </c>
      <c r="P18" s="1">
        <v>-9.0508817252611395E-2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30</v>
      </c>
      <c r="AB18">
        <v>1</v>
      </c>
      <c r="AC18" s="1">
        <v>1.5439739413680784</v>
      </c>
      <c r="AD18" s="1">
        <v>175.6</v>
      </c>
      <c r="AE18" s="1">
        <v>10</v>
      </c>
      <c r="AF18" s="1">
        <v>185.6</v>
      </c>
      <c r="AG18" s="1">
        <v>0.76652799999999999</v>
      </c>
      <c r="AH18" s="1">
        <v>0.79</v>
      </c>
      <c r="AI18" s="1">
        <v>1.5433449664429528</v>
      </c>
    </row>
    <row r="19" spans="1:35">
      <c r="A19">
        <v>28</v>
      </c>
      <c r="B19">
        <v>54</v>
      </c>
      <c r="C19">
        <v>173.4</v>
      </c>
      <c r="D19">
        <v>3.31</v>
      </c>
      <c r="E19">
        <v>176.71</v>
      </c>
      <c r="F19">
        <v>7</v>
      </c>
      <c r="G19">
        <v>3.09</v>
      </c>
      <c r="H19">
        <v>99</v>
      </c>
      <c r="I19">
        <v>96</v>
      </c>
      <c r="J19">
        <v>3</v>
      </c>
      <c r="K19">
        <v>0</v>
      </c>
      <c r="L19">
        <v>1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25</v>
      </c>
      <c r="AB19">
        <v>1</v>
      </c>
      <c r="AC19" s="1">
        <v>1.4320241691842901</v>
      </c>
      <c r="AD19" s="1">
        <v>161.80000000000001</v>
      </c>
      <c r="AE19" s="1">
        <v>10</v>
      </c>
      <c r="AF19" s="1">
        <v>171.8</v>
      </c>
      <c r="AG19" s="1">
        <v>0.709534</v>
      </c>
      <c r="AH19" s="1">
        <v>0.67714285714285716</v>
      </c>
      <c r="AI19" s="1">
        <v>1.3777359223300971</v>
      </c>
    </row>
    <row r="20" spans="1:35">
      <c r="A20">
        <v>33</v>
      </c>
      <c r="B20">
        <v>0</v>
      </c>
      <c r="C20">
        <v>198</v>
      </c>
      <c r="D20">
        <v>4.37</v>
      </c>
      <c r="E20">
        <v>202.37</v>
      </c>
      <c r="F20">
        <v>6</v>
      </c>
      <c r="G20">
        <v>3.72</v>
      </c>
      <c r="H20">
        <v>114</v>
      </c>
      <c r="I20">
        <v>110</v>
      </c>
      <c r="J20">
        <v>4</v>
      </c>
      <c r="K20">
        <v>0</v>
      </c>
      <c r="L20">
        <v>0</v>
      </c>
      <c r="M20">
        <v>0</v>
      </c>
      <c r="N20">
        <v>0</v>
      </c>
      <c r="O20">
        <v>0</v>
      </c>
      <c r="Q20">
        <v>1</v>
      </c>
      <c r="R20">
        <v>0</v>
      </c>
      <c r="S20">
        <v>0</v>
      </c>
      <c r="T20">
        <v>20</v>
      </c>
      <c r="U20">
        <v>1</v>
      </c>
      <c r="V20">
        <v>1</v>
      </c>
      <c r="W20">
        <v>0</v>
      </c>
      <c r="X20">
        <v>0</v>
      </c>
      <c r="Y20">
        <v>1</v>
      </c>
      <c r="Z20">
        <v>0</v>
      </c>
      <c r="AA20">
        <v>30</v>
      </c>
      <c r="AB20">
        <v>1</v>
      </c>
      <c r="AC20" s="1">
        <v>1.0846681922196797</v>
      </c>
      <c r="AD20" s="1">
        <v>175.6</v>
      </c>
      <c r="AE20" s="1">
        <v>10</v>
      </c>
      <c r="AF20" s="1">
        <v>185.6</v>
      </c>
      <c r="AG20" s="1">
        <v>0.76652799999999999</v>
      </c>
      <c r="AH20" s="1">
        <v>0.79</v>
      </c>
      <c r="AI20" s="1">
        <v>1.2363354838709677</v>
      </c>
    </row>
    <row r="21" spans="1:35">
      <c r="A21">
        <v>35</v>
      </c>
      <c r="B21">
        <v>13</v>
      </c>
      <c r="C21">
        <v>211.3</v>
      </c>
      <c r="D21">
        <v>2.94</v>
      </c>
      <c r="E21">
        <v>214.24</v>
      </c>
      <c r="F21">
        <v>6</v>
      </c>
      <c r="G21">
        <v>2.84</v>
      </c>
      <c r="H21">
        <v>118</v>
      </c>
      <c r="I21">
        <v>116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25</v>
      </c>
      <c r="AB21">
        <v>1</v>
      </c>
      <c r="AC21" s="1">
        <v>1.6122448979591837</v>
      </c>
      <c r="AD21" s="1">
        <v>161.80000000000001</v>
      </c>
      <c r="AE21" s="1">
        <v>10</v>
      </c>
      <c r="AF21" s="1">
        <v>171.8</v>
      </c>
      <c r="AG21" s="1">
        <v>0.709534</v>
      </c>
      <c r="AH21" s="1">
        <v>0.79</v>
      </c>
      <c r="AI21" s="1">
        <v>1.4990154929577464</v>
      </c>
    </row>
    <row r="22" spans="1:35">
      <c r="A22">
        <v>42</v>
      </c>
      <c r="B22">
        <v>17</v>
      </c>
      <c r="C22">
        <v>253.7</v>
      </c>
      <c r="D22">
        <v>3.08</v>
      </c>
      <c r="E22">
        <v>256.77999999999997</v>
      </c>
      <c r="F22">
        <v>6</v>
      </c>
      <c r="G22">
        <v>3.11</v>
      </c>
      <c r="H22">
        <v>136</v>
      </c>
      <c r="I22">
        <v>131</v>
      </c>
      <c r="J22">
        <v>5</v>
      </c>
      <c r="K22">
        <v>0</v>
      </c>
      <c r="L22">
        <v>1</v>
      </c>
      <c r="M22">
        <v>0</v>
      </c>
      <c r="N22">
        <v>0</v>
      </c>
      <c r="O22">
        <v>0</v>
      </c>
      <c r="Q22">
        <v>0</v>
      </c>
      <c r="R22">
        <v>1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30</v>
      </c>
      <c r="AB22">
        <v>1</v>
      </c>
      <c r="AC22" s="1">
        <v>1.5389610389610391</v>
      </c>
      <c r="AD22" s="1">
        <v>161.80000000000001</v>
      </c>
      <c r="AE22" s="1">
        <v>10</v>
      </c>
      <c r="AF22" s="1">
        <v>171.8</v>
      </c>
      <c r="AG22" s="1">
        <v>0.709534</v>
      </c>
      <c r="AH22" s="1">
        <v>0.79</v>
      </c>
      <c r="AI22" s="1">
        <v>1.3688758842443729</v>
      </c>
    </row>
    <row r="23" spans="1:35">
      <c r="A23">
        <v>42</v>
      </c>
      <c r="B23">
        <v>43</v>
      </c>
      <c r="C23">
        <v>256.3</v>
      </c>
      <c r="D23">
        <v>4.8899999999999997</v>
      </c>
      <c r="E23">
        <v>261.19</v>
      </c>
      <c r="F23">
        <v>6</v>
      </c>
      <c r="G23">
        <v>4.33</v>
      </c>
      <c r="H23">
        <v>139</v>
      </c>
      <c r="I23">
        <v>135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Q23">
        <v>1</v>
      </c>
      <c r="R23">
        <v>0</v>
      </c>
      <c r="S23">
        <v>0</v>
      </c>
      <c r="T23">
        <v>23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30</v>
      </c>
      <c r="AB23">
        <v>1</v>
      </c>
      <c r="AC23" s="1">
        <v>0.96932515337423319</v>
      </c>
      <c r="AD23" s="1">
        <v>175.6</v>
      </c>
      <c r="AE23" s="1">
        <v>10</v>
      </c>
      <c r="AF23" s="1">
        <v>185.6</v>
      </c>
      <c r="AG23" s="1">
        <v>0.76652799999999999</v>
      </c>
      <c r="AH23" s="1">
        <v>0.79</v>
      </c>
      <c r="AI23" s="1">
        <v>1.0621635103926097</v>
      </c>
    </row>
    <row r="24" spans="1:35">
      <c r="A24">
        <v>42</v>
      </c>
      <c r="B24">
        <v>52</v>
      </c>
      <c r="C24">
        <v>257.2</v>
      </c>
      <c r="D24">
        <v>4.8600000000000003</v>
      </c>
      <c r="E24">
        <v>262.06</v>
      </c>
      <c r="F24">
        <v>7</v>
      </c>
      <c r="G24">
        <v>3.84</v>
      </c>
      <c r="H24">
        <v>141</v>
      </c>
      <c r="I24">
        <v>136</v>
      </c>
      <c r="J24">
        <v>5</v>
      </c>
      <c r="K24">
        <v>0</v>
      </c>
      <c r="L24">
        <v>0</v>
      </c>
      <c r="M24">
        <v>0</v>
      </c>
      <c r="N24">
        <v>0</v>
      </c>
      <c r="O24">
        <v>0</v>
      </c>
      <c r="Q24">
        <v>0</v>
      </c>
      <c r="R24">
        <v>0</v>
      </c>
      <c r="S24">
        <v>0</v>
      </c>
      <c r="T24">
        <v>23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25</v>
      </c>
      <c r="AB24">
        <v>1</v>
      </c>
      <c r="AC24" s="1">
        <v>0.97530864197530864</v>
      </c>
      <c r="AD24" s="1">
        <v>161.80000000000001</v>
      </c>
      <c r="AE24" s="1">
        <v>10</v>
      </c>
      <c r="AF24" s="1">
        <v>171.8</v>
      </c>
      <c r="AG24" s="1">
        <v>0.709534</v>
      </c>
      <c r="AH24" s="1">
        <v>0.67714285714285716</v>
      </c>
      <c r="AI24" s="1">
        <v>1.108646875</v>
      </c>
    </row>
    <row r="25" spans="1:35">
      <c r="A25">
        <v>44</v>
      </c>
      <c r="B25">
        <v>58</v>
      </c>
      <c r="C25">
        <v>269.8</v>
      </c>
      <c r="D25">
        <v>3.58</v>
      </c>
      <c r="E25">
        <v>273.38</v>
      </c>
      <c r="F25">
        <v>7</v>
      </c>
      <c r="G25">
        <v>3.44</v>
      </c>
      <c r="H25">
        <v>144</v>
      </c>
      <c r="I25">
        <v>142</v>
      </c>
      <c r="J25">
        <v>2</v>
      </c>
      <c r="K25">
        <v>0</v>
      </c>
      <c r="L25">
        <v>0</v>
      </c>
      <c r="M25">
        <v>0</v>
      </c>
      <c r="N25">
        <v>0</v>
      </c>
      <c r="O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35</v>
      </c>
      <c r="AB25">
        <v>1</v>
      </c>
      <c r="AC25" s="1">
        <v>1.3240223463687151</v>
      </c>
      <c r="AD25" s="1">
        <v>175.6</v>
      </c>
      <c r="AE25" s="1">
        <v>10</v>
      </c>
      <c r="AF25" s="1">
        <v>185.6</v>
      </c>
      <c r="AG25" s="1">
        <v>0.76652799999999999</v>
      </c>
      <c r="AH25" s="1">
        <v>0.67714285714285716</v>
      </c>
      <c r="AI25" s="1">
        <v>1.3369674418604651</v>
      </c>
    </row>
    <row r="26" spans="1:35">
      <c r="A26">
        <v>45</v>
      </c>
      <c r="B26">
        <v>3</v>
      </c>
      <c r="C26">
        <v>270.3</v>
      </c>
      <c r="D26">
        <v>3.04</v>
      </c>
      <c r="E26">
        <v>273.34000000000003</v>
      </c>
      <c r="F26">
        <v>5</v>
      </c>
      <c r="G26">
        <v>3.24</v>
      </c>
      <c r="H26">
        <v>146</v>
      </c>
      <c r="I26">
        <v>142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30</v>
      </c>
      <c r="AB26">
        <v>1</v>
      </c>
      <c r="AC26" s="1">
        <v>1.5592105263157896</v>
      </c>
      <c r="AD26" s="1">
        <v>175.6</v>
      </c>
      <c r="AE26" s="1">
        <v>10</v>
      </c>
      <c r="AF26" s="1">
        <v>185.6</v>
      </c>
      <c r="AG26" s="1">
        <v>0.76652799999999999</v>
      </c>
      <c r="AH26" s="1">
        <v>0.94800000000000006</v>
      </c>
      <c r="AI26" s="1">
        <v>1.419496296296296</v>
      </c>
    </row>
    <row r="27" spans="1:35">
      <c r="A27">
        <v>46</v>
      </c>
      <c r="B27">
        <v>38</v>
      </c>
      <c r="C27">
        <v>279.8</v>
      </c>
      <c r="D27">
        <v>2.68</v>
      </c>
      <c r="E27">
        <v>282.48</v>
      </c>
      <c r="F27">
        <v>6</v>
      </c>
      <c r="G27">
        <v>3.04</v>
      </c>
      <c r="H27">
        <v>151</v>
      </c>
      <c r="I27">
        <v>150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25</v>
      </c>
      <c r="AB27">
        <v>1</v>
      </c>
      <c r="AC27" s="1">
        <v>1.7686567164179103</v>
      </c>
      <c r="AD27" s="1">
        <v>161.80000000000001</v>
      </c>
      <c r="AE27" s="1">
        <v>10</v>
      </c>
      <c r="AF27" s="1">
        <v>171.8</v>
      </c>
      <c r="AG27" s="1">
        <v>0.709534</v>
      </c>
      <c r="AH27" s="1">
        <v>0.79</v>
      </c>
      <c r="AI27" s="1">
        <v>1.4003960526315788</v>
      </c>
    </row>
    <row r="28" spans="1:35">
      <c r="A28">
        <v>48</v>
      </c>
      <c r="B28">
        <v>8</v>
      </c>
      <c r="C28">
        <v>288.8</v>
      </c>
      <c r="D28">
        <v>3.19</v>
      </c>
      <c r="E28">
        <v>291.99</v>
      </c>
      <c r="F28">
        <v>6</v>
      </c>
      <c r="G28">
        <v>3.32</v>
      </c>
      <c r="H28">
        <v>155</v>
      </c>
      <c r="I28">
        <v>153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35</v>
      </c>
      <c r="AB28">
        <v>1</v>
      </c>
      <c r="AC28" s="1">
        <v>1.4858934169278997</v>
      </c>
      <c r="AD28" s="1">
        <v>175.6</v>
      </c>
      <c r="AE28" s="1">
        <v>10</v>
      </c>
      <c r="AF28" s="1">
        <v>185.6</v>
      </c>
      <c r="AG28" s="1">
        <v>0.76652799999999999</v>
      </c>
      <c r="AH28" s="1">
        <v>0.79</v>
      </c>
      <c r="AI28" s="1">
        <v>1.3852915662650602</v>
      </c>
    </row>
    <row r="29" spans="1:35">
      <c r="A29">
        <v>48</v>
      </c>
      <c r="B29">
        <v>34</v>
      </c>
      <c r="C29">
        <v>291.39999999999998</v>
      </c>
      <c r="D29">
        <v>3.53</v>
      </c>
      <c r="E29">
        <v>294.92999999999995</v>
      </c>
      <c r="F29">
        <v>7</v>
      </c>
      <c r="G29">
        <v>3.1</v>
      </c>
      <c r="H29">
        <v>156</v>
      </c>
      <c r="I29">
        <v>154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26</v>
      </c>
      <c r="U29">
        <v>1</v>
      </c>
      <c r="V29">
        <v>0</v>
      </c>
      <c r="W29">
        <v>0</v>
      </c>
      <c r="X29">
        <v>0</v>
      </c>
      <c r="Y29">
        <v>1</v>
      </c>
      <c r="Z29">
        <v>0</v>
      </c>
      <c r="AA29">
        <v>25</v>
      </c>
      <c r="AB29">
        <v>1</v>
      </c>
      <c r="AC29" s="1">
        <v>1.3427762039660058</v>
      </c>
      <c r="AD29" s="1">
        <v>161.80000000000001</v>
      </c>
      <c r="AE29" s="1">
        <v>10</v>
      </c>
      <c r="AF29" s="1">
        <v>171.8</v>
      </c>
      <c r="AG29" s="1">
        <v>0.709534</v>
      </c>
      <c r="AH29" s="1">
        <v>0.67714285714285716</v>
      </c>
      <c r="AI29" s="1">
        <v>1.3732916129032258</v>
      </c>
    </row>
    <row r="30" spans="1:35">
      <c r="A30">
        <v>48</v>
      </c>
      <c r="B30">
        <v>34</v>
      </c>
      <c r="C30">
        <v>291.39999999999998</v>
      </c>
      <c r="D30">
        <v>3.85</v>
      </c>
      <c r="E30">
        <v>295.25</v>
      </c>
      <c r="F30">
        <v>7</v>
      </c>
      <c r="G30">
        <v>3.4</v>
      </c>
      <c r="H30">
        <v>157</v>
      </c>
      <c r="I30">
        <v>154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26</v>
      </c>
      <c r="U30">
        <v>1</v>
      </c>
      <c r="V30">
        <v>1</v>
      </c>
      <c r="W30">
        <v>0</v>
      </c>
      <c r="X30">
        <v>0</v>
      </c>
      <c r="Y30">
        <v>1</v>
      </c>
      <c r="Z30">
        <v>0</v>
      </c>
      <c r="AA30">
        <v>25</v>
      </c>
      <c r="AB30">
        <v>1</v>
      </c>
      <c r="AC30" s="1">
        <v>1.2311688311688311</v>
      </c>
      <c r="AD30" s="1">
        <v>161.80000000000001</v>
      </c>
      <c r="AE30" s="1">
        <v>10</v>
      </c>
      <c r="AF30" s="1">
        <v>171.8</v>
      </c>
      <c r="AG30" s="1">
        <v>0.709534</v>
      </c>
      <c r="AH30" s="1">
        <v>0.67714285714285716</v>
      </c>
      <c r="AI30" s="1">
        <v>1.2521188235294118</v>
      </c>
    </row>
    <row r="31" spans="1:35">
      <c r="A31">
        <v>49</v>
      </c>
      <c r="B31">
        <v>36</v>
      </c>
      <c r="C31">
        <v>297.60000000000002</v>
      </c>
      <c r="D31">
        <v>3.15</v>
      </c>
      <c r="E31">
        <v>300.75</v>
      </c>
      <c r="F31">
        <v>6</v>
      </c>
      <c r="G31">
        <v>3.16</v>
      </c>
      <c r="H31">
        <v>162</v>
      </c>
      <c r="I31">
        <v>159</v>
      </c>
      <c r="J31">
        <v>3</v>
      </c>
      <c r="K31">
        <v>0</v>
      </c>
      <c r="L31">
        <v>1</v>
      </c>
      <c r="M31">
        <v>0</v>
      </c>
      <c r="N31">
        <v>0</v>
      </c>
      <c r="O31">
        <v>0</v>
      </c>
      <c r="P31" s="1"/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1</v>
      </c>
      <c r="Z31">
        <v>0</v>
      </c>
      <c r="AA31">
        <v>25</v>
      </c>
      <c r="AB31">
        <v>1</v>
      </c>
      <c r="AC31" s="1">
        <v>1.504761904761905</v>
      </c>
      <c r="AD31" s="1">
        <v>161.80000000000001</v>
      </c>
      <c r="AE31" s="1">
        <v>10</v>
      </c>
      <c r="AF31" s="1">
        <v>171.8</v>
      </c>
      <c r="AG31" s="1">
        <v>0.709534</v>
      </c>
      <c r="AH31" s="1">
        <v>0.79</v>
      </c>
      <c r="AI31" s="1">
        <v>1.3472164556962023</v>
      </c>
    </row>
    <row r="32" spans="1:35">
      <c r="A32">
        <v>50</v>
      </c>
      <c r="B32">
        <v>47</v>
      </c>
      <c r="C32">
        <v>304.7</v>
      </c>
      <c r="D32">
        <v>3.4</v>
      </c>
      <c r="E32">
        <v>308.09999999999997</v>
      </c>
      <c r="F32">
        <v>7</v>
      </c>
      <c r="G32">
        <v>4</v>
      </c>
      <c r="H32">
        <v>169</v>
      </c>
      <c r="I32">
        <v>166</v>
      </c>
      <c r="J32">
        <v>3</v>
      </c>
      <c r="K32">
        <v>0</v>
      </c>
      <c r="L32">
        <v>1</v>
      </c>
      <c r="M32">
        <v>0</v>
      </c>
      <c r="N32">
        <v>0</v>
      </c>
      <c r="O32">
        <v>0</v>
      </c>
      <c r="Q32">
        <v>1</v>
      </c>
      <c r="R32">
        <v>0</v>
      </c>
      <c r="S32">
        <v>0</v>
      </c>
      <c r="T32">
        <v>28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25</v>
      </c>
      <c r="AB32">
        <v>1</v>
      </c>
      <c r="AC32" s="1">
        <v>1.3941176470588237</v>
      </c>
      <c r="AD32" s="1">
        <v>175.6</v>
      </c>
      <c r="AE32" s="1">
        <v>10</v>
      </c>
      <c r="AF32" s="1">
        <v>185.6</v>
      </c>
      <c r="AG32" s="1">
        <v>0.76652799999999999</v>
      </c>
      <c r="AH32" s="1">
        <v>0.67714285714285716</v>
      </c>
      <c r="AI32" s="1">
        <v>1.1497919999999999</v>
      </c>
    </row>
    <row r="33" spans="1:35">
      <c r="A33">
        <v>59</v>
      </c>
      <c r="B33">
        <v>50</v>
      </c>
      <c r="C33">
        <v>359</v>
      </c>
      <c r="D33">
        <v>3.31</v>
      </c>
      <c r="E33">
        <v>362.31</v>
      </c>
      <c r="F33">
        <v>6</v>
      </c>
      <c r="G33">
        <v>3.3</v>
      </c>
      <c r="H33">
        <v>195</v>
      </c>
      <c r="I33">
        <v>191</v>
      </c>
      <c r="J33">
        <v>4</v>
      </c>
      <c r="K33">
        <v>0</v>
      </c>
      <c r="L33">
        <v>1</v>
      </c>
      <c r="M33">
        <v>0</v>
      </c>
      <c r="N33">
        <v>0</v>
      </c>
      <c r="O33">
        <v>0</v>
      </c>
      <c r="Q33">
        <v>1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1</v>
      </c>
      <c r="Z33">
        <v>0</v>
      </c>
      <c r="AA33">
        <v>35</v>
      </c>
      <c r="AB33">
        <v>1</v>
      </c>
      <c r="AC33" s="1">
        <v>1.4320241691842901</v>
      </c>
      <c r="AD33" s="1">
        <v>175.6</v>
      </c>
      <c r="AE33" s="1">
        <v>10</v>
      </c>
      <c r="AF33" s="1">
        <v>185.6</v>
      </c>
      <c r="AG33" s="1">
        <v>0.76652799999999999</v>
      </c>
      <c r="AH33" s="1">
        <v>0.79</v>
      </c>
      <c r="AI33" s="1">
        <v>1.3936872727272727</v>
      </c>
    </row>
    <row r="34" spans="1:35">
      <c r="A34">
        <v>67</v>
      </c>
      <c r="B34">
        <v>26</v>
      </c>
      <c r="C34">
        <v>404.6</v>
      </c>
      <c r="D34">
        <v>3.1</v>
      </c>
      <c r="E34">
        <v>407.70000000000005</v>
      </c>
      <c r="F34">
        <v>6</v>
      </c>
      <c r="G34">
        <v>3.19</v>
      </c>
      <c r="H34">
        <v>213</v>
      </c>
      <c r="I34">
        <v>210</v>
      </c>
      <c r="J34">
        <v>3</v>
      </c>
      <c r="K34">
        <v>0</v>
      </c>
      <c r="L34">
        <v>1</v>
      </c>
      <c r="M34">
        <v>0</v>
      </c>
      <c r="N34">
        <v>0</v>
      </c>
      <c r="O34">
        <v>0</v>
      </c>
      <c r="Q34">
        <v>1</v>
      </c>
      <c r="R34">
        <v>0</v>
      </c>
      <c r="S34">
        <v>0</v>
      </c>
      <c r="T34">
        <v>34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25</v>
      </c>
      <c r="AB34">
        <v>1</v>
      </c>
      <c r="AC34" s="1">
        <v>1.5290322580645161</v>
      </c>
      <c r="AD34" s="1">
        <v>175.6</v>
      </c>
      <c r="AE34" s="1">
        <v>10</v>
      </c>
      <c r="AF34" s="1">
        <v>185.6</v>
      </c>
      <c r="AG34" s="1">
        <v>0.76652799999999999</v>
      </c>
      <c r="AH34" s="1">
        <v>0.79</v>
      </c>
      <c r="AI34" s="1">
        <v>1.4417454545454544</v>
      </c>
    </row>
    <row r="35" spans="1:35">
      <c r="A35">
        <v>67</v>
      </c>
      <c r="B35">
        <v>28</v>
      </c>
      <c r="C35">
        <v>404.8</v>
      </c>
      <c r="D35">
        <v>3.13</v>
      </c>
      <c r="E35">
        <v>407.93</v>
      </c>
      <c r="F35">
        <v>6</v>
      </c>
      <c r="G35">
        <v>3.06</v>
      </c>
      <c r="H35">
        <v>215</v>
      </c>
      <c r="I35">
        <v>211</v>
      </c>
      <c r="J35">
        <v>4</v>
      </c>
      <c r="K35">
        <v>0</v>
      </c>
      <c r="L35">
        <v>1</v>
      </c>
      <c r="M35">
        <v>0</v>
      </c>
      <c r="N35">
        <v>0</v>
      </c>
      <c r="O35">
        <v>0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1</v>
      </c>
      <c r="Z35">
        <v>0</v>
      </c>
      <c r="AA35">
        <v>25</v>
      </c>
      <c r="AB35">
        <v>1</v>
      </c>
      <c r="AC35" s="1">
        <v>1.514376996805112</v>
      </c>
      <c r="AD35" s="1">
        <v>175.6</v>
      </c>
      <c r="AE35" s="1">
        <v>10</v>
      </c>
      <c r="AF35" s="1">
        <v>185.6</v>
      </c>
      <c r="AG35" s="1">
        <v>0.76652799999999999</v>
      </c>
      <c r="AH35" s="1">
        <v>0.79</v>
      </c>
      <c r="AI35" s="1">
        <v>1.5029960784313725</v>
      </c>
    </row>
    <row r="36" spans="1:35">
      <c r="A36">
        <v>69</v>
      </c>
      <c r="B36">
        <v>11</v>
      </c>
      <c r="C36">
        <v>415.1</v>
      </c>
      <c r="D36">
        <v>2.89</v>
      </c>
      <c r="E36">
        <v>417.99</v>
      </c>
      <c r="F36">
        <v>6</v>
      </c>
      <c r="G36">
        <v>2.76</v>
      </c>
      <c r="H36">
        <v>219</v>
      </c>
      <c r="I36">
        <v>217</v>
      </c>
      <c r="J36">
        <v>2</v>
      </c>
      <c r="K36">
        <v>0</v>
      </c>
      <c r="L36">
        <v>1</v>
      </c>
      <c r="M36">
        <v>1</v>
      </c>
      <c r="N36">
        <v>0</v>
      </c>
      <c r="O36">
        <v>6.6000000000000227</v>
      </c>
      <c r="P36" s="1">
        <v>0.33794060610669607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32</v>
      </c>
      <c r="AB36">
        <v>3</v>
      </c>
      <c r="AC36" s="1">
        <v>1.6401384083044983</v>
      </c>
      <c r="AD36" s="1">
        <v>175.6</v>
      </c>
      <c r="AE36" s="1">
        <v>10</v>
      </c>
      <c r="AF36" s="1">
        <v>185.6</v>
      </c>
      <c r="AG36" s="1">
        <v>0.76652799999999999</v>
      </c>
      <c r="AH36" s="1">
        <v>0.79</v>
      </c>
      <c r="AI36" s="1">
        <v>1.6663652173913044</v>
      </c>
    </row>
    <row r="37" spans="1:35">
      <c r="A37">
        <v>69</v>
      </c>
      <c r="B37">
        <v>34</v>
      </c>
      <c r="C37">
        <v>417.4</v>
      </c>
      <c r="D37">
        <v>4.26</v>
      </c>
      <c r="E37">
        <v>421.65999999999997</v>
      </c>
      <c r="F37">
        <v>7</v>
      </c>
      <c r="G37">
        <v>3.09</v>
      </c>
      <c r="H37">
        <v>222</v>
      </c>
      <c r="I37">
        <v>218</v>
      </c>
      <c r="J37">
        <v>4</v>
      </c>
      <c r="K37">
        <v>0</v>
      </c>
      <c r="L37">
        <v>1</v>
      </c>
      <c r="M37">
        <v>1</v>
      </c>
      <c r="N37">
        <v>0</v>
      </c>
      <c r="O37">
        <v>2.2999999999999545</v>
      </c>
      <c r="P37" s="1">
        <v>-0.52746235196647007</v>
      </c>
      <c r="Q37">
        <v>1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30</v>
      </c>
      <c r="AB37">
        <v>3</v>
      </c>
      <c r="AC37" s="1">
        <v>1.1126760563380282</v>
      </c>
      <c r="AD37" s="1">
        <v>175.6</v>
      </c>
      <c r="AE37" s="1">
        <v>10</v>
      </c>
      <c r="AF37" s="1">
        <v>185.6</v>
      </c>
      <c r="AG37" s="1">
        <v>0.76652799999999999</v>
      </c>
      <c r="AH37" s="1">
        <v>0.67714285714285716</v>
      </c>
      <c r="AI37" s="1">
        <v>1.4884038834951456</v>
      </c>
    </row>
    <row r="38" spans="1:35">
      <c r="A38">
        <v>70</v>
      </c>
      <c r="B38">
        <v>34</v>
      </c>
      <c r="C38">
        <v>423.4</v>
      </c>
      <c r="D38">
        <v>3.85</v>
      </c>
      <c r="E38">
        <v>427.25</v>
      </c>
      <c r="F38">
        <v>6</v>
      </c>
      <c r="G38">
        <v>3.82</v>
      </c>
      <c r="H38">
        <v>230</v>
      </c>
      <c r="I38">
        <v>225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36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27</v>
      </c>
      <c r="AB38">
        <v>1</v>
      </c>
      <c r="AC38" s="1">
        <v>1.2311688311688311</v>
      </c>
      <c r="AD38" s="1">
        <v>161.80000000000001</v>
      </c>
      <c r="AE38" s="1">
        <v>10</v>
      </c>
      <c r="AF38" s="1">
        <v>171.8</v>
      </c>
      <c r="AG38" s="1">
        <v>0.709534</v>
      </c>
      <c r="AH38" s="1">
        <v>0.79</v>
      </c>
      <c r="AI38" s="1">
        <v>1.1144513089005235</v>
      </c>
    </row>
    <row r="39" spans="1:35">
      <c r="A39">
        <v>71</v>
      </c>
      <c r="B39">
        <v>37</v>
      </c>
      <c r="C39">
        <v>429.7</v>
      </c>
      <c r="D39">
        <v>4.4400000000000004</v>
      </c>
      <c r="E39">
        <v>434.14</v>
      </c>
      <c r="F39">
        <v>7</v>
      </c>
      <c r="G39">
        <v>3.42</v>
      </c>
      <c r="H39">
        <v>240</v>
      </c>
      <c r="I39">
        <v>233</v>
      </c>
      <c r="J39">
        <v>7</v>
      </c>
      <c r="K39">
        <v>0</v>
      </c>
      <c r="L39">
        <v>1</v>
      </c>
      <c r="M39">
        <v>0</v>
      </c>
      <c r="N39">
        <v>0</v>
      </c>
      <c r="O39">
        <v>5.1999999999999886</v>
      </c>
      <c r="Q39">
        <v>1</v>
      </c>
      <c r="R39">
        <v>0</v>
      </c>
      <c r="S39">
        <v>0</v>
      </c>
      <c r="T39">
        <v>39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30</v>
      </c>
      <c r="AB39">
        <v>1</v>
      </c>
      <c r="AC39" s="1">
        <v>1.0675675675675675</v>
      </c>
      <c r="AD39" s="1">
        <v>175.6</v>
      </c>
      <c r="AE39" s="1">
        <v>10</v>
      </c>
      <c r="AF39" s="1">
        <v>185.6</v>
      </c>
      <c r="AG39" s="1">
        <v>0.76652799999999999</v>
      </c>
      <c r="AH39" s="1">
        <v>0.67714285714285716</v>
      </c>
      <c r="AI39" s="1">
        <v>1.3447859649122806</v>
      </c>
    </row>
    <row r="40" spans="1:35">
      <c r="A40">
        <v>71</v>
      </c>
      <c r="B40">
        <v>57</v>
      </c>
      <c r="C40">
        <v>431.7</v>
      </c>
      <c r="D40">
        <v>5.29</v>
      </c>
      <c r="E40">
        <v>436.99</v>
      </c>
      <c r="F40">
        <v>8</v>
      </c>
      <c r="G40">
        <v>3.82</v>
      </c>
      <c r="H40">
        <v>243</v>
      </c>
      <c r="I40">
        <v>235</v>
      </c>
      <c r="J40">
        <v>8</v>
      </c>
      <c r="K40">
        <v>0</v>
      </c>
      <c r="L40">
        <v>0</v>
      </c>
      <c r="M40">
        <v>0</v>
      </c>
      <c r="N40">
        <v>0</v>
      </c>
      <c r="O40">
        <v>0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25</v>
      </c>
      <c r="AB40">
        <v>1</v>
      </c>
      <c r="AC40" s="1">
        <v>0.89603024574669188</v>
      </c>
      <c r="AD40" s="1">
        <v>175.6</v>
      </c>
      <c r="AE40" s="1">
        <v>10</v>
      </c>
      <c r="AF40" s="1">
        <v>185.6</v>
      </c>
      <c r="AG40" s="1">
        <v>0.76652799999999999</v>
      </c>
      <c r="AH40" s="1">
        <v>0.59250000000000003</v>
      </c>
      <c r="AI40" s="1">
        <v>1.2039706806282722</v>
      </c>
    </row>
    <row r="41" spans="1:35">
      <c r="A41">
        <v>74</v>
      </c>
      <c r="B41">
        <v>1</v>
      </c>
      <c r="C41">
        <v>444.1</v>
      </c>
      <c r="D41">
        <v>3</v>
      </c>
      <c r="E41">
        <v>447.1</v>
      </c>
      <c r="F41">
        <v>6</v>
      </c>
      <c r="G41">
        <v>3.2</v>
      </c>
      <c r="H41">
        <v>250</v>
      </c>
      <c r="I41">
        <v>249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1</v>
      </c>
      <c r="Z41">
        <v>0</v>
      </c>
      <c r="AA41">
        <v>30</v>
      </c>
      <c r="AB41">
        <v>1</v>
      </c>
      <c r="AC41" s="1">
        <v>1.58</v>
      </c>
      <c r="AD41" s="1">
        <v>175.6</v>
      </c>
      <c r="AE41" s="1">
        <v>10</v>
      </c>
      <c r="AF41" s="1">
        <v>185.6</v>
      </c>
      <c r="AG41" s="1">
        <v>0.76652799999999999</v>
      </c>
      <c r="AH41" s="1">
        <v>0.79</v>
      </c>
      <c r="AI41" s="1">
        <v>1.4372399999999999</v>
      </c>
    </row>
    <row r="42" spans="1:35">
      <c r="A42">
        <v>75</v>
      </c>
      <c r="B42">
        <v>10</v>
      </c>
      <c r="C42">
        <v>451</v>
      </c>
      <c r="D42">
        <v>3.65</v>
      </c>
      <c r="E42">
        <v>454.65</v>
      </c>
      <c r="F42">
        <v>6</v>
      </c>
      <c r="G42">
        <v>3.62</v>
      </c>
      <c r="H42">
        <v>252</v>
      </c>
      <c r="I42">
        <v>251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Q42">
        <v>1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28</v>
      </c>
      <c r="AB42">
        <v>3</v>
      </c>
      <c r="AC42" s="1">
        <v>1.2986301369863014</v>
      </c>
      <c r="AD42" s="1">
        <v>175.6</v>
      </c>
      <c r="AE42" s="1">
        <v>10</v>
      </c>
      <c r="AF42" s="1">
        <v>185.6</v>
      </c>
      <c r="AG42" s="1">
        <v>0.76652799999999999</v>
      </c>
      <c r="AH42" s="1">
        <v>0.79</v>
      </c>
      <c r="AI42" s="1">
        <v>1.2704883977900552</v>
      </c>
    </row>
    <row r="43" spans="1:35">
      <c r="A43">
        <v>89</v>
      </c>
      <c r="B43">
        <v>24</v>
      </c>
      <c r="C43">
        <v>536.4</v>
      </c>
      <c r="D43">
        <v>3.93</v>
      </c>
      <c r="E43">
        <v>540.32999999999993</v>
      </c>
      <c r="F43">
        <v>7</v>
      </c>
      <c r="G43">
        <v>3.25</v>
      </c>
      <c r="H43">
        <v>268</v>
      </c>
      <c r="I43">
        <v>266</v>
      </c>
      <c r="J43">
        <v>2</v>
      </c>
      <c r="K43">
        <v>0</v>
      </c>
      <c r="L43">
        <v>1</v>
      </c>
      <c r="M43">
        <v>1</v>
      </c>
      <c r="N43">
        <v>0</v>
      </c>
      <c r="O43">
        <v>0</v>
      </c>
      <c r="Q43">
        <v>1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25</v>
      </c>
      <c r="AB43">
        <v>3</v>
      </c>
      <c r="AC43" s="1">
        <v>1.2061068702290076</v>
      </c>
      <c r="AD43" s="1">
        <v>175.6</v>
      </c>
      <c r="AE43" s="1">
        <v>10</v>
      </c>
      <c r="AF43" s="1">
        <v>185.6</v>
      </c>
      <c r="AG43" s="1">
        <v>0.76652799999999999</v>
      </c>
      <c r="AH43" s="1">
        <v>0.67714285714285716</v>
      </c>
      <c r="AI43" s="1">
        <v>1.4151286153846152</v>
      </c>
    </row>
    <row r="44" spans="1:35">
      <c r="A44">
        <v>94</v>
      </c>
      <c r="B44">
        <v>17</v>
      </c>
      <c r="C44">
        <v>565.70000000000005</v>
      </c>
      <c r="D44">
        <v>2.59</v>
      </c>
      <c r="E44">
        <v>568.29000000000008</v>
      </c>
      <c r="F44">
        <v>6</v>
      </c>
      <c r="G44">
        <v>2.56</v>
      </c>
      <c r="H44">
        <v>278</v>
      </c>
      <c r="I44">
        <v>275</v>
      </c>
      <c r="J44">
        <v>3</v>
      </c>
      <c r="K44">
        <v>0</v>
      </c>
      <c r="L44">
        <v>0</v>
      </c>
      <c r="M44">
        <v>0</v>
      </c>
      <c r="N44">
        <v>1</v>
      </c>
      <c r="O44">
        <v>0</v>
      </c>
      <c r="Q44">
        <v>1</v>
      </c>
      <c r="R44">
        <v>0</v>
      </c>
      <c r="S44">
        <v>1</v>
      </c>
      <c r="T44">
        <v>1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28</v>
      </c>
      <c r="AB44">
        <v>1</v>
      </c>
      <c r="AC44" s="1">
        <v>1.8301158301158302</v>
      </c>
      <c r="AD44" s="1">
        <v>175.6</v>
      </c>
      <c r="AE44" s="1">
        <v>10</v>
      </c>
      <c r="AF44" s="1">
        <v>185.6</v>
      </c>
      <c r="AG44" s="1">
        <v>0.76652799999999999</v>
      </c>
      <c r="AH44" s="1">
        <v>0.79</v>
      </c>
      <c r="AI44" s="1">
        <v>1.7965499999999999</v>
      </c>
    </row>
    <row r="45" spans="1:35">
      <c r="A45">
        <v>1</v>
      </c>
      <c r="B45">
        <v>40</v>
      </c>
      <c r="C45">
        <v>10</v>
      </c>
      <c r="D45">
        <v>3.3</v>
      </c>
      <c r="E45">
        <v>13.3</v>
      </c>
      <c r="F45">
        <v>6</v>
      </c>
      <c r="G45">
        <v>2.91</v>
      </c>
      <c r="H45">
        <v>2</v>
      </c>
      <c r="I45">
        <v>0</v>
      </c>
      <c r="J45">
        <v>2</v>
      </c>
      <c r="K45">
        <v>0</v>
      </c>
      <c r="L45">
        <v>1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  <c r="AA45">
        <v>25</v>
      </c>
      <c r="AB45">
        <v>1</v>
      </c>
      <c r="AC45" s="1">
        <v>1.4363636363636365</v>
      </c>
      <c r="AD45" s="1">
        <v>161.80000000000001</v>
      </c>
      <c r="AE45" s="1">
        <v>10</v>
      </c>
      <c r="AF45" s="1">
        <v>171.8</v>
      </c>
      <c r="AG45" s="1">
        <v>0.709534</v>
      </c>
      <c r="AH45" s="1">
        <v>0.79</v>
      </c>
      <c r="AI45" s="1">
        <v>1.4629567010309277</v>
      </c>
    </row>
    <row r="46" spans="1:35">
      <c r="A46">
        <v>10</v>
      </c>
      <c r="B46">
        <v>39</v>
      </c>
      <c r="C46">
        <v>63.9</v>
      </c>
      <c r="D46">
        <v>2.59</v>
      </c>
      <c r="E46">
        <v>66.489999999999995</v>
      </c>
      <c r="F46">
        <v>5</v>
      </c>
      <c r="G46">
        <v>3.21</v>
      </c>
      <c r="H46">
        <v>7</v>
      </c>
      <c r="I46">
        <v>5</v>
      </c>
      <c r="J46">
        <v>2</v>
      </c>
      <c r="K46">
        <v>0</v>
      </c>
      <c r="L46">
        <v>1</v>
      </c>
      <c r="M46">
        <v>0</v>
      </c>
      <c r="N46">
        <v>0</v>
      </c>
      <c r="O46">
        <v>0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1</v>
      </c>
      <c r="Z46">
        <v>0</v>
      </c>
      <c r="AA46">
        <v>25</v>
      </c>
      <c r="AB46">
        <v>1</v>
      </c>
      <c r="AC46" s="1">
        <v>1.8301158301158302</v>
      </c>
      <c r="AD46" s="1">
        <v>175.6</v>
      </c>
      <c r="AE46" s="1">
        <v>10</v>
      </c>
      <c r="AF46" s="1">
        <v>185.6</v>
      </c>
      <c r="AG46" s="1">
        <v>0.76652799999999999</v>
      </c>
      <c r="AH46" s="1">
        <v>0.94800000000000006</v>
      </c>
      <c r="AI46" s="1">
        <v>1.4327626168224299</v>
      </c>
    </row>
    <row r="47" spans="1:35">
      <c r="A47">
        <v>13</v>
      </c>
      <c r="B47">
        <v>20</v>
      </c>
      <c r="C47">
        <v>80</v>
      </c>
      <c r="D47">
        <v>2.64</v>
      </c>
      <c r="E47">
        <v>82.64</v>
      </c>
      <c r="F47">
        <v>5</v>
      </c>
      <c r="G47">
        <v>3.09</v>
      </c>
      <c r="H47">
        <v>10</v>
      </c>
      <c r="I47">
        <v>8</v>
      </c>
      <c r="J47">
        <v>2</v>
      </c>
      <c r="K47">
        <v>0</v>
      </c>
      <c r="L47">
        <v>0</v>
      </c>
      <c r="M47">
        <v>1</v>
      </c>
      <c r="N47">
        <v>0</v>
      </c>
      <c r="O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30</v>
      </c>
      <c r="AB47">
        <v>3</v>
      </c>
      <c r="AC47" s="1">
        <v>1.7954545454545454</v>
      </c>
      <c r="AD47" s="1">
        <v>175.6</v>
      </c>
      <c r="AE47" s="1">
        <v>10</v>
      </c>
      <c r="AF47" s="1">
        <v>185.6</v>
      </c>
      <c r="AG47" s="1">
        <v>0.76652799999999999</v>
      </c>
      <c r="AH47" s="1">
        <v>0.94800000000000006</v>
      </c>
      <c r="AI47" s="1">
        <v>1.4884038834951456</v>
      </c>
    </row>
    <row r="48" spans="1:35">
      <c r="A48">
        <v>16</v>
      </c>
      <c r="B48">
        <v>28</v>
      </c>
      <c r="C48">
        <v>98.8</v>
      </c>
      <c r="D48">
        <v>4.0599999999999996</v>
      </c>
      <c r="E48">
        <v>102.86</v>
      </c>
      <c r="F48">
        <v>7</v>
      </c>
      <c r="G48">
        <v>3.51</v>
      </c>
      <c r="H48">
        <v>11</v>
      </c>
      <c r="I48">
        <v>9</v>
      </c>
      <c r="J48">
        <v>2</v>
      </c>
      <c r="K48">
        <v>0</v>
      </c>
      <c r="L48">
        <v>1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1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30</v>
      </c>
      <c r="AB48">
        <v>1</v>
      </c>
      <c r="AC48" s="1">
        <v>1.1674876847290643</v>
      </c>
      <c r="AD48" s="1">
        <v>175.6</v>
      </c>
      <c r="AE48" s="1">
        <v>10</v>
      </c>
      <c r="AF48" s="1">
        <v>185.6</v>
      </c>
      <c r="AG48" s="1">
        <v>0.76652799999999999</v>
      </c>
      <c r="AH48" s="1">
        <v>0.67714285714285716</v>
      </c>
      <c r="AI48" s="1">
        <v>1.3103042735042736</v>
      </c>
    </row>
    <row r="49" spans="1:35">
      <c r="A49">
        <v>28</v>
      </c>
      <c r="B49">
        <v>48</v>
      </c>
      <c r="C49">
        <v>172.8</v>
      </c>
      <c r="D49">
        <v>2.86</v>
      </c>
      <c r="E49">
        <v>175.66000000000003</v>
      </c>
      <c r="F49">
        <v>6</v>
      </c>
      <c r="G49">
        <v>3.19</v>
      </c>
      <c r="H49">
        <v>23</v>
      </c>
      <c r="I49">
        <v>20</v>
      </c>
      <c r="J49">
        <v>3</v>
      </c>
      <c r="K49">
        <v>0</v>
      </c>
      <c r="L49">
        <v>1</v>
      </c>
      <c r="M49">
        <v>0</v>
      </c>
      <c r="N49">
        <v>0</v>
      </c>
      <c r="O49">
        <v>0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30</v>
      </c>
      <c r="AB49">
        <v>1</v>
      </c>
      <c r="AC49" s="1">
        <v>1.6573426573426575</v>
      </c>
      <c r="AD49" s="1">
        <v>175.6</v>
      </c>
      <c r="AE49" s="1">
        <v>10</v>
      </c>
      <c r="AF49" s="1">
        <v>185.6</v>
      </c>
      <c r="AG49" s="1">
        <v>0.76652799999999999</v>
      </c>
      <c r="AH49" s="1">
        <v>0.79</v>
      </c>
      <c r="AI49" s="1">
        <v>1.4417454545454544</v>
      </c>
    </row>
    <row r="50" spans="1:35">
      <c r="A50">
        <v>50</v>
      </c>
      <c r="B50">
        <v>44</v>
      </c>
      <c r="C50">
        <v>304.39999999999998</v>
      </c>
      <c r="D50">
        <v>3.01</v>
      </c>
      <c r="E50">
        <v>307.40999999999997</v>
      </c>
      <c r="F50">
        <v>6</v>
      </c>
      <c r="G50">
        <v>3.09</v>
      </c>
      <c r="H50">
        <v>55</v>
      </c>
      <c r="I50">
        <v>53</v>
      </c>
      <c r="J50">
        <v>2</v>
      </c>
      <c r="K50">
        <v>0</v>
      </c>
      <c r="L50">
        <v>0</v>
      </c>
      <c r="M50">
        <v>0</v>
      </c>
      <c r="N50">
        <v>0</v>
      </c>
      <c r="O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30</v>
      </c>
      <c r="AB50">
        <v>1</v>
      </c>
      <c r="AC50" s="1">
        <v>1.5747508305647842</v>
      </c>
      <c r="AD50" s="1">
        <v>175.6</v>
      </c>
      <c r="AE50" s="1">
        <v>10</v>
      </c>
      <c r="AF50" s="1">
        <v>185.6</v>
      </c>
      <c r="AG50" s="1">
        <v>0.76652799999999999</v>
      </c>
      <c r="AH50" s="1">
        <v>0.79</v>
      </c>
      <c r="AI50" s="1">
        <v>1.4884038834951456</v>
      </c>
    </row>
    <row r="51" spans="1:35">
      <c r="A51">
        <v>64</v>
      </c>
      <c r="B51">
        <v>45</v>
      </c>
      <c r="C51">
        <v>388.5</v>
      </c>
      <c r="D51">
        <v>3.6</v>
      </c>
      <c r="E51">
        <v>392.1</v>
      </c>
      <c r="F51">
        <v>6</v>
      </c>
      <c r="G51">
        <v>3.31</v>
      </c>
      <c r="H51">
        <v>73</v>
      </c>
      <c r="I51">
        <v>70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25</v>
      </c>
      <c r="AB51">
        <v>1</v>
      </c>
      <c r="AC51" s="1">
        <v>1.3166666666666667</v>
      </c>
      <c r="AD51" s="1">
        <v>175.6</v>
      </c>
      <c r="AE51" s="1">
        <v>10</v>
      </c>
      <c r="AF51" s="1">
        <v>185.6</v>
      </c>
      <c r="AG51" s="1">
        <v>0.76652799999999999</v>
      </c>
      <c r="AH51" s="1">
        <v>0.79</v>
      </c>
      <c r="AI51" s="1">
        <v>1.3894767371601207</v>
      </c>
    </row>
    <row r="52" spans="1:35">
      <c r="A52">
        <v>68</v>
      </c>
      <c r="B52">
        <v>6</v>
      </c>
      <c r="C52">
        <v>408.6</v>
      </c>
      <c r="D52">
        <v>3.21</v>
      </c>
      <c r="E52">
        <v>411.81</v>
      </c>
      <c r="F52">
        <v>6</v>
      </c>
      <c r="G52">
        <v>3.25</v>
      </c>
      <c r="H52">
        <v>78</v>
      </c>
      <c r="I52">
        <v>74</v>
      </c>
      <c r="J52">
        <v>4</v>
      </c>
      <c r="K52">
        <v>0</v>
      </c>
      <c r="L52">
        <v>1</v>
      </c>
      <c r="M52">
        <v>0</v>
      </c>
      <c r="N52">
        <v>0</v>
      </c>
      <c r="O52">
        <v>0</v>
      </c>
      <c r="Q52">
        <v>1</v>
      </c>
      <c r="R52">
        <v>0</v>
      </c>
      <c r="S52">
        <v>0</v>
      </c>
      <c r="T52">
        <v>55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25</v>
      </c>
      <c r="AB52">
        <v>1</v>
      </c>
      <c r="AC52" s="1">
        <v>1.4766355140186918</v>
      </c>
      <c r="AD52" s="1">
        <v>175.6</v>
      </c>
      <c r="AE52" s="1">
        <v>10</v>
      </c>
      <c r="AF52" s="1">
        <v>185.6</v>
      </c>
      <c r="AG52" s="1">
        <v>0.76652799999999999</v>
      </c>
      <c r="AH52" s="1">
        <v>0.79</v>
      </c>
      <c r="AI52" s="1">
        <v>1.4151286153846152</v>
      </c>
    </row>
    <row r="53" spans="1:35">
      <c r="A53">
        <v>73</v>
      </c>
      <c r="B53">
        <v>54</v>
      </c>
      <c r="C53">
        <v>443.4</v>
      </c>
      <c r="D53">
        <v>2.73</v>
      </c>
      <c r="E53">
        <v>446.13</v>
      </c>
      <c r="F53">
        <v>5</v>
      </c>
      <c r="G53">
        <v>3.33</v>
      </c>
      <c r="H53">
        <v>88</v>
      </c>
      <c r="I53">
        <v>86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Q53">
        <v>1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1</v>
      </c>
      <c r="Z53">
        <v>0</v>
      </c>
      <c r="AA53">
        <v>25</v>
      </c>
      <c r="AB53">
        <v>1</v>
      </c>
      <c r="AC53" s="1">
        <v>1.7362637362637363</v>
      </c>
      <c r="AD53" s="1">
        <v>175.6</v>
      </c>
      <c r="AE53" s="1">
        <v>10</v>
      </c>
      <c r="AF53" s="1">
        <v>185.6</v>
      </c>
      <c r="AG53" s="1">
        <v>0.76652799999999999</v>
      </c>
      <c r="AH53" s="1">
        <v>0.94800000000000006</v>
      </c>
      <c r="AI53" s="1">
        <v>1.3811315315315313</v>
      </c>
    </row>
    <row r="54" spans="1:35">
      <c r="A54">
        <v>78</v>
      </c>
      <c r="B54">
        <v>33</v>
      </c>
      <c r="C54">
        <v>471.3</v>
      </c>
      <c r="D54">
        <v>3.09</v>
      </c>
      <c r="E54">
        <v>474.39</v>
      </c>
      <c r="F54">
        <v>6</v>
      </c>
      <c r="G54">
        <v>3.57</v>
      </c>
      <c r="H54">
        <v>93</v>
      </c>
      <c r="I54">
        <v>91</v>
      </c>
      <c r="J54">
        <v>2</v>
      </c>
      <c r="K54">
        <v>0</v>
      </c>
      <c r="L54">
        <v>0</v>
      </c>
      <c r="M54">
        <v>1</v>
      </c>
      <c r="N54">
        <v>1</v>
      </c>
      <c r="O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40</v>
      </c>
      <c r="AB54">
        <v>3</v>
      </c>
      <c r="AC54" s="1">
        <v>1.5339805825242721</v>
      </c>
      <c r="AD54" s="1">
        <v>175.6</v>
      </c>
      <c r="AE54" s="1">
        <v>10</v>
      </c>
      <c r="AF54" s="1">
        <v>185.6</v>
      </c>
      <c r="AG54" s="1">
        <v>0.76652799999999999</v>
      </c>
      <c r="AH54" s="1">
        <v>0.79</v>
      </c>
      <c r="AI54" s="1">
        <v>1.2882823529411764</v>
      </c>
    </row>
    <row r="55" spans="1:35">
      <c r="A55">
        <v>85</v>
      </c>
      <c r="B55">
        <v>42</v>
      </c>
      <c r="C55">
        <v>514.20000000000005</v>
      </c>
      <c r="D55">
        <v>3.07</v>
      </c>
      <c r="E55">
        <v>517.2700000000001</v>
      </c>
      <c r="F55">
        <v>6</v>
      </c>
      <c r="G55">
        <v>3.19</v>
      </c>
      <c r="H55">
        <v>97</v>
      </c>
      <c r="I55">
        <v>95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1</v>
      </c>
      <c r="Z55">
        <v>0</v>
      </c>
      <c r="AA55">
        <v>30</v>
      </c>
      <c r="AB55">
        <v>1</v>
      </c>
      <c r="AC55" s="1">
        <v>1.5439739413680784</v>
      </c>
      <c r="AD55" s="1">
        <v>175.6</v>
      </c>
      <c r="AE55" s="1">
        <v>10</v>
      </c>
      <c r="AF55" s="1">
        <v>185.6</v>
      </c>
      <c r="AG55" s="1">
        <v>0.76652799999999999</v>
      </c>
      <c r="AH55" s="1">
        <v>0.79</v>
      </c>
      <c r="AI55" s="1">
        <v>1.4417454545454544</v>
      </c>
    </row>
    <row r="58" spans="1:35">
      <c r="AB58" t="s">
        <v>64</v>
      </c>
      <c r="AC58" s="7">
        <f>AVERAGE(AC2:AC55)</f>
        <v>1.4285103315817418</v>
      </c>
      <c r="AD58" s="7">
        <f t="shared" ref="AD58:AI58" si="0">AVERAGE(AD2:AD55)</f>
        <v>171.76666666666682</v>
      </c>
      <c r="AE58" s="7">
        <f t="shared" si="0"/>
        <v>10</v>
      </c>
      <c r="AF58" s="7">
        <f t="shared" si="0"/>
        <v>181.76666666666682</v>
      </c>
      <c r="AG58" s="7">
        <f t="shared" si="0"/>
        <v>0.75069633333333374</v>
      </c>
      <c r="AH58" s="7">
        <f t="shared" si="0"/>
        <v>0.7738029100529098</v>
      </c>
      <c r="AI58" s="7">
        <f t="shared" si="0"/>
        <v>1.3823946791837192</v>
      </c>
    </row>
    <row r="59" spans="1:35">
      <c r="AB59" t="s">
        <v>65</v>
      </c>
      <c r="AC59" s="7">
        <f>VAR(AC2:AC55)</f>
        <v>4.6698797523056744E-2</v>
      </c>
      <c r="AD59" s="7">
        <f t="shared" ref="AD59:AI59" si="1">VAR(AD2:AD55)</f>
        <v>38.926415094339532</v>
      </c>
      <c r="AE59" s="7">
        <f t="shared" si="1"/>
        <v>0</v>
      </c>
      <c r="AF59" s="7">
        <f t="shared" si="1"/>
        <v>38.926415094339532</v>
      </c>
      <c r="AG59" s="7">
        <f t="shared" si="1"/>
        <v>6.6396396962264145E-4</v>
      </c>
      <c r="AH59" s="7">
        <f t="shared" si="1"/>
        <v>5.9478704149374655E-3</v>
      </c>
      <c r="AI59" s="7">
        <f t="shared" si="1"/>
        <v>1.776892799543239E-2</v>
      </c>
    </row>
  </sheetData>
  <conditionalFormatting sqref="AB1:AB55">
    <cfRule type="cellIs" dxfId="57" priority="13" operator="equal">
      <formula>3</formula>
    </cfRule>
    <cfRule type="cellIs" dxfId="56" priority="14" operator="equal">
      <formula>2</formula>
    </cfRule>
    <cfRule type="cellIs" dxfId="55" priority="15" operator="equal">
      <formula>1</formula>
    </cfRule>
  </conditionalFormatting>
  <conditionalFormatting sqref="P38:P55 P1:P35">
    <cfRule type="cellIs" dxfId="54" priority="12" operator="equal">
      <formula>" "</formula>
    </cfRule>
  </conditionalFormatting>
  <conditionalFormatting sqref="P38:P55 P1:P35">
    <cfRule type="containsBlanks" dxfId="53" priority="11">
      <formula>LEN(TRIM(P1))=0</formula>
    </cfRule>
  </conditionalFormatting>
  <conditionalFormatting sqref="Q45:AA55 O40:O52 O38 K36:N55 K4:O35 Q10:Z44 Q4:X9 Z2 K2:O2 Q2:X2">
    <cfRule type="cellIs" dxfId="52" priority="9" operator="equal">
      <formula>1</formula>
    </cfRule>
    <cfRule type="cellIs" dxfId="51" priority="10" operator="equal">
      <formula>0</formula>
    </cfRule>
  </conditionalFormatting>
  <conditionalFormatting sqref="Q45:AA55 O40:O52 O38 K36:N55 K4:O35 Q20:Z44 Q10:AA19 Q4:Y9 K2:O2 Q2:Z2">
    <cfRule type="cellIs" dxfId="50" priority="7" operator="equal">
      <formula>0</formula>
    </cfRule>
    <cfRule type="cellIs" dxfId="49" priority="8" operator="equal">
      <formula>1</formula>
    </cfRule>
  </conditionalFormatting>
  <conditionalFormatting sqref="Q45:AA55 O40:O52 O38 K36:N55 K3:O35 AA10:AA19 Q3:Z44">
    <cfRule type="cellIs" dxfId="48" priority="5" operator="equal">
      <formula>1</formula>
    </cfRule>
    <cfRule type="cellIs" dxfId="47" priority="6" operator="equal">
      <formula>0</formula>
    </cfRule>
  </conditionalFormatting>
  <conditionalFormatting sqref="A53:N55 A40:O52 A39:N39 A38:O38 A36:N37 A2:O35 AC2:AI55 Q2:AA55">
    <cfRule type="cellIs" dxfId="46" priority="3" operator="equal">
      <formula>"CM"</formula>
    </cfRule>
    <cfRule type="containsText" dxfId="45" priority="4" operator="containsText" text="DK">
      <formula>NOT(ISERROR(SEARCH("DK",A2)))</formula>
    </cfRule>
  </conditionalFormatting>
  <conditionalFormatting sqref="O2:O55">
    <cfRule type="cellIs" dxfId="44" priority="2" operator="greaterThan">
      <formula>5</formula>
    </cfRule>
  </conditionalFormatting>
  <conditionalFormatting sqref="O53:O55">
    <cfRule type="cellIs" dxfId="43" priority="1" operator="equal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55DF-21E8-B54F-AA43-F07DBC4B99D4}">
  <dimension ref="A1:AJ77"/>
  <sheetViews>
    <sheetView topLeftCell="V1" workbookViewId="0">
      <selection activeCell="AC2" sqref="AC2:AC73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0</v>
      </c>
      <c r="B2">
        <v>15</v>
      </c>
      <c r="C2">
        <v>1.5</v>
      </c>
      <c r="D2">
        <v>3.79</v>
      </c>
      <c r="E2">
        <v>5.29</v>
      </c>
      <c r="F2">
        <v>7</v>
      </c>
      <c r="G2">
        <v>3.16</v>
      </c>
      <c r="H2">
        <v>5</v>
      </c>
      <c r="I2">
        <v>0</v>
      </c>
      <c r="J2">
        <v>5</v>
      </c>
      <c r="K2">
        <v>0</v>
      </c>
      <c r="L2">
        <v>0</v>
      </c>
      <c r="M2">
        <v>1</v>
      </c>
      <c r="N2">
        <v>0</v>
      </c>
      <c r="O2">
        <v>0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0</v>
      </c>
      <c r="Z2">
        <v>1</v>
      </c>
      <c r="AA2">
        <v>25</v>
      </c>
      <c r="AB2">
        <v>3</v>
      </c>
      <c r="AC2" s="1">
        <v>1.2506596306068603</v>
      </c>
      <c r="AD2" s="1">
        <v>175.6</v>
      </c>
      <c r="AE2" s="1">
        <v>-10</v>
      </c>
      <c r="AF2" s="1">
        <v>165.6</v>
      </c>
      <c r="AG2" s="1">
        <v>0.68392799999999998</v>
      </c>
      <c r="AH2" s="1">
        <v>0.67714285714285716</v>
      </c>
      <c r="AI2" s="1">
        <v>1.2985974683544304</v>
      </c>
    </row>
    <row r="3" spans="1:36">
      <c r="A3">
        <v>1</v>
      </c>
      <c r="B3">
        <v>24</v>
      </c>
      <c r="C3">
        <v>8.4</v>
      </c>
      <c r="D3">
        <v>4.4000000000000004</v>
      </c>
      <c r="E3">
        <v>12.8</v>
      </c>
      <c r="F3">
        <v>8</v>
      </c>
      <c r="G3">
        <v>3.35</v>
      </c>
      <c r="H3">
        <v>8</v>
      </c>
      <c r="I3">
        <v>3</v>
      </c>
      <c r="J3">
        <v>5</v>
      </c>
      <c r="K3">
        <v>0</v>
      </c>
      <c r="L3">
        <v>0</v>
      </c>
      <c r="M3">
        <v>0</v>
      </c>
      <c r="N3">
        <v>0</v>
      </c>
      <c r="O3">
        <v>6.9</v>
      </c>
      <c r="P3" s="1">
        <v>-0.17338690333413309</v>
      </c>
      <c r="Q3">
        <v>0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20</v>
      </c>
      <c r="AB3">
        <v>1</v>
      </c>
      <c r="AC3" s="1">
        <v>1.0772727272727272</v>
      </c>
      <c r="AD3" s="1">
        <v>161.80000000000001</v>
      </c>
      <c r="AE3" s="1">
        <v>-10</v>
      </c>
      <c r="AF3" s="1">
        <v>151.80000000000001</v>
      </c>
      <c r="AG3" s="1">
        <v>0.6269340000000001</v>
      </c>
      <c r="AH3" s="1">
        <v>0.59250000000000003</v>
      </c>
      <c r="AI3" s="1">
        <v>1.1228668656716418</v>
      </c>
    </row>
    <row r="4" spans="1:36">
      <c r="A4">
        <v>4</v>
      </c>
      <c r="B4">
        <v>8</v>
      </c>
      <c r="C4">
        <v>24.8</v>
      </c>
      <c r="D4">
        <v>3.75</v>
      </c>
      <c r="E4">
        <v>28.55</v>
      </c>
      <c r="F4">
        <v>8</v>
      </c>
      <c r="G4">
        <v>2.83</v>
      </c>
      <c r="H4">
        <v>12</v>
      </c>
      <c r="I4">
        <v>5</v>
      </c>
      <c r="J4">
        <v>7</v>
      </c>
      <c r="K4">
        <v>0</v>
      </c>
      <c r="L4">
        <v>1</v>
      </c>
      <c r="M4">
        <v>0</v>
      </c>
      <c r="N4">
        <v>0</v>
      </c>
      <c r="O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25</v>
      </c>
      <c r="AB4">
        <v>1</v>
      </c>
      <c r="AC4" s="1">
        <v>1.264</v>
      </c>
      <c r="AD4" s="1">
        <v>161.80000000000001</v>
      </c>
      <c r="AE4" s="1">
        <v>-10</v>
      </c>
      <c r="AF4" s="1">
        <v>151.80000000000001</v>
      </c>
      <c r="AG4" s="1">
        <v>0.6269340000000001</v>
      </c>
      <c r="AH4" s="1">
        <v>0.59250000000000003</v>
      </c>
      <c r="AI4" s="1">
        <v>1.3291886925795056</v>
      </c>
    </row>
    <row r="5" spans="1:36">
      <c r="A5">
        <v>5</v>
      </c>
      <c r="B5">
        <v>31</v>
      </c>
      <c r="C5">
        <v>33.1</v>
      </c>
      <c r="D5">
        <v>5.68</v>
      </c>
      <c r="E5">
        <v>38.78</v>
      </c>
      <c r="F5">
        <v>11</v>
      </c>
      <c r="G5">
        <v>3.61</v>
      </c>
      <c r="H5">
        <v>18</v>
      </c>
      <c r="I5">
        <v>11</v>
      </c>
      <c r="J5">
        <v>7</v>
      </c>
      <c r="K5">
        <v>0</v>
      </c>
      <c r="L5">
        <v>0</v>
      </c>
      <c r="M5">
        <v>0</v>
      </c>
      <c r="N5">
        <v>0</v>
      </c>
      <c r="O5">
        <v>0</v>
      </c>
      <c r="Q5">
        <v>0</v>
      </c>
      <c r="R5">
        <v>0</v>
      </c>
      <c r="S5">
        <v>0</v>
      </c>
      <c r="T5">
        <v>4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80</v>
      </c>
      <c r="AB5">
        <v>1</v>
      </c>
      <c r="AC5" s="1">
        <v>0.83450704225352124</v>
      </c>
      <c r="AD5" s="1">
        <v>161.80000000000001</v>
      </c>
      <c r="AE5" s="1">
        <v>-10</v>
      </c>
      <c r="AF5" s="1">
        <v>151.80000000000001</v>
      </c>
      <c r="AG5" s="1">
        <v>0.6269340000000001</v>
      </c>
      <c r="AH5" s="1">
        <v>0.43090909090909091</v>
      </c>
      <c r="AI5" s="1">
        <v>1.0419955678670363</v>
      </c>
    </row>
    <row r="6" spans="1:36">
      <c r="A6">
        <v>5</v>
      </c>
      <c r="B6">
        <v>32</v>
      </c>
      <c r="C6">
        <v>33.200000000000003</v>
      </c>
      <c r="D6">
        <v>5.29</v>
      </c>
      <c r="E6">
        <v>38.49</v>
      </c>
      <c r="F6">
        <v>11</v>
      </c>
      <c r="G6">
        <v>3.1</v>
      </c>
      <c r="H6">
        <v>19</v>
      </c>
      <c r="I6">
        <v>11</v>
      </c>
      <c r="J6">
        <v>8</v>
      </c>
      <c r="K6">
        <v>0</v>
      </c>
      <c r="L6">
        <v>0</v>
      </c>
      <c r="M6">
        <v>0</v>
      </c>
      <c r="N6">
        <v>0</v>
      </c>
      <c r="O6">
        <v>0</v>
      </c>
      <c r="Q6">
        <v>1</v>
      </c>
      <c r="R6">
        <v>0</v>
      </c>
      <c r="S6">
        <v>0</v>
      </c>
      <c r="T6">
        <v>4</v>
      </c>
      <c r="U6">
        <v>0</v>
      </c>
      <c r="V6">
        <v>1</v>
      </c>
      <c r="W6">
        <v>0</v>
      </c>
      <c r="X6">
        <v>0</v>
      </c>
      <c r="Y6">
        <v>0</v>
      </c>
      <c r="Z6">
        <v>1</v>
      </c>
      <c r="AA6">
        <v>80</v>
      </c>
      <c r="AB6">
        <v>1</v>
      </c>
      <c r="AC6" s="1">
        <v>0.89603024574669188</v>
      </c>
      <c r="AD6" s="1">
        <v>175.6</v>
      </c>
      <c r="AE6" s="1">
        <v>-10</v>
      </c>
      <c r="AF6" s="1">
        <v>165.6</v>
      </c>
      <c r="AG6" s="1">
        <v>0.68392799999999998</v>
      </c>
      <c r="AH6" s="1">
        <v>0.43090909090909091</v>
      </c>
      <c r="AI6" s="1">
        <v>1.3237316129032257</v>
      </c>
      <c r="AJ6" t="s">
        <v>43</v>
      </c>
    </row>
    <row r="7" spans="1:36">
      <c r="A7">
        <v>6</v>
      </c>
      <c r="B7">
        <v>7</v>
      </c>
      <c r="C7">
        <v>36.700000000000003</v>
      </c>
      <c r="D7">
        <v>5.68</v>
      </c>
      <c r="E7">
        <v>42.38</v>
      </c>
      <c r="F7">
        <v>8</v>
      </c>
      <c r="G7">
        <v>4.13</v>
      </c>
      <c r="H7">
        <v>22</v>
      </c>
      <c r="I7">
        <v>14</v>
      </c>
      <c r="J7">
        <v>8</v>
      </c>
      <c r="K7">
        <v>0</v>
      </c>
      <c r="L7">
        <v>0</v>
      </c>
      <c r="M7">
        <v>1</v>
      </c>
      <c r="N7">
        <v>0</v>
      </c>
      <c r="O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A7">
        <v>25</v>
      </c>
      <c r="AB7">
        <v>3</v>
      </c>
      <c r="AC7" s="1">
        <v>0.83450704225352124</v>
      </c>
      <c r="AD7" s="1">
        <v>161.80000000000001</v>
      </c>
      <c r="AE7" s="1">
        <v>-10</v>
      </c>
      <c r="AF7" s="1">
        <v>151.80000000000001</v>
      </c>
      <c r="AG7" s="1">
        <v>0.6269340000000001</v>
      </c>
      <c r="AH7" s="1">
        <v>0.59250000000000003</v>
      </c>
      <c r="AI7" s="1">
        <v>0.91080000000000017</v>
      </c>
    </row>
    <row r="8" spans="1:36">
      <c r="A8">
        <v>9</v>
      </c>
      <c r="B8">
        <v>4</v>
      </c>
      <c r="C8">
        <v>54.4</v>
      </c>
      <c r="D8">
        <v>3.5</v>
      </c>
      <c r="E8">
        <v>57.9</v>
      </c>
      <c r="F8">
        <v>8</v>
      </c>
      <c r="G8">
        <v>2.63</v>
      </c>
      <c r="H8">
        <v>27</v>
      </c>
      <c r="I8">
        <v>20</v>
      </c>
      <c r="J8">
        <v>7</v>
      </c>
      <c r="K8">
        <v>0</v>
      </c>
      <c r="L8">
        <v>1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30</v>
      </c>
      <c r="AB8">
        <v>1</v>
      </c>
      <c r="AC8" s="1">
        <v>1.3542857142857143</v>
      </c>
      <c r="AD8" s="1">
        <v>161.80000000000001</v>
      </c>
      <c r="AE8" s="1">
        <v>-10</v>
      </c>
      <c r="AF8" s="1">
        <v>151.80000000000001</v>
      </c>
      <c r="AG8" s="1">
        <v>0.6269340000000001</v>
      </c>
      <c r="AH8" s="1">
        <v>0.59250000000000003</v>
      </c>
      <c r="AI8" s="1">
        <v>1.4302676806083654</v>
      </c>
    </row>
    <row r="9" spans="1:36">
      <c r="A9">
        <v>9</v>
      </c>
      <c r="B9">
        <v>12</v>
      </c>
      <c r="C9">
        <v>55.2</v>
      </c>
      <c r="D9">
        <v>3.61</v>
      </c>
      <c r="E9">
        <v>58.81</v>
      </c>
      <c r="F9">
        <v>7</v>
      </c>
      <c r="G9">
        <v>3.02</v>
      </c>
      <c r="H9">
        <v>28</v>
      </c>
      <c r="I9">
        <v>20</v>
      </c>
      <c r="J9">
        <v>8</v>
      </c>
      <c r="K9">
        <v>0</v>
      </c>
      <c r="L9">
        <v>1</v>
      </c>
      <c r="M9">
        <v>0</v>
      </c>
      <c r="N9">
        <v>0</v>
      </c>
      <c r="O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30</v>
      </c>
      <c r="AB9">
        <v>1</v>
      </c>
      <c r="AC9" s="1">
        <v>1.3130193905817176</v>
      </c>
      <c r="AD9" s="1">
        <v>175.6</v>
      </c>
      <c r="AE9" s="1">
        <v>-10</v>
      </c>
      <c r="AF9" s="1">
        <v>165.6</v>
      </c>
      <c r="AG9" s="1">
        <v>0.68392799999999998</v>
      </c>
      <c r="AH9" s="1">
        <v>0.67714285714285716</v>
      </c>
      <c r="AI9" s="1">
        <v>1.3587973509933775</v>
      </c>
    </row>
    <row r="10" spans="1:36">
      <c r="A10">
        <v>9</v>
      </c>
      <c r="B10">
        <v>43</v>
      </c>
      <c r="C10">
        <v>58.3</v>
      </c>
      <c r="D10">
        <v>4.03</v>
      </c>
      <c r="E10">
        <v>62.33</v>
      </c>
      <c r="F10">
        <v>7</v>
      </c>
      <c r="G10">
        <v>3.04</v>
      </c>
      <c r="H10">
        <v>32</v>
      </c>
      <c r="I10">
        <v>23</v>
      </c>
      <c r="J10">
        <v>9</v>
      </c>
      <c r="K10">
        <v>0</v>
      </c>
      <c r="L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50</v>
      </c>
      <c r="AB10">
        <v>1</v>
      </c>
      <c r="AC10" s="1">
        <v>1.1761786600496278</v>
      </c>
      <c r="AD10" s="1">
        <v>161.80000000000001</v>
      </c>
      <c r="AE10" s="1">
        <v>-10</v>
      </c>
      <c r="AF10" s="1">
        <v>151.80000000000001</v>
      </c>
      <c r="AG10" s="1">
        <v>0.6269340000000001</v>
      </c>
      <c r="AH10" s="1">
        <v>0.67714285714285716</v>
      </c>
      <c r="AI10" s="1">
        <v>1.2373697368421055</v>
      </c>
    </row>
    <row r="11" spans="1:36">
      <c r="A11">
        <v>9</v>
      </c>
      <c r="B11">
        <v>50</v>
      </c>
      <c r="C11">
        <v>59</v>
      </c>
      <c r="D11">
        <v>3.55</v>
      </c>
      <c r="E11">
        <v>62.55</v>
      </c>
      <c r="F11">
        <v>7</v>
      </c>
      <c r="G11">
        <v>3.02</v>
      </c>
      <c r="H11">
        <v>33</v>
      </c>
      <c r="I11">
        <v>24</v>
      </c>
      <c r="J11">
        <v>9</v>
      </c>
      <c r="K11">
        <v>0</v>
      </c>
      <c r="L11">
        <v>1</v>
      </c>
      <c r="M11">
        <v>0</v>
      </c>
      <c r="N11">
        <v>0</v>
      </c>
      <c r="O11">
        <v>0</v>
      </c>
      <c r="Q11">
        <v>1</v>
      </c>
      <c r="R11">
        <v>0</v>
      </c>
      <c r="S11">
        <v>0</v>
      </c>
      <c r="T11">
        <v>5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25</v>
      </c>
      <c r="AB11">
        <v>1</v>
      </c>
      <c r="AC11" s="1">
        <v>1.335211267605634</v>
      </c>
      <c r="AD11" s="1">
        <v>175.6</v>
      </c>
      <c r="AE11" s="1">
        <v>-10</v>
      </c>
      <c r="AF11" s="1">
        <v>165.6</v>
      </c>
      <c r="AG11" s="1">
        <v>0.68392799999999998</v>
      </c>
      <c r="AH11" s="1">
        <v>0.67714285714285716</v>
      </c>
      <c r="AI11" s="1">
        <v>1.3587973509933775</v>
      </c>
    </row>
    <row r="12" spans="1:36">
      <c r="A12">
        <v>10</v>
      </c>
      <c r="B12">
        <v>10</v>
      </c>
      <c r="C12">
        <v>61</v>
      </c>
      <c r="D12">
        <v>4.13</v>
      </c>
      <c r="E12">
        <v>65.13</v>
      </c>
      <c r="F12">
        <v>7</v>
      </c>
      <c r="G12">
        <v>3.12</v>
      </c>
      <c r="H12">
        <v>36</v>
      </c>
      <c r="I12">
        <v>27</v>
      </c>
      <c r="J12">
        <v>9</v>
      </c>
      <c r="K12">
        <v>0</v>
      </c>
      <c r="L12">
        <v>1</v>
      </c>
      <c r="M12">
        <v>0</v>
      </c>
      <c r="N12">
        <v>0</v>
      </c>
      <c r="O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25</v>
      </c>
      <c r="AB12">
        <v>1</v>
      </c>
      <c r="AC12" s="1">
        <v>1.1476997578692494</v>
      </c>
      <c r="AD12" s="1">
        <v>175.6</v>
      </c>
      <c r="AE12" s="1">
        <v>-10</v>
      </c>
      <c r="AF12" s="1">
        <v>165.6</v>
      </c>
      <c r="AG12" s="1">
        <v>0.68392799999999998</v>
      </c>
      <c r="AH12" s="1">
        <v>0.67714285714285716</v>
      </c>
      <c r="AI12" s="1">
        <v>1.3152461538461537</v>
      </c>
    </row>
    <row r="13" spans="1:36">
      <c r="A13">
        <v>10</v>
      </c>
      <c r="B13">
        <v>22</v>
      </c>
      <c r="C13">
        <v>62.2</v>
      </c>
      <c r="D13">
        <v>3.96</v>
      </c>
      <c r="E13">
        <v>66.16</v>
      </c>
      <c r="F13">
        <v>9</v>
      </c>
      <c r="G13">
        <v>2.71</v>
      </c>
      <c r="H13">
        <v>37</v>
      </c>
      <c r="I13">
        <v>27</v>
      </c>
      <c r="J13">
        <v>10</v>
      </c>
      <c r="K13">
        <v>0</v>
      </c>
      <c r="L13">
        <v>1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v>30</v>
      </c>
      <c r="AB13">
        <v>1</v>
      </c>
      <c r="AC13" s="1">
        <v>1.196969696969697</v>
      </c>
      <c r="AD13" s="1">
        <v>161.80000000000001</v>
      </c>
      <c r="AE13" s="1">
        <v>-10</v>
      </c>
      <c r="AF13" s="1">
        <v>151.80000000000001</v>
      </c>
      <c r="AG13" s="1">
        <v>0.6269340000000001</v>
      </c>
      <c r="AH13" s="1">
        <v>0.52666666666666673</v>
      </c>
      <c r="AI13" s="1">
        <v>1.3880457564575648</v>
      </c>
    </row>
    <row r="14" spans="1:36">
      <c r="A14">
        <v>10</v>
      </c>
      <c r="B14">
        <v>34</v>
      </c>
      <c r="C14">
        <v>63.4</v>
      </c>
      <c r="D14">
        <v>3.85</v>
      </c>
      <c r="E14">
        <v>67.25</v>
      </c>
      <c r="F14">
        <v>7</v>
      </c>
      <c r="G14">
        <v>3.13</v>
      </c>
      <c r="H14">
        <v>38</v>
      </c>
      <c r="I14">
        <v>30</v>
      </c>
      <c r="J14">
        <v>8</v>
      </c>
      <c r="K14">
        <v>0</v>
      </c>
      <c r="L14">
        <v>1</v>
      </c>
      <c r="M14">
        <v>1</v>
      </c>
      <c r="N14">
        <v>0</v>
      </c>
      <c r="O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30</v>
      </c>
      <c r="AB14">
        <v>3</v>
      </c>
      <c r="AC14" s="1">
        <v>1.2311688311688311</v>
      </c>
      <c r="AD14" s="1">
        <v>161.80000000000001</v>
      </c>
      <c r="AE14" s="1">
        <v>-10</v>
      </c>
      <c r="AF14" s="1">
        <v>151.80000000000001</v>
      </c>
      <c r="AG14" s="1">
        <v>0.6269340000000001</v>
      </c>
      <c r="AH14" s="1">
        <v>0.67714285714285716</v>
      </c>
      <c r="AI14" s="1">
        <v>1.2017904153354635</v>
      </c>
    </row>
    <row r="15" spans="1:36">
      <c r="A15">
        <v>10</v>
      </c>
      <c r="B15">
        <v>56</v>
      </c>
      <c r="C15">
        <v>65.599999999999994</v>
      </c>
      <c r="D15">
        <v>3.97</v>
      </c>
      <c r="E15">
        <v>69.569999999999993</v>
      </c>
      <c r="F15">
        <v>8</v>
      </c>
      <c r="G15">
        <v>3.12</v>
      </c>
      <c r="H15">
        <v>41</v>
      </c>
      <c r="I15">
        <v>32</v>
      </c>
      <c r="J15">
        <v>9</v>
      </c>
      <c r="K15">
        <v>0</v>
      </c>
      <c r="L15">
        <v>1</v>
      </c>
      <c r="M15">
        <v>0</v>
      </c>
      <c r="N15">
        <v>0</v>
      </c>
      <c r="O15">
        <v>2.1999999999999957</v>
      </c>
      <c r="P15" s="1">
        <v>-3.7214171219208891E-2</v>
      </c>
      <c r="Q15">
        <v>0</v>
      </c>
      <c r="R15">
        <v>0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25</v>
      </c>
      <c r="AB15">
        <v>2</v>
      </c>
      <c r="AC15" s="1">
        <v>1.1939546599496222</v>
      </c>
      <c r="AD15" s="1">
        <v>161.80000000000001</v>
      </c>
      <c r="AE15" s="1">
        <v>-10</v>
      </c>
      <c r="AF15" s="1">
        <v>151.80000000000001</v>
      </c>
      <c r="AG15" s="1">
        <v>0.6269340000000001</v>
      </c>
      <c r="AH15" s="1">
        <v>0.59250000000000003</v>
      </c>
      <c r="AI15" s="1">
        <v>1.205642307692308</v>
      </c>
    </row>
    <row r="16" spans="1:36">
      <c r="A16">
        <v>10</v>
      </c>
      <c r="B16">
        <v>56</v>
      </c>
      <c r="C16">
        <v>65.599999999999994</v>
      </c>
      <c r="D16">
        <v>4.74</v>
      </c>
      <c r="E16">
        <v>70.339999999999989</v>
      </c>
      <c r="F16">
        <v>8</v>
      </c>
      <c r="G16">
        <v>3.02</v>
      </c>
      <c r="H16">
        <v>42</v>
      </c>
      <c r="I16">
        <v>32</v>
      </c>
      <c r="J16">
        <v>10</v>
      </c>
      <c r="K16">
        <v>0</v>
      </c>
      <c r="L16">
        <v>1</v>
      </c>
      <c r="M16">
        <v>0</v>
      </c>
      <c r="N16">
        <v>0</v>
      </c>
      <c r="O16">
        <v>2.1999999999999957</v>
      </c>
      <c r="P16" s="1">
        <v>-0.23116883116883113</v>
      </c>
      <c r="Q16">
        <v>1</v>
      </c>
      <c r="R16">
        <v>0</v>
      </c>
      <c r="S16">
        <v>0</v>
      </c>
      <c r="T16">
        <v>6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65</v>
      </c>
      <c r="AB16">
        <v>2</v>
      </c>
      <c r="AC16" s="1">
        <v>1</v>
      </c>
      <c r="AD16" s="1">
        <v>175.6</v>
      </c>
      <c r="AE16" s="1">
        <v>-10</v>
      </c>
      <c r="AF16" s="1">
        <v>165.6</v>
      </c>
      <c r="AG16" s="1">
        <v>0.68392799999999998</v>
      </c>
      <c r="AH16" s="1">
        <v>0.59250000000000003</v>
      </c>
      <c r="AI16" s="1">
        <v>1.3587973509933775</v>
      </c>
    </row>
    <row r="17" spans="1:36">
      <c r="A17">
        <v>11</v>
      </c>
      <c r="B17">
        <v>5</v>
      </c>
      <c r="C17">
        <v>66.5</v>
      </c>
      <c r="D17">
        <v>4.96</v>
      </c>
      <c r="E17">
        <v>71.459999999999994</v>
      </c>
      <c r="F17">
        <v>9</v>
      </c>
      <c r="G17">
        <v>3.3</v>
      </c>
      <c r="H17">
        <v>43</v>
      </c>
      <c r="I17">
        <v>33</v>
      </c>
      <c r="J17">
        <v>10</v>
      </c>
      <c r="K17">
        <v>0</v>
      </c>
      <c r="L17">
        <v>1</v>
      </c>
      <c r="M17">
        <v>0</v>
      </c>
      <c r="N17">
        <v>0</v>
      </c>
      <c r="O17">
        <v>3.1000000000000014</v>
      </c>
      <c r="P17" s="1">
        <v>-0.27552366987850851</v>
      </c>
      <c r="Q17">
        <v>0</v>
      </c>
      <c r="R17">
        <v>0</v>
      </c>
      <c r="S17">
        <v>0</v>
      </c>
      <c r="T17">
        <v>7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25</v>
      </c>
      <c r="AB17">
        <v>2</v>
      </c>
      <c r="AC17" s="1">
        <v>0.95564516129032262</v>
      </c>
      <c r="AD17" s="1">
        <v>161.80000000000001</v>
      </c>
      <c r="AE17" s="1">
        <v>-10</v>
      </c>
      <c r="AF17" s="1">
        <v>151.80000000000001</v>
      </c>
      <c r="AG17" s="1">
        <v>0.6269340000000001</v>
      </c>
      <c r="AH17" s="1">
        <v>0.52666666666666673</v>
      </c>
      <c r="AI17" s="1">
        <v>1.1398800000000002</v>
      </c>
    </row>
    <row r="18" spans="1:36">
      <c r="A18">
        <v>11</v>
      </c>
      <c r="B18">
        <v>5</v>
      </c>
      <c r="C18">
        <v>66.5</v>
      </c>
      <c r="D18">
        <v>4.96</v>
      </c>
      <c r="E18">
        <v>71.459999999999994</v>
      </c>
      <c r="F18">
        <v>9</v>
      </c>
      <c r="G18">
        <v>3.3</v>
      </c>
      <c r="H18">
        <v>44</v>
      </c>
      <c r="I18">
        <v>33</v>
      </c>
      <c r="J18">
        <v>11</v>
      </c>
      <c r="K18">
        <v>0</v>
      </c>
      <c r="L18">
        <v>1</v>
      </c>
      <c r="M18">
        <v>0</v>
      </c>
      <c r="N18">
        <v>0</v>
      </c>
      <c r="O18">
        <v>3.1000000000000014</v>
      </c>
      <c r="P18" s="1">
        <v>-0.27552366987850851</v>
      </c>
      <c r="Q18">
        <v>0</v>
      </c>
      <c r="R18">
        <v>0</v>
      </c>
      <c r="S18">
        <v>0</v>
      </c>
      <c r="T18">
        <v>7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25</v>
      </c>
      <c r="AB18">
        <v>2</v>
      </c>
      <c r="AC18" s="1">
        <v>0.95564516129032262</v>
      </c>
      <c r="AD18" s="1">
        <v>161.80000000000001</v>
      </c>
      <c r="AE18" s="1">
        <v>-10</v>
      </c>
      <c r="AF18" s="1">
        <v>151.80000000000001</v>
      </c>
      <c r="AG18" s="1">
        <v>0.6269340000000001</v>
      </c>
      <c r="AH18" s="1">
        <v>0.52666666666666673</v>
      </c>
      <c r="AI18" s="1">
        <v>1.1398800000000002</v>
      </c>
    </row>
    <row r="19" spans="1:36">
      <c r="A19">
        <v>11</v>
      </c>
      <c r="B19">
        <v>34</v>
      </c>
      <c r="C19">
        <v>69.400000000000006</v>
      </c>
      <c r="D19">
        <v>4.97</v>
      </c>
      <c r="E19">
        <v>74.37</v>
      </c>
      <c r="F19">
        <v>9</v>
      </c>
      <c r="G19">
        <v>2.94</v>
      </c>
      <c r="H19">
        <v>46</v>
      </c>
      <c r="I19">
        <v>35</v>
      </c>
      <c r="J19">
        <v>11</v>
      </c>
      <c r="K19">
        <v>0</v>
      </c>
      <c r="L19">
        <v>1</v>
      </c>
      <c r="M19">
        <v>0</v>
      </c>
      <c r="N19">
        <v>0</v>
      </c>
      <c r="O19">
        <v>6.0000000000000071</v>
      </c>
      <c r="P19" s="1">
        <v>-0.27744649716480685</v>
      </c>
      <c r="Q19">
        <v>0</v>
      </c>
      <c r="R19">
        <v>0</v>
      </c>
      <c r="S19">
        <v>0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60</v>
      </c>
      <c r="AB19">
        <v>1</v>
      </c>
      <c r="AC19" s="1">
        <v>0.95372233400402429</v>
      </c>
      <c r="AD19" s="1">
        <v>161.80000000000001</v>
      </c>
      <c r="AE19" s="1">
        <v>-10</v>
      </c>
      <c r="AF19" s="1">
        <v>151.80000000000001</v>
      </c>
      <c r="AG19" s="1">
        <v>0.6269340000000001</v>
      </c>
      <c r="AH19" s="1">
        <v>0.52666666666666673</v>
      </c>
      <c r="AI19" s="1">
        <v>1.2794571428571431</v>
      </c>
    </row>
    <row r="20" spans="1:36">
      <c r="A20">
        <v>11</v>
      </c>
      <c r="B20">
        <v>47</v>
      </c>
      <c r="C20">
        <v>70.7</v>
      </c>
      <c r="D20">
        <v>4.8</v>
      </c>
      <c r="E20">
        <v>75.5</v>
      </c>
      <c r="F20">
        <v>8</v>
      </c>
      <c r="G20">
        <v>3.64</v>
      </c>
      <c r="H20">
        <v>49</v>
      </c>
      <c r="I20">
        <v>38</v>
      </c>
      <c r="J20">
        <v>11</v>
      </c>
      <c r="K20">
        <v>0</v>
      </c>
      <c r="L20">
        <v>1</v>
      </c>
      <c r="M20">
        <v>0</v>
      </c>
      <c r="N20">
        <v>0</v>
      </c>
      <c r="O20">
        <v>7.3000000000000043</v>
      </c>
      <c r="P20" s="1">
        <v>-0.24366883116883109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30</v>
      </c>
      <c r="AB20">
        <v>1</v>
      </c>
      <c r="AC20" s="1">
        <v>0.98750000000000004</v>
      </c>
      <c r="AD20" s="1">
        <v>161.80000000000001</v>
      </c>
      <c r="AE20" s="1">
        <v>-10</v>
      </c>
      <c r="AF20" s="1">
        <v>151.80000000000001</v>
      </c>
      <c r="AG20" s="1">
        <v>0.6269340000000001</v>
      </c>
      <c r="AH20" s="1">
        <v>0.59250000000000003</v>
      </c>
      <c r="AI20" s="1">
        <v>1.0334076923076925</v>
      </c>
    </row>
    <row r="21" spans="1:36">
      <c r="A21">
        <v>12</v>
      </c>
      <c r="B21">
        <v>8</v>
      </c>
      <c r="C21">
        <v>72.8</v>
      </c>
      <c r="D21">
        <v>4.7699999999999996</v>
      </c>
      <c r="E21">
        <v>77.569999999999993</v>
      </c>
      <c r="F21">
        <v>8</v>
      </c>
      <c r="G21">
        <v>3.52</v>
      </c>
      <c r="H21">
        <v>51</v>
      </c>
      <c r="I21">
        <v>41</v>
      </c>
      <c r="J21">
        <v>10</v>
      </c>
      <c r="K21">
        <v>0</v>
      </c>
      <c r="L21">
        <v>0</v>
      </c>
      <c r="M21">
        <v>1</v>
      </c>
      <c r="N21">
        <v>0</v>
      </c>
      <c r="O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1</v>
      </c>
      <c r="AA21">
        <v>20</v>
      </c>
      <c r="AB21">
        <v>3</v>
      </c>
      <c r="AC21" s="1">
        <v>0.99371069182389948</v>
      </c>
      <c r="AD21" s="1">
        <v>161.80000000000001</v>
      </c>
      <c r="AE21" s="1">
        <v>-10</v>
      </c>
      <c r="AF21" s="1">
        <v>151.80000000000001</v>
      </c>
      <c r="AG21" s="1">
        <v>0.6269340000000001</v>
      </c>
      <c r="AH21" s="1">
        <v>0.59250000000000003</v>
      </c>
      <c r="AI21" s="1">
        <v>1.0686375000000001</v>
      </c>
    </row>
    <row r="22" spans="1:36">
      <c r="A22">
        <v>12</v>
      </c>
      <c r="B22">
        <v>45</v>
      </c>
      <c r="C22">
        <v>76.5</v>
      </c>
      <c r="D22">
        <v>4.8</v>
      </c>
      <c r="E22">
        <v>81.3</v>
      </c>
      <c r="F22">
        <v>9</v>
      </c>
      <c r="G22">
        <v>3.32</v>
      </c>
      <c r="H22">
        <v>53</v>
      </c>
      <c r="I22">
        <v>45</v>
      </c>
      <c r="J22">
        <v>8</v>
      </c>
      <c r="K22">
        <v>0</v>
      </c>
      <c r="L22">
        <v>0</v>
      </c>
      <c r="M22">
        <v>0</v>
      </c>
      <c r="N22">
        <v>0</v>
      </c>
      <c r="O22">
        <v>3.7000000000000028</v>
      </c>
      <c r="P22" s="1">
        <v>-6.2106918238994391E-3</v>
      </c>
      <c r="Q22">
        <v>0</v>
      </c>
      <c r="R22">
        <v>0</v>
      </c>
      <c r="S22">
        <v>0</v>
      </c>
      <c r="T22">
        <v>9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55</v>
      </c>
      <c r="AB22">
        <v>2</v>
      </c>
      <c r="AC22" s="1">
        <v>0.98750000000000004</v>
      </c>
      <c r="AD22" s="1">
        <v>161.80000000000001</v>
      </c>
      <c r="AE22" s="1">
        <v>-10</v>
      </c>
      <c r="AF22" s="1">
        <v>151.80000000000001</v>
      </c>
      <c r="AG22" s="1">
        <v>0.6269340000000001</v>
      </c>
      <c r="AH22" s="1">
        <v>0.52666666666666673</v>
      </c>
      <c r="AI22" s="1">
        <v>1.1330132530120485</v>
      </c>
    </row>
    <row r="23" spans="1:36">
      <c r="A23">
        <v>12</v>
      </c>
      <c r="B23">
        <v>49</v>
      </c>
      <c r="C23">
        <v>76.900000000000006</v>
      </c>
      <c r="D23">
        <v>4.54</v>
      </c>
      <c r="E23">
        <v>81.440000000000012</v>
      </c>
      <c r="F23">
        <v>10</v>
      </c>
      <c r="G23">
        <v>3.29</v>
      </c>
      <c r="H23">
        <v>54</v>
      </c>
      <c r="I23">
        <v>46</v>
      </c>
      <c r="J23">
        <v>8</v>
      </c>
      <c r="K23">
        <v>0</v>
      </c>
      <c r="L23">
        <v>0</v>
      </c>
      <c r="M23">
        <v>0</v>
      </c>
      <c r="N23">
        <v>0</v>
      </c>
      <c r="O23">
        <v>4.1000000000000085</v>
      </c>
      <c r="P23" s="1">
        <v>5.0342171612223985E-2</v>
      </c>
      <c r="Q23">
        <v>0</v>
      </c>
      <c r="R23">
        <v>0</v>
      </c>
      <c r="S23">
        <v>1</v>
      </c>
      <c r="T23">
        <v>9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55</v>
      </c>
      <c r="AB23">
        <v>2</v>
      </c>
      <c r="AC23" s="1">
        <v>1.0440528634361235</v>
      </c>
      <c r="AD23" s="1">
        <v>161.80000000000001</v>
      </c>
      <c r="AE23" s="1">
        <v>-10</v>
      </c>
      <c r="AF23" s="1">
        <v>151.80000000000001</v>
      </c>
      <c r="AG23" s="1">
        <v>0.6269340000000001</v>
      </c>
      <c r="AH23" s="1">
        <v>0.47400000000000003</v>
      </c>
      <c r="AI23" s="1">
        <v>1.1433446808510641</v>
      </c>
    </row>
    <row r="24" spans="1:36">
      <c r="A24">
        <v>13</v>
      </c>
      <c r="B24">
        <v>2</v>
      </c>
      <c r="C24">
        <v>78.2</v>
      </c>
      <c r="D24">
        <v>4.42</v>
      </c>
      <c r="E24">
        <v>82.62</v>
      </c>
      <c r="F24">
        <v>8</v>
      </c>
      <c r="G24">
        <v>3.19</v>
      </c>
      <c r="H24">
        <v>56</v>
      </c>
      <c r="I24">
        <v>48</v>
      </c>
      <c r="J24">
        <v>8</v>
      </c>
      <c r="K24">
        <v>0</v>
      </c>
      <c r="L24">
        <v>0</v>
      </c>
      <c r="M24">
        <v>1</v>
      </c>
      <c r="N24">
        <v>0</v>
      </c>
      <c r="O24">
        <v>5.4000000000000057</v>
      </c>
      <c r="P24" s="1">
        <v>7.868749822134935E-2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20</v>
      </c>
      <c r="AB24">
        <v>3</v>
      </c>
      <c r="AC24" s="1">
        <v>1.0723981900452488</v>
      </c>
      <c r="AD24" s="1">
        <v>161.80000000000001</v>
      </c>
      <c r="AE24" s="1">
        <v>-10</v>
      </c>
      <c r="AF24" s="1">
        <v>151.80000000000001</v>
      </c>
      <c r="AG24" s="1">
        <v>0.6269340000000001</v>
      </c>
      <c r="AH24" s="1">
        <v>0.59250000000000003</v>
      </c>
      <c r="AI24" s="1">
        <v>1.179186206896552</v>
      </c>
    </row>
    <row r="25" spans="1:36">
      <c r="A25">
        <v>13</v>
      </c>
      <c r="B25">
        <v>34</v>
      </c>
      <c r="C25">
        <v>81.400000000000006</v>
      </c>
      <c r="D25">
        <v>3.7</v>
      </c>
      <c r="E25">
        <v>85.100000000000009</v>
      </c>
      <c r="F25">
        <v>7</v>
      </c>
      <c r="G25">
        <v>2.98</v>
      </c>
      <c r="H25">
        <v>57</v>
      </c>
      <c r="I25">
        <v>49</v>
      </c>
      <c r="J25">
        <v>8</v>
      </c>
      <c r="K25">
        <v>0</v>
      </c>
      <c r="L25">
        <v>0</v>
      </c>
      <c r="M25">
        <v>0</v>
      </c>
      <c r="N25">
        <v>0</v>
      </c>
      <c r="O25">
        <v>3.2000000000000028</v>
      </c>
      <c r="P25" s="1">
        <v>0.20868289103583226</v>
      </c>
      <c r="Q25">
        <v>1</v>
      </c>
      <c r="R25">
        <v>0</v>
      </c>
      <c r="S25">
        <v>0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60</v>
      </c>
      <c r="AB25">
        <v>2</v>
      </c>
      <c r="AC25" s="1">
        <v>1.2810810810810811</v>
      </c>
      <c r="AD25" s="1">
        <v>175.6</v>
      </c>
      <c r="AE25" s="1">
        <v>-10</v>
      </c>
      <c r="AF25" s="1">
        <v>165.6</v>
      </c>
      <c r="AG25" s="1">
        <v>0.68392799999999998</v>
      </c>
      <c r="AH25" s="1">
        <v>0.67714285714285716</v>
      </c>
      <c r="AI25" s="1">
        <v>1.3770362416107382</v>
      </c>
    </row>
    <row r="26" spans="1:36">
      <c r="A26">
        <v>13</v>
      </c>
      <c r="B26">
        <v>41</v>
      </c>
      <c r="C26">
        <v>82.1</v>
      </c>
      <c r="D26">
        <v>4.43</v>
      </c>
      <c r="E26">
        <v>86.53</v>
      </c>
      <c r="F26">
        <v>9</v>
      </c>
      <c r="G26">
        <v>3</v>
      </c>
      <c r="H26">
        <v>58</v>
      </c>
      <c r="I26">
        <v>51</v>
      </c>
      <c r="J26">
        <v>7</v>
      </c>
      <c r="K26">
        <v>0</v>
      </c>
      <c r="L26">
        <v>1</v>
      </c>
      <c r="M26">
        <v>0</v>
      </c>
      <c r="N26">
        <v>0</v>
      </c>
      <c r="O26">
        <v>0</v>
      </c>
      <c r="P26" s="1"/>
      <c r="Q26">
        <v>0</v>
      </c>
      <c r="R26">
        <v>0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1</v>
      </c>
      <c r="AA26">
        <v>30</v>
      </c>
      <c r="AB26">
        <v>1</v>
      </c>
      <c r="AC26" s="1">
        <v>1.0699774266365689</v>
      </c>
      <c r="AD26" s="1">
        <v>161.80000000000001</v>
      </c>
      <c r="AE26" s="1">
        <v>-10</v>
      </c>
      <c r="AF26" s="1">
        <v>151.80000000000001</v>
      </c>
      <c r="AG26" s="1">
        <v>0.6269340000000001</v>
      </c>
      <c r="AH26" s="1">
        <v>0.52666666666666673</v>
      </c>
      <c r="AI26" s="1">
        <v>1.2538680000000002</v>
      </c>
      <c r="AJ26" t="s">
        <v>45</v>
      </c>
    </row>
    <row r="27" spans="1:36">
      <c r="A27">
        <v>14</v>
      </c>
      <c r="B27">
        <v>41</v>
      </c>
      <c r="C27">
        <v>88.1</v>
      </c>
      <c r="D27">
        <v>4.1500000000000004</v>
      </c>
      <c r="E27">
        <v>92.25</v>
      </c>
      <c r="F27">
        <v>7</v>
      </c>
      <c r="G27">
        <v>3.31</v>
      </c>
      <c r="H27">
        <v>64</v>
      </c>
      <c r="I27">
        <v>56</v>
      </c>
      <c r="J27">
        <v>8</v>
      </c>
      <c r="K27">
        <v>0</v>
      </c>
      <c r="L27">
        <v>0</v>
      </c>
      <c r="M27">
        <v>0</v>
      </c>
      <c r="N27">
        <v>0</v>
      </c>
      <c r="O27">
        <v>9.8999999999999915</v>
      </c>
      <c r="P27" s="1">
        <v>6.9770484653546294E-2</v>
      </c>
      <c r="Q27">
        <v>1</v>
      </c>
      <c r="R27">
        <v>0</v>
      </c>
      <c r="S27">
        <v>0</v>
      </c>
      <c r="T27">
        <v>11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25</v>
      </c>
      <c r="AB27">
        <v>1</v>
      </c>
      <c r="AC27" s="1">
        <v>1.1421686746987951</v>
      </c>
      <c r="AD27" s="1">
        <v>175.6</v>
      </c>
      <c r="AE27" s="1">
        <v>-10</v>
      </c>
      <c r="AF27" s="1">
        <v>165.6</v>
      </c>
      <c r="AG27" s="1">
        <v>0.68392799999999998</v>
      </c>
      <c r="AH27" s="1">
        <v>0.67714285714285716</v>
      </c>
      <c r="AI27" s="1">
        <v>1.2397486404833837</v>
      </c>
    </row>
    <row r="28" spans="1:36">
      <c r="A28">
        <v>16</v>
      </c>
      <c r="B28">
        <v>15</v>
      </c>
      <c r="C28">
        <v>97.5</v>
      </c>
      <c r="D28">
        <v>5.1109999999999998</v>
      </c>
      <c r="E28">
        <v>102.611</v>
      </c>
      <c r="F28">
        <v>7</v>
      </c>
      <c r="G28">
        <v>3.97</v>
      </c>
      <c r="H28">
        <v>67</v>
      </c>
      <c r="I28">
        <v>62</v>
      </c>
      <c r="J28">
        <v>5</v>
      </c>
      <c r="K28">
        <v>0</v>
      </c>
      <c r="L28">
        <v>0</v>
      </c>
      <c r="M28">
        <v>0</v>
      </c>
      <c r="N28">
        <v>0</v>
      </c>
      <c r="O28">
        <v>0</v>
      </c>
      <c r="Q28">
        <v>1</v>
      </c>
      <c r="R28">
        <v>0</v>
      </c>
      <c r="S28">
        <v>0</v>
      </c>
      <c r="T28">
        <v>12</v>
      </c>
      <c r="U28">
        <v>1</v>
      </c>
      <c r="V28">
        <v>0</v>
      </c>
      <c r="W28">
        <v>0</v>
      </c>
      <c r="X28">
        <v>0</v>
      </c>
      <c r="Y28">
        <v>0</v>
      </c>
      <c r="Z28">
        <v>1</v>
      </c>
      <c r="AA28">
        <v>8</v>
      </c>
      <c r="AB28">
        <v>1</v>
      </c>
      <c r="AC28" s="1">
        <v>0.92741146546664066</v>
      </c>
      <c r="AD28" s="1">
        <v>175.6</v>
      </c>
      <c r="AE28" s="1">
        <v>-10</v>
      </c>
      <c r="AF28" s="1">
        <v>165.6</v>
      </c>
      <c r="AG28" s="1">
        <v>0.68392799999999998</v>
      </c>
      <c r="AH28" s="1">
        <v>0.67714285714285716</v>
      </c>
      <c r="AI28" s="1">
        <v>1.0336443324937028</v>
      </c>
    </row>
    <row r="29" spans="1:36">
      <c r="A29">
        <v>16</v>
      </c>
      <c r="B29">
        <v>21</v>
      </c>
      <c r="C29">
        <v>98.1</v>
      </c>
      <c r="D29">
        <v>4.55</v>
      </c>
      <c r="E29">
        <v>102.64999999999999</v>
      </c>
      <c r="F29">
        <v>9</v>
      </c>
      <c r="G29">
        <v>3.06</v>
      </c>
      <c r="H29">
        <v>69</v>
      </c>
      <c r="I29">
        <v>62</v>
      </c>
      <c r="J29">
        <v>7</v>
      </c>
      <c r="K29">
        <v>0</v>
      </c>
      <c r="L29">
        <v>0</v>
      </c>
      <c r="M29">
        <v>0</v>
      </c>
      <c r="N29">
        <v>0</v>
      </c>
      <c r="O29">
        <v>0</v>
      </c>
      <c r="Q29">
        <v>0</v>
      </c>
      <c r="R29">
        <v>0</v>
      </c>
      <c r="S29">
        <v>0</v>
      </c>
      <c r="T29">
        <v>12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6</v>
      </c>
      <c r="AB29">
        <v>1</v>
      </c>
      <c r="AC29" s="1">
        <v>1.0417582417582418</v>
      </c>
      <c r="AD29" s="1">
        <v>161.80000000000001</v>
      </c>
      <c r="AE29" s="1">
        <v>-10</v>
      </c>
      <c r="AF29" s="1">
        <v>151.80000000000001</v>
      </c>
      <c r="AG29" s="1">
        <v>0.6269340000000001</v>
      </c>
      <c r="AH29" s="1">
        <v>0.52666666666666673</v>
      </c>
      <c r="AI29" s="1">
        <v>1.2292823529411767</v>
      </c>
    </row>
    <row r="30" spans="1:36">
      <c r="A30">
        <v>19</v>
      </c>
      <c r="B30">
        <v>54</v>
      </c>
      <c r="C30">
        <v>119.4</v>
      </c>
      <c r="D30">
        <v>4.3099999999999996</v>
      </c>
      <c r="E30">
        <v>123.71000000000001</v>
      </c>
      <c r="F30">
        <v>8</v>
      </c>
      <c r="G30">
        <v>3.31</v>
      </c>
      <c r="H30">
        <v>73</v>
      </c>
      <c r="I30">
        <v>67</v>
      </c>
      <c r="J30">
        <v>6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40</v>
      </c>
      <c r="AB30">
        <v>1</v>
      </c>
      <c r="AC30" s="1">
        <v>1.0997679814385153</v>
      </c>
      <c r="AD30" s="1">
        <v>161.80000000000001</v>
      </c>
      <c r="AE30" s="1">
        <v>-10</v>
      </c>
      <c r="AF30" s="1">
        <v>151.80000000000001</v>
      </c>
      <c r="AG30" s="1">
        <v>0.6269340000000001</v>
      </c>
      <c r="AH30" s="1">
        <v>0.59250000000000003</v>
      </c>
      <c r="AI30" s="1">
        <v>1.1364362537764352</v>
      </c>
    </row>
    <row r="31" spans="1:36">
      <c r="A31">
        <v>20</v>
      </c>
      <c r="B31">
        <v>19</v>
      </c>
      <c r="C31">
        <v>121.9</v>
      </c>
      <c r="D31">
        <v>4.21</v>
      </c>
      <c r="E31">
        <v>126.11</v>
      </c>
      <c r="F31">
        <v>8</v>
      </c>
      <c r="G31">
        <v>3.06</v>
      </c>
      <c r="H31">
        <v>74</v>
      </c>
      <c r="I31">
        <v>67</v>
      </c>
      <c r="J31">
        <v>7</v>
      </c>
      <c r="K31">
        <v>0</v>
      </c>
      <c r="L31">
        <v>1</v>
      </c>
      <c r="M31">
        <v>0</v>
      </c>
      <c r="N31">
        <v>0</v>
      </c>
      <c r="O31">
        <v>0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60</v>
      </c>
      <c r="AB31">
        <v>1</v>
      </c>
      <c r="AC31" s="1">
        <v>1.1258907363420427</v>
      </c>
      <c r="AD31" s="1">
        <v>175.6</v>
      </c>
      <c r="AE31" s="1">
        <v>-10</v>
      </c>
      <c r="AF31" s="1">
        <v>165.6</v>
      </c>
      <c r="AG31" s="1">
        <v>0.68392799999999998</v>
      </c>
      <c r="AH31" s="1">
        <v>0.59250000000000003</v>
      </c>
      <c r="AI31" s="1">
        <v>1.3410352941176471</v>
      </c>
    </row>
    <row r="32" spans="1:36">
      <c r="A32">
        <v>23</v>
      </c>
      <c r="B32">
        <v>53</v>
      </c>
      <c r="C32">
        <v>143.30000000000001</v>
      </c>
      <c r="D32">
        <v>6.02</v>
      </c>
      <c r="E32">
        <v>149.32000000000002</v>
      </c>
      <c r="F32">
        <v>10</v>
      </c>
      <c r="G32">
        <v>3.58</v>
      </c>
      <c r="H32">
        <v>82</v>
      </c>
      <c r="I32">
        <v>76</v>
      </c>
      <c r="J32">
        <v>6</v>
      </c>
      <c r="K32">
        <v>0</v>
      </c>
      <c r="L32">
        <v>1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14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30</v>
      </c>
      <c r="AB32">
        <v>1</v>
      </c>
      <c r="AC32" s="1">
        <v>0.78737541528239208</v>
      </c>
      <c r="AD32" s="1">
        <v>161.80000000000001</v>
      </c>
      <c r="AE32" s="1">
        <v>-10</v>
      </c>
      <c r="AF32" s="1">
        <v>151.80000000000001</v>
      </c>
      <c r="AG32" s="1">
        <v>0.6269340000000001</v>
      </c>
      <c r="AH32" s="1">
        <v>0.47400000000000003</v>
      </c>
      <c r="AI32" s="1">
        <v>1.0507273743016761</v>
      </c>
    </row>
    <row r="33" spans="1:36">
      <c r="A33">
        <v>23</v>
      </c>
      <c r="B33">
        <v>58</v>
      </c>
      <c r="C33">
        <v>143.80000000000001</v>
      </c>
      <c r="D33">
        <v>5.95</v>
      </c>
      <c r="E33">
        <v>149.75</v>
      </c>
      <c r="F33">
        <v>10</v>
      </c>
      <c r="G33">
        <v>3.57</v>
      </c>
      <c r="H33">
        <v>83</v>
      </c>
      <c r="I33">
        <v>76</v>
      </c>
      <c r="J33">
        <v>7</v>
      </c>
      <c r="K33">
        <v>0</v>
      </c>
      <c r="L33">
        <v>1</v>
      </c>
      <c r="M33">
        <v>0</v>
      </c>
      <c r="N33">
        <v>0</v>
      </c>
      <c r="O33">
        <v>0</v>
      </c>
      <c r="Q33">
        <v>1</v>
      </c>
      <c r="R33">
        <v>0</v>
      </c>
      <c r="S33">
        <v>0</v>
      </c>
      <c r="T33">
        <v>14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30</v>
      </c>
      <c r="AB33">
        <v>1</v>
      </c>
      <c r="AC33" s="1">
        <v>0.79663865546218493</v>
      </c>
      <c r="AD33" s="1">
        <v>175.6</v>
      </c>
      <c r="AE33" s="1">
        <v>-10</v>
      </c>
      <c r="AF33" s="1">
        <v>165.6</v>
      </c>
      <c r="AG33" s="1">
        <v>0.68392799999999998</v>
      </c>
      <c r="AH33" s="1">
        <v>0.47400000000000003</v>
      </c>
      <c r="AI33" s="1">
        <v>1.1494588235294119</v>
      </c>
      <c r="AJ33" t="s">
        <v>46</v>
      </c>
    </row>
    <row r="34" spans="1:36">
      <c r="A34">
        <v>27</v>
      </c>
      <c r="B34">
        <v>28</v>
      </c>
      <c r="C34">
        <v>164.8</v>
      </c>
      <c r="D34">
        <v>3.9</v>
      </c>
      <c r="E34">
        <v>168.70000000000002</v>
      </c>
      <c r="F34">
        <v>8</v>
      </c>
      <c r="G34">
        <v>3.1</v>
      </c>
      <c r="H34">
        <v>92</v>
      </c>
      <c r="I34">
        <v>86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1</v>
      </c>
      <c r="W34">
        <v>1</v>
      </c>
      <c r="X34">
        <v>0</v>
      </c>
      <c r="Y34">
        <v>0</v>
      </c>
      <c r="Z34">
        <v>1</v>
      </c>
      <c r="AA34">
        <v>30</v>
      </c>
      <c r="AB34">
        <v>1</v>
      </c>
      <c r="AC34" s="1">
        <v>1.2153846153846155</v>
      </c>
      <c r="AD34" s="1">
        <v>175.6</v>
      </c>
      <c r="AE34" s="1">
        <v>-10</v>
      </c>
      <c r="AF34" s="1">
        <v>165.6</v>
      </c>
      <c r="AG34" s="1">
        <v>0.68392799999999998</v>
      </c>
      <c r="AH34" s="1">
        <v>0.59250000000000003</v>
      </c>
      <c r="AI34" s="1">
        <v>1.3237316129032257</v>
      </c>
    </row>
    <row r="35" spans="1:36">
      <c r="A35">
        <v>27</v>
      </c>
      <c r="B35">
        <v>51</v>
      </c>
      <c r="C35">
        <v>167.1</v>
      </c>
      <c r="D35">
        <v>3.46</v>
      </c>
      <c r="E35">
        <v>170.56</v>
      </c>
      <c r="F35">
        <v>7</v>
      </c>
      <c r="G35">
        <v>2.73</v>
      </c>
      <c r="H35">
        <v>93</v>
      </c>
      <c r="I35">
        <v>89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16</v>
      </c>
      <c r="U35">
        <v>0</v>
      </c>
      <c r="V35">
        <v>1</v>
      </c>
      <c r="W35">
        <v>0</v>
      </c>
      <c r="X35">
        <v>0</v>
      </c>
      <c r="Y35">
        <v>0</v>
      </c>
      <c r="Z35">
        <v>1</v>
      </c>
      <c r="AA35">
        <v>50</v>
      </c>
      <c r="AB35">
        <v>1</v>
      </c>
      <c r="AC35" s="1">
        <v>1.3699421965317919</v>
      </c>
      <c r="AD35" s="1">
        <v>161.80000000000001</v>
      </c>
      <c r="AE35" s="1">
        <v>-10</v>
      </c>
      <c r="AF35" s="1">
        <v>151.80000000000001</v>
      </c>
      <c r="AG35" s="1">
        <v>0.6269340000000001</v>
      </c>
      <c r="AH35" s="1">
        <v>0.67714285714285716</v>
      </c>
      <c r="AI35" s="1">
        <v>1.3778769230769232</v>
      </c>
    </row>
    <row r="36" spans="1:36">
      <c r="A36">
        <v>28</v>
      </c>
      <c r="B36">
        <v>34</v>
      </c>
      <c r="C36">
        <v>171.4</v>
      </c>
      <c r="D36">
        <v>3.91</v>
      </c>
      <c r="E36">
        <v>175.31</v>
      </c>
      <c r="F36">
        <v>8</v>
      </c>
      <c r="G36">
        <v>2.99</v>
      </c>
      <c r="H36">
        <v>98</v>
      </c>
      <c r="I36">
        <v>94</v>
      </c>
      <c r="J36">
        <v>4</v>
      </c>
      <c r="K36">
        <v>0</v>
      </c>
      <c r="L36">
        <v>0</v>
      </c>
      <c r="M36">
        <v>0</v>
      </c>
      <c r="N36">
        <v>0</v>
      </c>
      <c r="O36">
        <v>4</v>
      </c>
      <c r="P36" s="1">
        <v>-0.1117461315349555</v>
      </c>
      <c r="Q36">
        <v>0</v>
      </c>
      <c r="R36">
        <v>0</v>
      </c>
      <c r="S36">
        <v>0</v>
      </c>
      <c r="T36">
        <v>17</v>
      </c>
      <c r="U36">
        <v>1</v>
      </c>
      <c r="V36">
        <v>1</v>
      </c>
      <c r="W36">
        <v>1</v>
      </c>
      <c r="X36">
        <v>0</v>
      </c>
      <c r="Y36">
        <v>0</v>
      </c>
      <c r="Z36">
        <v>1</v>
      </c>
      <c r="AA36">
        <v>30</v>
      </c>
      <c r="AB36">
        <v>2</v>
      </c>
      <c r="AC36" s="1">
        <v>1.2122762148337596</v>
      </c>
      <c r="AD36" s="1">
        <v>161.80000000000001</v>
      </c>
      <c r="AE36" s="1">
        <v>-10</v>
      </c>
      <c r="AF36" s="1">
        <v>151.80000000000001</v>
      </c>
      <c r="AG36" s="1">
        <v>0.6269340000000001</v>
      </c>
      <c r="AH36" s="1">
        <v>0.59250000000000003</v>
      </c>
      <c r="AI36" s="1">
        <v>1.2580615384615386</v>
      </c>
    </row>
    <row r="37" spans="1:36">
      <c r="A37">
        <v>29</v>
      </c>
      <c r="B37">
        <v>42</v>
      </c>
      <c r="C37">
        <v>178.2</v>
      </c>
      <c r="D37">
        <v>3.64</v>
      </c>
      <c r="E37">
        <v>181.83999999999997</v>
      </c>
      <c r="F37">
        <v>7</v>
      </c>
      <c r="G37">
        <v>3.2</v>
      </c>
      <c r="H37">
        <v>101</v>
      </c>
      <c r="I37">
        <v>99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Q37">
        <v>1</v>
      </c>
      <c r="R37">
        <v>0</v>
      </c>
      <c r="S37">
        <v>1</v>
      </c>
      <c r="T37">
        <v>1</v>
      </c>
      <c r="U37">
        <v>0</v>
      </c>
      <c r="V37">
        <v>1</v>
      </c>
      <c r="W37">
        <v>1</v>
      </c>
      <c r="X37">
        <v>0</v>
      </c>
      <c r="Y37">
        <v>0</v>
      </c>
      <c r="Z37">
        <v>1</v>
      </c>
      <c r="AA37">
        <v>70</v>
      </c>
      <c r="AB37">
        <v>1</v>
      </c>
      <c r="AC37" s="1">
        <v>1.3021978021978022</v>
      </c>
      <c r="AD37" s="1">
        <v>175.6</v>
      </c>
      <c r="AE37" s="1">
        <v>-10</v>
      </c>
      <c r="AF37" s="1">
        <v>165.6</v>
      </c>
      <c r="AG37" s="1">
        <v>0.68392799999999998</v>
      </c>
      <c r="AH37" s="1">
        <v>0.67714285714285716</v>
      </c>
      <c r="AI37" s="1">
        <v>1.282365</v>
      </c>
    </row>
    <row r="38" spans="1:36">
      <c r="A38">
        <v>30</v>
      </c>
      <c r="B38">
        <v>24</v>
      </c>
      <c r="C38">
        <v>182.4</v>
      </c>
      <c r="D38">
        <v>3.41</v>
      </c>
      <c r="E38">
        <v>185.81</v>
      </c>
      <c r="F38">
        <v>7</v>
      </c>
      <c r="G38">
        <v>2.96</v>
      </c>
      <c r="H38">
        <v>103</v>
      </c>
      <c r="I38">
        <v>101</v>
      </c>
      <c r="J38">
        <v>2</v>
      </c>
      <c r="K38">
        <v>0</v>
      </c>
      <c r="L38">
        <v>1</v>
      </c>
      <c r="M38">
        <v>0</v>
      </c>
      <c r="N38">
        <v>0</v>
      </c>
      <c r="O38">
        <v>5.5</v>
      </c>
      <c r="P38" s="1">
        <v>0.1491916291781179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1</v>
      </c>
      <c r="AA38">
        <v>35</v>
      </c>
      <c r="AB38">
        <v>1</v>
      </c>
      <c r="AC38" s="1">
        <v>1.3900293255131966</v>
      </c>
      <c r="AD38" s="1">
        <v>175.6</v>
      </c>
      <c r="AE38" s="1">
        <v>-10</v>
      </c>
      <c r="AF38" s="1">
        <v>165.6</v>
      </c>
      <c r="AG38" s="1">
        <v>0.68392799999999998</v>
      </c>
      <c r="AH38" s="1">
        <v>0.67714285714285716</v>
      </c>
      <c r="AI38" s="1">
        <v>1.3863405405405407</v>
      </c>
    </row>
    <row r="39" spans="1:36">
      <c r="A39">
        <v>31</v>
      </c>
      <c r="B39">
        <v>17</v>
      </c>
      <c r="C39">
        <v>187.7</v>
      </c>
      <c r="D39">
        <v>3.51</v>
      </c>
      <c r="E39">
        <v>191.20999999999998</v>
      </c>
      <c r="F39">
        <v>8</v>
      </c>
      <c r="G39">
        <v>2.74</v>
      </c>
      <c r="H39">
        <v>106</v>
      </c>
      <c r="I39">
        <v>103</v>
      </c>
      <c r="J39">
        <v>3</v>
      </c>
      <c r="K39">
        <v>0</v>
      </c>
      <c r="L39">
        <v>0</v>
      </c>
      <c r="M39">
        <v>1</v>
      </c>
      <c r="N39">
        <v>0</v>
      </c>
      <c r="O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50</v>
      </c>
      <c r="AB39">
        <v>3</v>
      </c>
      <c r="AC39" s="1">
        <v>1.3504273504273505</v>
      </c>
      <c r="AD39" s="1">
        <v>161.80000000000001</v>
      </c>
      <c r="AE39" s="1">
        <v>-10</v>
      </c>
      <c r="AF39" s="1">
        <v>151.80000000000001</v>
      </c>
      <c r="AG39" s="1">
        <v>0.6269340000000001</v>
      </c>
      <c r="AH39" s="1">
        <v>0.59250000000000003</v>
      </c>
      <c r="AI39" s="1">
        <v>1.3728481751824819</v>
      </c>
    </row>
    <row r="40" spans="1:36">
      <c r="A40">
        <v>31</v>
      </c>
      <c r="B40">
        <v>54</v>
      </c>
      <c r="C40">
        <v>191.4</v>
      </c>
      <c r="D40">
        <v>4.32</v>
      </c>
      <c r="E40">
        <v>195.72</v>
      </c>
      <c r="F40">
        <v>7</v>
      </c>
      <c r="G40">
        <v>3.49</v>
      </c>
      <c r="H40">
        <v>107</v>
      </c>
      <c r="I40">
        <v>106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20</v>
      </c>
      <c r="AB40">
        <v>3</v>
      </c>
      <c r="AC40" s="1">
        <v>1.0972222222222221</v>
      </c>
      <c r="AD40" s="1">
        <v>161.80000000000001</v>
      </c>
      <c r="AE40" s="1">
        <v>-10</v>
      </c>
      <c r="AF40" s="1">
        <v>151.80000000000001</v>
      </c>
      <c r="AG40" s="1">
        <v>0.6269340000000001</v>
      </c>
      <c r="AH40" s="1">
        <v>0.67714285714285716</v>
      </c>
      <c r="AI40" s="1">
        <v>1.0778234957020059</v>
      </c>
    </row>
    <row r="41" spans="1:36">
      <c r="A41">
        <v>32</v>
      </c>
      <c r="B41">
        <v>8</v>
      </c>
      <c r="C41">
        <v>192.8</v>
      </c>
      <c r="D41">
        <v>5.12</v>
      </c>
      <c r="E41">
        <v>197.92000000000002</v>
      </c>
      <c r="F41">
        <v>8</v>
      </c>
      <c r="G41">
        <v>3.41</v>
      </c>
      <c r="H41">
        <v>108</v>
      </c>
      <c r="I41">
        <v>106</v>
      </c>
      <c r="J41">
        <v>2</v>
      </c>
      <c r="K41">
        <v>0</v>
      </c>
      <c r="L41">
        <v>0</v>
      </c>
      <c r="M41">
        <v>0</v>
      </c>
      <c r="N41">
        <v>0</v>
      </c>
      <c r="O41">
        <v>5.1000000000000227</v>
      </c>
      <c r="P41" s="1">
        <v>-0.42464610042735051</v>
      </c>
      <c r="Q41">
        <v>0</v>
      </c>
      <c r="R41">
        <v>0</v>
      </c>
      <c r="S41">
        <v>0</v>
      </c>
      <c r="T41">
        <v>18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20</v>
      </c>
      <c r="AB41">
        <v>1</v>
      </c>
      <c r="AC41" s="1">
        <v>0.92578125</v>
      </c>
      <c r="AD41" s="1">
        <v>161.80000000000001</v>
      </c>
      <c r="AE41" s="1">
        <v>-10</v>
      </c>
      <c r="AF41" s="1">
        <v>151.80000000000001</v>
      </c>
      <c r="AG41" s="1">
        <v>0.6269340000000001</v>
      </c>
      <c r="AH41" s="1">
        <v>0.59250000000000003</v>
      </c>
      <c r="AI41" s="1">
        <v>1.103109677419355</v>
      </c>
    </row>
    <row r="42" spans="1:36">
      <c r="A42">
        <v>32</v>
      </c>
      <c r="B42">
        <v>9</v>
      </c>
      <c r="C42">
        <v>192.9</v>
      </c>
      <c r="D42">
        <v>4.9800000000000004</v>
      </c>
      <c r="E42">
        <v>197.88</v>
      </c>
      <c r="F42">
        <v>8</v>
      </c>
      <c r="G42">
        <v>3.93</v>
      </c>
      <c r="H42">
        <v>109</v>
      </c>
      <c r="I42">
        <v>106</v>
      </c>
      <c r="J42">
        <v>3</v>
      </c>
      <c r="K42">
        <v>0</v>
      </c>
      <c r="L42">
        <v>0</v>
      </c>
      <c r="M42">
        <v>0</v>
      </c>
      <c r="N42">
        <v>0</v>
      </c>
      <c r="O42">
        <v>5.2000000000000171</v>
      </c>
      <c r="P42" s="1">
        <v>-0.39862012151168791</v>
      </c>
      <c r="Q42">
        <v>0</v>
      </c>
      <c r="R42">
        <v>0</v>
      </c>
      <c r="S42">
        <v>0</v>
      </c>
      <c r="T42">
        <v>18</v>
      </c>
      <c r="U42">
        <v>0</v>
      </c>
      <c r="V42">
        <v>1</v>
      </c>
      <c r="W42">
        <v>0</v>
      </c>
      <c r="X42">
        <v>0</v>
      </c>
      <c r="Y42">
        <v>0</v>
      </c>
      <c r="Z42">
        <v>1</v>
      </c>
      <c r="AA42">
        <v>20</v>
      </c>
      <c r="AB42">
        <v>1</v>
      </c>
      <c r="AC42" s="1">
        <v>0.95180722891566261</v>
      </c>
      <c r="AD42" s="1">
        <v>161.80000000000001</v>
      </c>
      <c r="AE42" s="1">
        <v>-10</v>
      </c>
      <c r="AF42" s="1">
        <v>151.80000000000001</v>
      </c>
      <c r="AG42" s="1">
        <v>0.6269340000000001</v>
      </c>
      <c r="AH42" s="1">
        <v>0.59250000000000003</v>
      </c>
      <c r="AI42" s="1">
        <v>0.95715114503816801</v>
      </c>
    </row>
    <row r="43" spans="1:36">
      <c r="A43">
        <v>37</v>
      </c>
      <c r="B43">
        <v>32</v>
      </c>
      <c r="C43">
        <v>225.2</v>
      </c>
      <c r="D43">
        <v>3.8</v>
      </c>
      <c r="E43">
        <v>229</v>
      </c>
      <c r="F43">
        <v>7</v>
      </c>
      <c r="G43">
        <v>3.01</v>
      </c>
      <c r="H43">
        <v>121</v>
      </c>
      <c r="I43">
        <v>120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35</v>
      </c>
      <c r="AB43">
        <v>1</v>
      </c>
      <c r="AC43" s="1">
        <v>1.2473684210526317</v>
      </c>
      <c r="AD43" s="1">
        <v>175.6</v>
      </c>
      <c r="AE43" s="1">
        <v>-10</v>
      </c>
      <c r="AF43" s="1">
        <v>165.6</v>
      </c>
      <c r="AG43" s="1">
        <v>0.68392799999999998</v>
      </c>
      <c r="AH43" s="1">
        <v>0.67714285714285716</v>
      </c>
      <c r="AI43" s="1">
        <v>1.3633116279069768</v>
      </c>
    </row>
    <row r="44" spans="1:36">
      <c r="A44">
        <v>38</v>
      </c>
      <c r="B44">
        <v>46</v>
      </c>
      <c r="C44">
        <v>232.6</v>
      </c>
      <c r="D44">
        <v>4.9800000000000004</v>
      </c>
      <c r="E44">
        <v>237.57999999999998</v>
      </c>
      <c r="F44">
        <v>8</v>
      </c>
      <c r="G44">
        <v>3.54</v>
      </c>
      <c r="H44">
        <v>126</v>
      </c>
      <c r="I44">
        <v>121</v>
      </c>
      <c r="J44">
        <v>5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1</v>
      </c>
      <c r="AA44">
        <v>30</v>
      </c>
      <c r="AB44">
        <v>1</v>
      </c>
      <c r="AC44" s="1">
        <v>0.95180722891566261</v>
      </c>
      <c r="AD44" s="1">
        <v>161.80000000000001</v>
      </c>
      <c r="AE44" s="1">
        <v>-10</v>
      </c>
      <c r="AF44" s="1">
        <v>151.80000000000001</v>
      </c>
      <c r="AG44" s="1">
        <v>0.6269340000000001</v>
      </c>
      <c r="AH44" s="1">
        <v>0.59250000000000003</v>
      </c>
      <c r="AI44" s="1">
        <v>1.0626000000000002</v>
      </c>
    </row>
    <row r="45" spans="1:36">
      <c r="A45">
        <v>41</v>
      </c>
      <c r="B45">
        <v>33</v>
      </c>
      <c r="C45">
        <v>249.3</v>
      </c>
      <c r="D45">
        <v>4.2</v>
      </c>
      <c r="E45">
        <v>253.5</v>
      </c>
      <c r="F45">
        <v>8</v>
      </c>
      <c r="G45">
        <v>2.83</v>
      </c>
      <c r="H45">
        <v>130</v>
      </c>
      <c r="I45">
        <v>127</v>
      </c>
      <c r="J45">
        <v>3</v>
      </c>
      <c r="K45">
        <v>0</v>
      </c>
      <c r="L45">
        <v>1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22</v>
      </c>
      <c r="U45">
        <v>1</v>
      </c>
      <c r="V45">
        <v>0</v>
      </c>
      <c r="W45">
        <v>0</v>
      </c>
      <c r="X45">
        <v>0</v>
      </c>
      <c r="Y45">
        <v>0</v>
      </c>
      <c r="Z45">
        <v>1</v>
      </c>
      <c r="AA45">
        <v>20</v>
      </c>
      <c r="AB45">
        <v>1</v>
      </c>
      <c r="AC45" s="1">
        <v>1.1285714285714286</v>
      </c>
      <c r="AD45" s="1">
        <v>161.80000000000001</v>
      </c>
      <c r="AE45" s="1">
        <v>-10</v>
      </c>
      <c r="AF45" s="1">
        <v>151.80000000000001</v>
      </c>
      <c r="AG45" s="1">
        <v>0.6269340000000001</v>
      </c>
      <c r="AH45" s="1">
        <v>0.59250000000000003</v>
      </c>
      <c r="AI45" s="1">
        <v>1.3291886925795056</v>
      </c>
    </row>
    <row r="46" spans="1:36">
      <c r="A46">
        <v>41</v>
      </c>
      <c r="B46">
        <v>44</v>
      </c>
      <c r="C46">
        <v>250.4</v>
      </c>
      <c r="D46">
        <v>3.67</v>
      </c>
      <c r="E46">
        <v>254.07</v>
      </c>
      <c r="F46">
        <v>7</v>
      </c>
      <c r="G46">
        <v>3.16</v>
      </c>
      <c r="H46">
        <v>132</v>
      </c>
      <c r="I46">
        <v>127</v>
      </c>
      <c r="J46">
        <v>5</v>
      </c>
      <c r="K46">
        <v>0</v>
      </c>
      <c r="L46">
        <v>0</v>
      </c>
      <c r="M46">
        <v>0</v>
      </c>
      <c r="N46">
        <v>0</v>
      </c>
      <c r="O46">
        <v>8.9000000000000057</v>
      </c>
      <c r="P46" s="1">
        <v>-6.2732580770727964E-2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20</v>
      </c>
      <c r="AB46">
        <v>1</v>
      </c>
      <c r="AC46" s="1">
        <v>1.2915531335149864</v>
      </c>
      <c r="AD46" s="1">
        <v>175.6</v>
      </c>
      <c r="AE46" s="1">
        <v>-10</v>
      </c>
      <c r="AF46" s="1">
        <v>165.6</v>
      </c>
      <c r="AG46" s="1">
        <v>0.68392799999999998</v>
      </c>
      <c r="AH46" s="1">
        <v>0.67714285714285716</v>
      </c>
      <c r="AI46" s="1">
        <v>1.2985974683544304</v>
      </c>
    </row>
    <row r="47" spans="1:36">
      <c r="A47">
        <v>47</v>
      </c>
      <c r="B47">
        <v>40</v>
      </c>
      <c r="C47">
        <v>286</v>
      </c>
      <c r="D47">
        <v>4.32</v>
      </c>
      <c r="E47">
        <v>290.32</v>
      </c>
      <c r="F47">
        <v>7</v>
      </c>
      <c r="G47">
        <v>3.42</v>
      </c>
      <c r="H47">
        <v>154</v>
      </c>
      <c r="I47">
        <v>153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1</v>
      </c>
      <c r="S47">
        <v>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1</v>
      </c>
      <c r="AA47">
        <v>25</v>
      </c>
      <c r="AB47">
        <v>1</v>
      </c>
      <c r="AC47" s="1">
        <v>1.0972222222222221</v>
      </c>
      <c r="AD47" s="1">
        <v>161.80000000000001</v>
      </c>
      <c r="AE47" s="1">
        <v>-10</v>
      </c>
      <c r="AF47" s="1">
        <v>151.80000000000001</v>
      </c>
      <c r="AG47" s="1">
        <v>0.6269340000000001</v>
      </c>
      <c r="AH47" s="1">
        <v>0.67714285714285716</v>
      </c>
      <c r="AI47" s="1">
        <v>1.099884210526316</v>
      </c>
    </row>
    <row r="48" spans="1:36">
      <c r="A48">
        <v>49</v>
      </c>
      <c r="B48">
        <v>46</v>
      </c>
      <c r="C48">
        <v>298.60000000000002</v>
      </c>
      <c r="D48">
        <v>3.65</v>
      </c>
      <c r="E48">
        <v>302.25</v>
      </c>
      <c r="F48">
        <v>7</v>
      </c>
      <c r="G48">
        <v>3.18</v>
      </c>
      <c r="H48">
        <v>163</v>
      </c>
      <c r="I48">
        <v>159</v>
      </c>
      <c r="J48">
        <v>4</v>
      </c>
      <c r="K48">
        <v>0</v>
      </c>
      <c r="L48">
        <v>1</v>
      </c>
      <c r="M48">
        <v>0</v>
      </c>
      <c r="N48">
        <v>0</v>
      </c>
      <c r="O48">
        <v>0</v>
      </c>
      <c r="P48" s="1"/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30</v>
      </c>
      <c r="AB48">
        <v>1</v>
      </c>
      <c r="AC48" s="1">
        <v>1.2986301369863014</v>
      </c>
      <c r="AD48" s="1">
        <v>175.6</v>
      </c>
      <c r="AE48" s="1">
        <v>-10</v>
      </c>
      <c r="AF48" s="1">
        <v>165.6</v>
      </c>
      <c r="AG48" s="1">
        <v>0.68392799999999998</v>
      </c>
      <c r="AH48" s="1">
        <v>0.67714285714285716</v>
      </c>
      <c r="AI48" s="1">
        <v>1.2904301886792453</v>
      </c>
    </row>
    <row r="49" spans="1:35">
      <c r="A49">
        <v>51</v>
      </c>
      <c r="B49">
        <v>11</v>
      </c>
      <c r="C49">
        <v>307.10000000000002</v>
      </c>
      <c r="D49">
        <v>3.82</v>
      </c>
      <c r="E49">
        <v>310.92</v>
      </c>
      <c r="F49">
        <v>8</v>
      </c>
      <c r="G49">
        <v>2.83</v>
      </c>
      <c r="H49">
        <v>170</v>
      </c>
      <c r="I49">
        <v>166</v>
      </c>
      <c r="J49">
        <v>4</v>
      </c>
      <c r="K49">
        <v>0</v>
      </c>
      <c r="L49">
        <v>1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40</v>
      </c>
      <c r="AB49">
        <v>1</v>
      </c>
      <c r="AC49" s="1">
        <v>1.2408376963350787</v>
      </c>
      <c r="AD49" s="1">
        <v>161.80000000000001</v>
      </c>
      <c r="AE49" s="1">
        <v>-10</v>
      </c>
      <c r="AF49" s="1">
        <v>151.80000000000001</v>
      </c>
      <c r="AG49" s="1">
        <v>0.6269340000000001</v>
      </c>
      <c r="AH49" s="1">
        <v>0.59250000000000003</v>
      </c>
      <c r="AI49" s="1">
        <v>1.3291886925795056</v>
      </c>
    </row>
    <row r="50" spans="1:35">
      <c r="A50">
        <v>51</v>
      </c>
      <c r="B50">
        <v>29</v>
      </c>
      <c r="C50">
        <v>308.89999999999998</v>
      </c>
      <c r="D50">
        <v>3.91</v>
      </c>
      <c r="E50">
        <v>312.81</v>
      </c>
      <c r="F50">
        <v>8</v>
      </c>
      <c r="G50">
        <v>2.98</v>
      </c>
      <c r="H50">
        <v>173</v>
      </c>
      <c r="I50">
        <v>168</v>
      </c>
      <c r="J50">
        <v>5</v>
      </c>
      <c r="K50">
        <v>0</v>
      </c>
      <c r="L50">
        <v>1</v>
      </c>
      <c r="M50">
        <v>0</v>
      </c>
      <c r="N50">
        <v>0</v>
      </c>
      <c r="O50">
        <v>0</v>
      </c>
      <c r="Q50">
        <v>0</v>
      </c>
      <c r="R50">
        <v>0</v>
      </c>
      <c r="S50">
        <v>0</v>
      </c>
      <c r="T50">
        <v>29</v>
      </c>
      <c r="U50">
        <v>0</v>
      </c>
      <c r="V50">
        <v>1</v>
      </c>
      <c r="W50">
        <v>0</v>
      </c>
      <c r="X50">
        <v>0</v>
      </c>
      <c r="Y50">
        <v>0</v>
      </c>
      <c r="Z50">
        <v>1</v>
      </c>
      <c r="AA50">
        <v>20</v>
      </c>
      <c r="AB50">
        <v>1</v>
      </c>
      <c r="AC50" s="1">
        <v>1.2122762148337596</v>
      </c>
      <c r="AD50" s="1">
        <v>161.80000000000001</v>
      </c>
      <c r="AE50" s="1">
        <v>-10</v>
      </c>
      <c r="AF50" s="1">
        <v>151.80000000000001</v>
      </c>
      <c r="AG50" s="1">
        <v>0.6269340000000001</v>
      </c>
      <c r="AH50" s="1">
        <v>0.59250000000000003</v>
      </c>
      <c r="AI50" s="1">
        <v>1.2622832214765103</v>
      </c>
    </row>
    <row r="51" spans="1:35">
      <c r="A51">
        <v>51</v>
      </c>
      <c r="B51">
        <v>38</v>
      </c>
      <c r="C51">
        <v>309.8</v>
      </c>
      <c r="D51">
        <v>4.17</v>
      </c>
      <c r="E51">
        <v>313.97000000000003</v>
      </c>
      <c r="F51">
        <v>8</v>
      </c>
      <c r="G51">
        <v>3.21</v>
      </c>
      <c r="H51">
        <v>174</v>
      </c>
      <c r="I51">
        <v>169</v>
      </c>
      <c r="J51">
        <v>5</v>
      </c>
      <c r="K51">
        <v>0</v>
      </c>
      <c r="L51">
        <v>1</v>
      </c>
      <c r="M51">
        <v>0</v>
      </c>
      <c r="N51">
        <v>0</v>
      </c>
      <c r="O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30</v>
      </c>
      <c r="AB51">
        <v>1</v>
      </c>
      <c r="AC51" s="1">
        <v>1.1366906474820144</v>
      </c>
      <c r="AD51" s="1">
        <v>161.80000000000001</v>
      </c>
      <c r="AE51" s="1">
        <v>-10</v>
      </c>
      <c r="AF51" s="1">
        <v>151.80000000000001</v>
      </c>
      <c r="AG51" s="1">
        <v>0.6269340000000001</v>
      </c>
      <c r="AH51" s="1">
        <v>0.59250000000000003</v>
      </c>
      <c r="AI51" s="1">
        <v>1.1718392523364487</v>
      </c>
    </row>
    <row r="52" spans="1:35">
      <c r="A52">
        <v>51</v>
      </c>
      <c r="B52">
        <v>53</v>
      </c>
      <c r="C52">
        <v>311.3</v>
      </c>
      <c r="D52">
        <v>4.41</v>
      </c>
      <c r="E52">
        <v>315.71000000000004</v>
      </c>
      <c r="F52">
        <v>7</v>
      </c>
      <c r="G52">
        <v>3.27</v>
      </c>
      <c r="H52">
        <v>178</v>
      </c>
      <c r="I52">
        <v>171</v>
      </c>
      <c r="J52">
        <v>7</v>
      </c>
      <c r="K52">
        <v>0</v>
      </c>
      <c r="L52">
        <v>1</v>
      </c>
      <c r="M52">
        <v>0</v>
      </c>
      <c r="N52">
        <v>0</v>
      </c>
      <c r="O52">
        <v>0</v>
      </c>
      <c r="Q52">
        <v>0</v>
      </c>
      <c r="R52">
        <v>0</v>
      </c>
      <c r="S52">
        <v>0</v>
      </c>
      <c r="T52">
        <v>30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18</v>
      </c>
      <c r="AB52">
        <v>1</v>
      </c>
      <c r="AC52" s="1">
        <v>1.0748299319727892</v>
      </c>
      <c r="AD52" s="1">
        <v>161.80000000000001</v>
      </c>
      <c r="AE52" s="1">
        <v>-10</v>
      </c>
      <c r="AF52" s="1">
        <v>151.80000000000001</v>
      </c>
      <c r="AG52" s="1">
        <v>0.6269340000000001</v>
      </c>
      <c r="AH52" s="1">
        <v>0.67714285714285716</v>
      </c>
      <c r="AI52" s="1">
        <v>1.1503376146788993</v>
      </c>
    </row>
    <row r="53" spans="1:35">
      <c r="A53">
        <v>52</v>
      </c>
      <c r="B53">
        <v>59</v>
      </c>
      <c r="C53">
        <v>317.89999999999998</v>
      </c>
      <c r="D53">
        <v>4.4400000000000004</v>
      </c>
      <c r="E53">
        <v>322.33999999999997</v>
      </c>
      <c r="F53">
        <v>7</v>
      </c>
      <c r="G53">
        <v>3.27</v>
      </c>
      <c r="H53">
        <v>183</v>
      </c>
      <c r="I53">
        <v>178</v>
      </c>
      <c r="J53">
        <v>5</v>
      </c>
      <c r="K53">
        <v>0</v>
      </c>
      <c r="L53">
        <v>1</v>
      </c>
      <c r="M53">
        <v>1</v>
      </c>
      <c r="N53">
        <v>0</v>
      </c>
      <c r="O53">
        <v>0.39999999999997726</v>
      </c>
      <c r="P53" s="1">
        <v>-1.2159083913070301E-2</v>
      </c>
      <c r="Q53">
        <v>0</v>
      </c>
      <c r="R53">
        <v>0</v>
      </c>
      <c r="S53">
        <v>0</v>
      </c>
      <c r="T53">
        <v>31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20</v>
      </c>
      <c r="AB53">
        <v>3</v>
      </c>
      <c r="AC53" s="1">
        <v>1.0675675675675675</v>
      </c>
      <c r="AD53" s="1">
        <v>161.80000000000001</v>
      </c>
      <c r="AE53" s="1">
        <v>-10</v>
      </c>
      <c r="AF53" s="1">
        <v>151.80000000000001</v>
      </c>
      <c r="AG53" s="1">
        <v>0.6269340000000001</v>
      </c>
      <c r="AH53" s="1">
        <v>0.67714285714285716</v>
      </c>
      <c r="AI53" s="1">
        <v>1.1503376146788993</v>
      </c>
    </row>
    <row r="54" spans="1:35">
      <c r="A54">
        <v>53</v>
      </c>
      <c r="B54">
        <v>0</v>
      </c>
      <c r="C54">
        <v>318</v>
      </c>
      <c r="D54">
        <v>4.33</v>
      </c>
      <c r="E54">
        <v>322.33</v>
      </c>
      <c r="F54">
        <v>7</v>
      </c>
      <c r="G54">
        <v>3.27</v>
      </c>
      <c r="H54">
        <v>184</v>
      </c>
      <c r="I54">
        <v>178</v>
      </c>
      <c r="J54">
        <v>6</v>
      </c>
      <c r="K54">
        <v>0</v>
      </c>
      <c r="L54">
        <v>1</v>
      </c>
      <c r="M54">
        <v>0</v>
      </c>
      <c r="N54">
        <v>0</v>
      </c>
      <c r="O54">
        <v>0.10000000000002274</v>
      </c>
      <c r="P54" s="1">
        <v>2.7120654141439493E-2</v>
      </c>
      <c r="Q54">
        <v>0</v>
      </c>
      <c r="R54">
        <v>0</v>
      </c>
      <c r="S54">
        <v>0</v>
      </c>
      <c r="T54">
        <v>31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20</v>
      </c>
      <c r="AB54">
        <v>2</v>
      </c>
      <c r="AC54" s="1">
        <v>1.094688221709007</v>
      </c>
      <c r="AD54" s="1">
        <v>161.80000000000001</v>
      </c>
      <c r="AE54" s="1">
        <v>-10</v>
      </c>
      <c r="AF54" s="1">
        <v>151.80000000000001</v>
      </c>
      <c r="AG54" s="1">
        <v>0.6269340000000001</v>
      </c>
      <c r="AH54" s="1">
        <v>0.67714285714285716</v>
      </c>
      <c r="AI54" s="1">
        <v>1.1503376146788993</v>
      </c>
    </row>
    <row r="55" spans="1:35">
      <c r="A55">
        <v>53</v>
      </c>
      <c r="B55">
        <v>31</v>
      </c>
      <c r="C55">
        <v>321.10000000000002</v>
      </c>
      <c r="D55">
        <v>4.95</v>
      </c>
      <c r="E55">
        <v>326.05</v>
      </c>
      <c r="F55">
        <v>8</v>
      </c>
      <c r="G55">
        <v>3.27</v>
      </c>
      <c r="H55">
        <v>185</v>
      </c>
      <c r="I55">
        <v>180</v>
      </c>
      <c r="J55">
        <v>5</v>
      </c>
      <c r="K55">
        <v>0</v>
      </c>
      <c r="L55">
        <v>1</v>
      </c>
      <c r="M55">
        <v>1</v>
      </c>
      <c r="N55">
        <v>0</v>
      </c>
      <c r="O55">
        <v>3.2000000000000455</v>
      </c>
      <c r="P55" s="1">
        <v>-0.10999180999180991</v>
      </c>
      <c r="Q55">
        <v>0</v>
      </c>
      <c r="R55">
        <v>0</v>
      </c>
      <c r="S55">
        <v>0</v>
      </c>
      <c r="T55">
        <v>32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20</v>
      </c>
      <c r="AB55">
        <v>3</v>
      </c>
      <c r="AC55" s="1">
        <v>0.95757575757575764</v>
      </c>
      <c r="AD55" s="1">
        <v>161.80000000000001</v>
      </c>
      <c r="AE55" s="1">
        <v>-10</v>
      </c>
      <c r="AF55" s="1">
        <v>151.80000000000001</v>
      </c>
      <c r="AG55" s="1">
        <v>0.6269340000000001</v>
      </c>
      <c r="AH55" s="1">
        <v>0.59250000000000003</v>
      </c>
      <c r="AI55" s="1">
        <v>1.1503376146788993</v>
      </c>
    </row>
    <row r="56" spans="1:35">
      <c r="A56">
        <v>53</v>
      </c>
      <c r="B56">
        <v>33</v>
      </c>
      <c r="C56">
        <v>321.3</v>
      </c>
      <c r="D56">
        <v>4.95</v>
      </c>
      <c r="E56">
        <v>326.25</v>
      </c>
      <c r="F56">
        <v>7</v>
      </c>
      <c r="G56">
        <v>3.39</v>
      </c>
      <c r="H56">
        <v>186</v>
      </c>
      <c r="I56">
        <v>180</v>
      </c>
      <c r="J56">
        <v>6</v>
      </c>
      <c r="K56">
        <v>0</v>
      </c>
      <c r="L56">
        <v>1</v>
      </c>
      <c r="M56">
        <v>1</v>
      </c>
      <c r="N56">
        <v>0</v>
      </c>
      <c r="O56">
        <v>0.19999999999998863</v>
      </c>
      <c r="P56" s="1">
        <v>0</v>
      </c>
      <c r="Q56">
        <v>0</v>
      </c>
      <c r="R56">
        <v>0</v>
      </c>
      <c r="S56">
        <v>0</v>
      </c>
      <c r="T56">
        <v>32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20</v>
      </c>
      <c r="AB56">
        <v>3</v>
      </c>
      <c r="AC56" s="1">
        <v>0.95757575757575764</v>
      </c>
      <c r="AD56" s="1">
        <v>161.80000000000001</v>
      </c>
      <c r="AE56" s="1">
        <v>-10</v>
      </c>
      <c r="AF56" s="1">
        <v>151.80000000000001</v>
      </c>
      <c r="AG56" s="1">
        <v>0.6269340000000001</v>
      </c>
      <c r="AH56" s="1">
        <v>0.67714285714285716</v>
      </c>
      <c r="AI56" s="1">
        <v>1.1096176991150444</v>
      </c>
    </row>
    <row r="57" spans="1:35">
      <c r="A57">
        <v>53</v>
      </c>
      <c r="B57">
        <v>48</v>
      </c>
      <c r="C57">
        <v>322.8</v>
      </c>
      <c r="D57">
        <v>5.05</v>
      </c>
      <c r="E57">
        <v>327.85</v>
      </c>
      <c r="F57">
        <v>8</v>
      </c>
      <c r="G57">
        <v>3.43</v>
      </c>
      <c r="H57">
        <v>187</v>
      </c>
      <c r="I57">
        <v>184</v>
      </c>
      <c r="J57">
        <v>3</v>
      </c>
      <c r="K57">
        <v>0</v>
      </c>
      <c r="L57">
        <v>1</v>
      </c>
      <c r="M57">
        <v>0</v>
      </c>
      <c r="N57">
        <v>0</v>
      </c>
      <c r="O57">
        <v>1.5</v>
      </c>
      <c r="P57" s="1">
        <v>-1.8961896189618965E-2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1</v>
      </c>
      <c r="AA57">
        <v>20</v>
      </c>
      <c r="AB57">
        <v>2</v>
      </c>
      <c r="AC57" s="1">
        <v>0.93861386138613867</v>
      </c>
      <c r="AD57" s="1">
        <v>161.80000000000001</v>
      </c>
      <c r="AE57" s="1">
        <v>-10</v>
      </c>
      <c r="AF57" s="1">
        <v>151.80000000000001</v>
      </c>
      <c r="AG57" s="1">
        <v>0.6269340000000001</v>
      </c>
      <c r="AH57" s="1">
        <v>0.59250000000000003</v>
      </c>
      <c r="AI57" s="1">
        <v>1.0966775510204083</v>
      </c>
    </row>
    <row r="58" spans="1:35">
      <c r="A58">
        <v>59</v>
      </c>
      <c r="B58">
        <v>44</v>
      </c>
      <c r="C58">
        <v>358.4</v>
      </c>
      <c r="D58">
        <v>4.5599999999999996</v>
      </c>
      <c r="E58">
        <v>362.96</v>
      </c>
      <c r="F58">
        <v>7</v>
      </c>
      <c r="G58">
        <v>3.09</v>
      </c>
      <c r="H58">
        <v>194</v>
      </c>
      <c r="I58">
        <v>191</v>
      </c>
      <c r="J58">
        <v>3</v>
      </c>
      <c r="K58">
        <v>0</v>
      </c>
      <c r="L58">
        <v>0</v>
      </c>
      <c r="M58">
        <v>1</v>
      </c>
      <c r="N58">
        <v>0</v>
      </c>
      <c r="O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18</v>
      </c>
      <c r="AB58">
        <v>3</v>
      </c>
      <c r="AC58" s="1">
        <v>1.0394736842105265</v>
      </c>
      <c r="AD58" s="1">
        <v>161.80000000000001</v>
      </c>
      <c r="AE58" s="1">
        <v>-10</v>
      </c>
      <c r="AF58" s="1">
        <v>151.80000000000001</v>
      </c>
      <c r="AG58" s="1">
        <v>0.6269340000000001</v>
      </c>
      <c r="AH58" s="1">
        <v>0.67714285714285716</v>
      </c>
      <c r="AI58" s="1">
        <v>1.2173475728155343</v>
      </c>
    </row>
    <row r="59" spans="1:35">
      <c r="A59">
        <v>65</v>
      </c>
      <c r="B59">
        <v>42</v>
      </c>
      <c r="C59">
        <v>394.2</v>
      </c>
      <c r="D59">
        <v>4.21</v>
      </c>
      <c r="E59">
        <v>398.40999999999997</v>
      </c>
      <c r="F59">
        <v>8</v>
      </c>
      <c r="G59">
        <v>3.13</v>
      </c>
      <c r="H59">
        <v>204</v>
      </c>
      <c r="I59">
        <v>203</v>
      </c>
      <c r="J59">
        <v>1</v>
      </c>
      <c r="K59">
        <v>0</v>
      </c>
      <c r="L59">
        <v>1</v>
      </c>
      <c r="M59">
        <v>1</v>
      </c>
      <c r="N59">
        <v>0</v>
      </c>
      <c r="O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1</v>
      </c>
      <c r="AA59">
        <v>20</v>
      </c>
      <c r="AB59">
        <v>3</v>
      </c>
      <c r="AC59" s="1">
        <v>1.1258907363420427</v>
      </c>
      <c r="AD59" s="1">
        <v>175.6</v>
      </c>
      <c r="AE59" s="1">
        <v>-10</v>
      </c>
      <c r="AF59" s="1">
        <v>165.6</v>
      </c>
      <c r="AG59" s="1">
        <v>0.68392799999999998</v>
      </c>
      <c r="AH59" s="1">
        <v>0.59250000000000003</v>
      </c>
      <c r="AI59" s="1">
        <v>1.3110440894568691</v>
      </c>
    </row>
    <row r="60" spans="1:35">
      <c r="A60">
        <v>65</v>
      </c>
      <c r="B60">
        <v>52</v>
      </c>
      <c r="C60">
        <v>395.2</v>
      </c>
      <c r="D60">
        <v>3.67</v>
      </c>
      <c r="E60">
        <v>398.87</v>
      </c>
      <c r="F60">
        <v>7</v>
      </c>
      <c r="G60">
        <v>3.21</v>
      </c>
      <c r="H60">
        <v>205</v>
      </c>
      <c r="I60">
        <v>203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Q60">
        <v>1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20</v>
      </c>
      <c r="AB60">
        <v>1</v>
      </c>
      <c r="AC60" s="1">
        <v>1.2915531335149864</v>
      </c>
      <c r="AD60" s="1">
        <v>175.6</v>
      </c>
      <c r="AE60" s="1">
        <v>-10</v>
      </c>
      <c r="AF60" s="1">
        <v>165.6</v>
      </c>
      <c r="AG60" s="1">
        <v>0.68392799999999998</v>
      </c>
      <c r="AH60" s="1">
        <v>0.67714285714285716</v>
      </c>
      <c r="AI60" s="1">
        <v>1.2783700934579441</v>
      </c>
    </row>
    <row r="61" spans="1:35">
      <c r="A61">
        <v>66</v>
      </c>
      <c r="B61">
        <v>9</v>
      </c>
      <c r="C61">
        <v>396.9</v>
      </c>
      <c r="D61">
        <v>3.94</v>
      </c>
      <c r="E61">
        <v>400.84</v>
      </c>
      <c r="F61">
        <v>7</v>
      </c>
      <c r="G61">
        <v>3.28</v>
      </c>
      <c r="H61">
        <v>206</v>
      </c>
      <c r="I61">
        <v>203</v>
      </c>
      <c r="J61">
        <v>3</v>
      </c>
      <c r="K61">
        <v>0</v>
      </c>
      <c r="L61">
        <v>1</v>
      </c>
      <c r="M61">
        <v>0</v>
      </c>
      <c r="N61">
        <v>0</v>
      </c>
      <c r="O61">
        <v>2.6999999999999886</v>
      </c>
      <c r="P61" s="1">
        <v>7.7154948937145251E-2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55</v>
      </c>
      <c r="AB61">
        <v>2</v>
      </c>
      <c r="AC61" s="1">
        <v>1.203045685279188</v>
      </c>
      <c r="AD61" s="1">
        <v>175.6</v>
      </c>
      <c r="AE61" s="1">
        <v>-10</v>
      </c>
      <c r="AF61" s="1">
        <v>165.6</v>
      </c>
      <c r="AG61" s="1">
        <v>0.68392799999999998</v>
      </c>
      <c r="AH61" s="1">
        <v>0.67714285714285716</v>
      </c>
      <c r="AI61" s="1">
        <v>1.2510878048780489</v>
      </c>
    </row>
    <row r="62" spans="1:35">
      <c r="A62">
        <v>66</v>
      </c>
      <c r="B62">
        <v>46</v>
      </c>
      <c r="C62">
        <v>400.6</v>
      </c>
      <c r="D62">
        <v>4</v>
      </c>
      <c r="E62">
        <v>404.6</v>
      </c>
      <c r="F62">
        <v>7</v>
      </c>
      <c r="G62">
        <v>3.13</v>
      </c>
      <c r="H62">
        <v>211</v>
      </c>
      <c r="I62">
        <v>205</v>
      </c>
      <c r="J62">
        <v>6</v>
      </c>
      <c r="K62">
        <v>0</v>
      </c>
      <c r="L62">
        <v>0</v>
      </c>
      <c r="M62">
        <v>0</v>
      </c>
      <c r="N62">
        <v>0</v>
      </c>
      <c r="O62">
        <v>1.5</v>
      </c>
      <c r="P62" s="1">
        <v>-0.18494219653179189</v>
      </c>
      <c r="Q62">
        <v>0</v>
      </c>
      <c r="R62">
        <v>0</v>
      </c>
      <c r="S62">
        <v>1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20</v>
      </c>
      <c r="AB62">
        <v>2</v>
      </c>
      <c r="AC62" s="1">
        <v>1.1850000000000001</v>
      </c>
      <c r="AD62" s="1">
        <v>161.80000000000001</v>
      </c>
      <c r="AE62" s="1">
        <v>-10</v>
      </c>
      <c r="AF62" s="1">
        <v>151.80000000000001</v>
      </c>
      <c r="AG62" s="1">
        <v>0.6269340000000001</v>
      </c>
      <c r="AH62" s="1">
        <v>0.67714285714285716</v>
      </c>
      <c r="AI62" s="1">
        <v>1.2017904153354635</v>
      </c>
    </row>
    <row r="63" spans="1:35">
      <c r="A63">
        <v>69</v>
      </c>
      <c r="B63">
        <v>20</v>
      </c>
      <c r="C63">
        <v>416</v>
      </c>
      <c r="D63">
        <v>4</v>
      </c>
      <c r="E63">
        <v>420</v>
      </c>
      <c r="F63">
        <v>8</v>
      </c>
      <c r="G63">
        <v>2.89</v>
      </c>
      <c r="H63">
        <v>220</v>
      </c>
      <c r="I63">
        <v>217</v>
      </c>
      <c r="J63">
        <v>3</v>
      </c>
      <c r="K63">
        <v>0</v>
      </c>
      <c r="L63">
        <v>1</v>
      </c>
      <c r="M63">
        <v>0</v>
      </c>
      <c r="N63">
        <v>0</v>
      </c>
      <c r="O63">
        <v>0.89999999999997726</v>
      </c>
      <c r="P63" s="1">
        <v>-0.45513840830449825</v>
      </c>
      <c r="Q63">
        <v>0</v>
      </c>
      <c r="R63">
        <v>0</v>
      </c>
      <c r="S63">
        <v>0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23</v>
      </c>
      <c r="AB63">
        <v>2</v>
      </c>
      <c r="AC63" s="1">
        <v>1.1850000000000001</v>
      </c>
      <c r="AD63" s="1">
        <v>161.80000000000001</v>
      </c>
      <c r="AE63" s="1">
        <v>-10</v>
      </c>
      <c r="AF63" s="1">
        <v>151.80000000000001</v>
      </c>
      <c r="AG63" s="1">
        <v>0.6269340000000001</v>
      </c>
      <c r="AH63" s="1">
        <v>0.59250000000000003</v>
      </c>
      <c r="AI63" s="1">
        <v>1.3015930795847752</v>
      </c>
    </row>
    <row r="64" spans="1:35">
      <c r="A64">
        <v>69</v>
      </c>
      <c r="B64">
        <v>54</v>
      </c>
      <c r="C64">
        <v>419.4</v>
      </c>
      <c r="D64">
        <v>3.31</v>
      </c>
      <c r="E64">
        <v>422.71</v>
      </c>
      <c r="F64">
        <v>7</v>
      </c>
      <c r="G64">
        <v>3.07</v>
      </c>
      <c r="H64">
        <v>225</v>
      </c>
      <c r="I64">
        <v>220</v>
      </c>
      <c r="J64">
        <v>5</v>
      </c>
      <c r="K64">
        <v>0</v>
      </c>
      <c r="L64">
        <v>1</v>
      </c>
      <c r="M64">
        <v>0</v>
      </c>
      <c r="N64">
        <v>0</v>
      </c>
      <c r="O64">
        <v>2</v>
      </c>
      <c r="P64" s="1">
        <v>0.31934811284626186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1</v>
      </c>
      <c r="AA64">
        <v>22</v>
      </c>
      <c r="AB64">
        <v>2</v>
      </c>
      <c r="AC64" s="1">
        <v>1.4320241691842901</v>
      </c>
      <c r="AD64" s="1">
        <v>161.80000000000001</v>
      </c>
      <c r="AE64" s="1">
        <v>-10</v>
      </c>
      <c r="AF64" s="1">
        <v>151.80000000000001</v>
      </c>
      <c r="AG64" s="1">
        <v>0.6269340000000001</v>
      </c>
      <c r="AH64" s="1">
        <v>0.67714285714285716</v>
      </c>
      <c r="AI64" s="1">
        <v>1.2252781758957658</v>
      </c>
    </row>
    <row r="65" spans="1:35">
      <c r="A65">
        <v>70</v>
      </c>
      <c r="B65">
        <v>5</v>
      </c>
      <c r="C65">
        <v>420.5</v>
      </c>
      <c r="D65">
        <v>3.67</v>
      </c>
      <c r="E65">
        <v>424.17</v>
      </c>
      <c r="F65">
        <v>7</v>
      </c>
      <c r="G65">
        <v>3.19</v>
      </c>
      <c r="H65">
        <v>226</v>
      </c>
      <c r="I65">
        <v>222</v>
      </c>
      <c r="J65">
        <v>4</v>
      </c>
      <c r="K65">
        <v>0</v>
      </c>
      <c r="L65">
        <v>1</v>
      </c>
      <c r="M65">
        <v>0</v>
      </c>
      <c r="N65">
        <v>0</v>
      </c>
      <c r="O65">
        <v>3.1000000000000227</v>
      </c>
      <c r="P65" s="1">
        <v>0.17887707717695811</v>
      </c>
      <c r="Q65">
        <v>1</v>
      </c>
      <c r="R65">
        <v>0</v>
      </c>
      <c r="S65">
        <v>0</v>
      </c>
      <c r="T65">
        <v>35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40</v>
      </c>
      <c r="AB65">
        <v>2</v>
      </c>
      <c r="AC65" s="1">
        <v>1.2915531335149864</v>
      </c>
      <c r="AD65" s="1">
        <v>175.6</v>
      </c>
      <c r="AE65" s="1">
        <v>-10</v>
      </c>
      <c r="AF65" s="1">
        <v>165.6</v>
      </c>
      <c r="AG65" s="1">
        <v>0.68392799999999998</v>
      </c>
      <c r="AH65" s="1">
        <v>0.67714285714285716</v>
      </c>
      <c r="AI65" s="1">
        <v>1.2863849529780564</v>
      </c>
    </row>
    <row r="66" spans="1:35">
      <c r="A66">
        <v>70</v>
      </c>
      <c r="B66">
        <v>27</v>
      </c>
      <c r="C66">
        <v>422.7</v>
      </c>
      <c r="D66">
        <v>2.71</v>
      </c>
      <c r="E66">
        <v>425.40999999999997</v>
      </c>
      <c r="F66">
        <v>6</v>
      </c>
      <c r="G66">
        <v>2.75</v>
      </c>
      <c r="H66">
        <v>229</v>
      </c>
      <c r="I66">
        <v>224</v>
      </c>
      <c r="J66">
        <v>5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25</v>
      </c>
      <c r="AB66">
        <v>1</v>
      </c>
      <c r="AC66" s="1">
        <v>1.7490774907749078</v>
      </c>
      <c r="AD66" s="1">
        <v>161.80000000000001</v>
      </c>
      <c r="AE66" s="1">
        <v>-10</v>
      </c>
      <c r="AF66" s="1">
        <v>151.80000000000001</v>
      </c>
      <c r="AG66" s="1">
        <v>0.6269340000000001</v>
      </c>
      <c r="AH66" s="1">
        <v>0.79</v>
      </c>
      <c r="AI66" s="1">
        <v>1.3678560000000002</v>
      </c>
    </row>
    <row r="67" spans="1:35">
      <c r="A67">
        <v>71</v>
      </c>
      <c r="B67">
        <v>3</v>
      </c>
      <c r="C67">
        <v>426.3</v>
      </c>
      <c r="D67">
        <v>3.97</v>
      </c>
      <c r="E67">
        <v>430.27000000000004</v>
      </c>
      <c r="F67">
        <v>9</v>
      </c>
      <c r="G67">
        <v>2.95</v>
      </c>
      <c r="H67">
        <v>234</v>
      </c>
      <c r="I67">
        <v>229</v>
      </c>
      <c r="J67">
        <v>5</v>
      </c>
      <c r="K67">
        <v>0</v>
      </c>
      <c r="L67">
        <v>1</v>
      </c>
      <c r="M67">
        <v>0</v>
      </c>
      <c r="N67">
        <v>0</v>
      </c>
      <c r="O67">
        <v>1.8000000000000114</v>
      </c>
      <c r="P67" s="1">
        <v>1.4850182337681872E-2</v>
      </c>
      <c r="Q67">
        <v>0</v>
      </c>
      <c r="R67">
        <v>0</v>
      </c>
      <c r="S67">
        <v>0</v>
      </c>
      <c r="T67">
        <v>37</v>
      </c>
      <c r="U67">
        <v>1</v>
      </c>
      <c r="V67">
        <v>1</v>
      </c>
      <c r="W67">
        <v>0</v>
      </c>
      <c r="X67">
        <v>0</v>
      </c>
      <c r="Y67">
        <v>0</v>
      </c>
      <c r="Z67">
        <v>1</v>
      </c>
      <c r="AA67">
        <v>25</v>
      </c>
      <c r="AB67">
        <v>2</v>
      </c>
      <c r="AC67" s="1">
        <v>1.1939546599496222</v>
      </c>
      <c r="AD67" s="1">
        <v>161.80000000000001</v>
      </c>
      <c r="AE67" s="1">
        <v>-10</v>
      </c>
      <c r="AF67" s="1">
        <v>151.80000000000001</v>
      </c>
      <c r="AG67" s="1">
        <v>0.6269340000000001</v>
      </c>
      <c r="AH67" s="1">
        <v>0.52666666666666673</v>
      </c>
      <c r="AI67" s="1">
        <v>1.27512</v>
      </c>
    </row>
    <row r="68" spans="1:35">
      <c r="A68">
        <v>71</v>
      </c>
      <c r="B68">
        <v>3</v>
      </c>
      <c r="C68">
        <v>426.3</v>
      </c>
      <c r="D68">
        <v>4.13</v>
      </c>
      <c r="E68">
        <v>430.43</v>
      </c>
      <c r="F68">
        <v>9</v>
      </c>
      <c r="G68">
        <v>2.89</v>
      </c>
      <c r="H68">
        <v>235</v>
      </c>
      <c r="I68">
        <v>229</v>
      </c>
      <c r="J68">
        <v>6</v>
      </c>
      <c r="K68">
        <v>0</v>
      </c>
      <c r="L68">
        <v>1</v>
      </c>
      <c r="M68">
        <v>0</v>
      </c>
      <c r="N68">
        <v>0</v>
      </c>
      <c r="O68">
        <v>1.8000000000000114</v>
      </c>
      <c r="P68" s="1">
        <v>-3.140471974269099E-2</v>
      </c>
      <c r="Q68">
        <v>0</v>
      </c>
      <c r="R68">
        <v>0</v>
      </c>
      <c r="S68">
        <v>0</v>
      </c>
      <c r="T68">
        <v>37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25</v>
      </c>
      <c r="AB68">
        <v>2</v>
      </c>
      <c r="AC68" s="1">
        <v>1.1476997578692494</v>
      </c>
      <c r="AD68" s="1">
        <v>161.80000000000001</v>
      </c>
      <c r="AE68" s="1">
        <v>-10</v>
      </c>
      <c r="AF68" s="1">
        <v>151.80000000000001</v>
      </c>
      <c r="AG68" s="1">
        <v>0.6269340000000001</v>
      </c>
      <c r="AH68" s="1">
        <v>0.52666666666666673</v>
      </c>
      <c r="AI68" s="1">
        <v>1.3015930795847752</v>
      </c>
    </row>
    <row r="69" spans="1:35">
      <c r="A69">
        <v>82</v>
      </c>
      <c r="B69">
        <v>23</v>
      </c>
      <c r="C69">
        <v>494.3</v>
      </c>
      <c r="D69">
        <v>3.16</v>
      </c>
      <c r="E69">
        <v>497.46000000000004</v>
      </c>
      <c r="F69">
        <v>7</v>
      </c>
      <c r="G69">
        <v>2.68</v>
      </c>
      <c r="H69">
        <v>255</v>
      </c>
      <c r="I69">
        <v>254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Q69">
        <v>1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1</v>
      </c>
      <c r="AA69">
        <v>25</v>
      </c>
      <c r="AB69">
        <v>1</v>
      </c>
      <c r="AC69" s="1">
        <v>1.5</v>
      </c>
      <c r="AD69" s="1">
        <v>175.6</v>
      </c>
      <c r="AE69" s="1">
        <v>-10</v>
      </c>
      <c r="AF69" s="1">
        <v>165.6</v>
      </c>
      <c r="AG69" s="1">
        <v>0.68392799999999998</v>
      </c>
      <c r="AH69" s="1">
        <v>0.67714285714285716</v>
      </c>
      <c r="AI69" s="1">
        <v>1.5311820895522388</v>
      </c>
    </row>
    <row r="70" spans="1:35">
      <c r="A70">
        <v>88</v>
      </c>
      <c r="B70">
        <v>49</v>
      </c>
      <c r="C70">
        <v>532.9</v>
      </c>
      <c r="D70">
        <v>3.93</v>
      </c>
      <c r="E70">
        <v>536.82999999999993</v>
      </c>
      <c r="F70">
        <v>7</v>
      </c>
      <c r="G70">
        <v>3.51</v>
      </c>
      <c r="H70">
        <v>267</v>
      </c>
      <c r="I70">
        <v>266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25</v>
      </c>
      <c r="AB70">
        <v>1</v>
      </c>
      <c r="AC70" s="1">
        <v>1.2061068702290076</v>
      </c>
      <c r="AD70" s="1">
        <v>161.80000000000001</v>
      </c>
      <c r="AE70" s="1">
        <v>-10</v>
      </c>
      <c r="AF70" s="1">
        <v>151.80000000000001</v>
      </c>
      <c r="AG70" s="1">
        <v>0.6269340000000001</v>
      </c>
      <c r="AH70" s="1">
        <v>0.67714285714285716</v>
      </c>
      <c r="AI70" s="1">
        <v>1.0716820512820515</v>
      </c>
    </row>
    <row r="71" spans="1:35">
      <c r="A71">
        <v>92</v>
      </c>
      <c r="B71">
        <v>32</v>
      </c>
      <c r="C71">
        <v>555.20000000000005</v>
      </c>
      <c r="D71">
        <v>3.91</v>
      </c>
      <c r="E71">
        <v>559.11</v>
      </c>
      <c r="F71">
        <v>7</v>
      </c>
      <c r="G71">
        <v>3.31</v>
      </c>
      <c r="H71">
        <v>273</v>
      </c>
      <c r="I71">
        <v>272</v>
      </c>
      <c r="J71">
        <v>1</v>
      </c>
      <c r="K71">
        <v>0</v>
      </c>
      <c r="L71">
        <v>1</v>
      </c>
      <c r="M71">
        <v>0</v>
      </c>
      <c r="N71">
        <v>1</v>
      </c>
      <c r="O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25</v>
      </c>
      <c r="AB71">
        <v>1</v>
      </c>
      <c r="AC71" s="1">
        <v>1.2122762148337596</v>
      </c>
      <c r="AD71" s="1">
        <v>161.80000000000001</v>
      </c>
      <c r="AE71" s="1">
        <v>-10</v>
      </c>
      <c r="AF71" s="1">
        <v>151.80000000000001</v>
      </c>
      <c r="AG71" s="1">
        <v>0.6269340000000001</v>
      </c>
      <c r="AH71" s="1">
        <v>0.67714285714285716</v>
      </c>
      <c r="AI71" s="1">
        <v>1.1364362537764352</v>
      </c>
    </row>
    <row r="72" spans="1:35">
      <c r="A72">
        <v>94</v>
      </c>
      <c r="B72">
        <v>10</v>
      </c>
      <c r="C72">
        <v>565</v>
      </c>
      <c r="D72">
        <v>3.71</v>
      </c>
      <c r="E72">
        <v>568.71</v>
      </c>
      <c r="F72">
        <v>7</v>
      </c>
      <c r="G72">
        <v>2.87</v>
      </c>
      <c r="H72">
        <v>277</v>
      </c>
      <c r="I72">
        <v>275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30</v>
      </c>
      <c r="AB72">
        <v>1</v>
      </c>
      <c r="AC72" s="1">
        <v>1.2776280323450135</v>
      </c>
      <c r="AD72" s="1">
        <v>161.80000000000001</v>
      </c>
      <c r="AE72" s="1">
        <v>-10</v>
      </c>
      <c r="AF72" s="1">
        <v>151.80000000000001</v>
      </c>
      <c r="AG72" s="1">
        <v>0.6269340000000001</v>
      </c>
      <c r="AH72" s="1">
        <v>0.67714285714285716</v>
      </c>
      <c r="AI72" s="1">
        <v>1.3106634146341465</v>
      </c>
    </row>
    <row r="73" spans="1:35">
      <c r="A73">
        <v>47</v>
      </c>
      <c r="B73">
        <v>19</v>
      </c>
      <c r="C73">
        <v>283.89999999999998</v>
      </c>
      <c r="D73">
        <v>3.28</v>
      </c>
      <c r="E73">
        <v>287.17999999999995</v>
      </c>
      <c r="F73">
        <v>7</v>
      </c>
      <c r="G73">
        <v>2.82</v>
      </c>
      <c r="H73">
        <v>40</v>
      </c>
      <c r="I73">
        <v>37</v>
      </c>
      <c r="J73">
        <v>3</v>
      </c>
      <c r="K73">
        <v>0</v>
      </c>
      <c r="L73">
        <v>1</v>
      </c>
      <c r="M73">
        <v>0</v>
      </c>
      <c r="N73">
        <v>0</v>
      </c>
      <c r="O73">
        <v>0</v>
      </c>
      <c r="Q73">
        <v>1</v>
      </c>
      <c r="R73">
        <v>0</v>
      </c>
      <c r="S73">
        <v>0</v>
      </c>
      <c r="T73">
        <v>48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25</v>
      </c>
      <c r="AB73">
        <v>1</v>
      </c>
      <c r="AC73" s="1">
        <v>1.4451219512195124</v>
      </c>
      <c r="AD73" s="1">
        <v>175.6</v>
      </c>
      <c r="AE73" s="1">
        <v>-10</v>
      </c>
      <c r="AF73" s="1">
        <v>165.6</v>
      </c>
      <c r="AG73" s="1">
        <v>0.68392799999999998</v>
      </c>
      <c r="AH73" s="1">
        <v>0.67714285714285716</v>
      </c>
      <c r="AI73" s="1">
        <v>1.4551659574468085</v>
      </c>
    </row>
    <row r="76" spans="1:35">
      <c r="AB76" t="s">
        <v>64</v>
      </c>
      <c r="AC76" s="7">
        <f>AVERAGE(AC2:AC73)</f>
        <v>1.1433887597175609</v>
      </c>
      <c r="AD76" s="7">
        <f t="shared" ref="AD76:AI76" si="0">AVERAGE(AD2:AD73)</f>
        <v>166.20833333333331</v>
      </c>
      <c r="AE76" s="7">
        <f t="shared" si="0"/>
        <v>-10</v>
      </c>
      <c r="AF76" s="7">
        <f t="shared" si="0"/>
        <v>156.20833333333334</v>
      </c>
      <c r="AG76" s="7">
        <f t="shared" si="0"/>
        <v>0.64514041666666655</v>
      </c>
      <c r="AH76" s="7">
        <f t="shared" si="0"/>
        <v>0.61520680014429996</v>
      </c>
      <c r="AI76" s="7">
        <f t="shared" si="0"/>
        <v>1.2289840319806915</v>
      </c>
    </row>
    <row r="77" spans="1:35">
      <c r="AB77" t="s">
        <v>65</v>
      </c>
      <c r="AC77" s="7">
        <f>VAR(AC2:AC73)</f>
        <v>3.1270733241020997E-2</v>
      </c>
      <c r="AD77" s="7">
        <f t="shared" ref="AD77:AI77" si="1">VAR(AD2:AD73)</f>
        <v>41.984718309859105</v>
      </c>
      <c r="AE77" s="7">
        <f t="shared" si="1"/>
        <v>0</v>
      </c>
      <c r="AF77" s="7">
        <f t="shared" si="1"/>
        <v>41.984718309859048</v>
      </c>
      <c r="AG77" s="7">
        <f t="shared" si="1"/>
        <v>7.1612914173943391E-4</v>
      </c>
      <c r="AH77" s="7">
        <f t="shared" si="1"/>
        <v>5.133811361272873E-3</v>
      </c>
      <c r="AI77" s="7">
        <f t="shared" si="1"/>
        <v>1.5367036109165285E-2</v>
      </c>
    </row>
  </sheetData>
  <conditionalFormatting sqref="AB1:AB73">
    <cfRule type="cellIs" dxfId="42" priority="14" operator="equal">
      <formula>3</formula>
    </cfRule>
    <cfRule type="cellIs" dxfId="41" priority="15" operator="equal">
      <formula>2</formula>
    </cfRule>
    <cfRule type="cellIs" dxfId="40" priority="16" operator="equal">
      <formula>1</formula>
    </cfRule>
  </conditionalFormatting>
  <conditionalFormatting sqref="P69:P73 P66 P1:P60">
    <cfRule type="cellIs" dxfId="39" priority="13" operator="equal">
      <formula>" "</formula>
    </cfRule>
  </conditionalFormatting>
  <conditionalFormatting sqref="P69:P73 P66 P1:P60">
    <cfRule type="containsBlanks" dxfId="38" priority="12">
      <formula>LEN(TRIM(P1))=0</formula>
    </cfRule>
  </conditionalFormatting>
  <conditionalFormatting sqref="Q73:AA73 O69:O73 O66 K59:N73 O59:O60 K2:O58 Q19:Z72 Z2 Q2:X18">
    <cfRule type="cellIs" dxfId="37" priority="10" operator="equal">
      <formula>1</formula>
    </cfRule>
    <cfRule type="cellIs" dxfId="36" priority="11" operator="equal">
      <formula>0</formula>
    </cfRule>
  </conditionalFormatting>
  <conditionalFormatting sqref="Q73:AA73 O69:O73 O66 K59:N73 O59:O60 K2:O58 Q19:Z72 AA15:AA37 Q3:Y18 Q2:Z2">
    <cfRule type="cellIs" dxfId="35" priority="8" operator="equal">
      <formula>0</formula>
    </cfRule>
    <cfRule type="cellIs" dxfId="34" priority="9" operator="equal">
      <formula>1</formula>
    </cfRule>
  </conditionalFormatting>
  <conditionalFormatting sqref="A69:O73 A67:N68 A66:O66 A59:N65 O59:O60 A2:O58 AC2:AI73 Q2:AA73">
    <cfRule type="cellIs" dxfId="33" priority="6" operator="equal">
      <formula>"CM"</formula>
    </cfRule>
    <cfRule type="containsText" dxfId="32" priority="7" operator="containsText" text="DK">
      <formula>NOT(ISERROR(SEARCH("DK",A2)))</formula>
    </cfRule>
  </conditionalFormatting>
  <conditionalFormatting sqref="P67:P68 O2:O73">
    <cfRule type="cellIs" dxfId="31" priority="5" operator="greaterThan">
      <formula>5</formula>
    </cfRule>
  </conditionalFormatting>
  <conditionalFormatting sqref="Q73:AA73 O69:O73 O66 K59:N73 O59:O60 AA15:AA37 K3:O58 Q3:Z72">
    <cfRule type="cellIs" dxfId="30" priority="3" operator="equal">
      <formula>1</formula>
    </cfRule>
    <cfRule type="cellIs" dxfId="29" priority="4" operator="equal">
      <formula>0</formula>
    </cfRule>
  </conditionalFormatting>
  <conditionalFormatting sqref="G38:J38">
    <cfRule type="containsText" dxfId="28" priority="1" operator="containsText" text="CM">
      <formula>NOT(ISERROR(SEARCH("CM",G38)))</formula>
    </cfRule>
    <cfRule type="containsText" dxfId="27" priority="2" operator="containsText" text="DK">
      <formula>NOT(ISERROR(SEARCH("DK",G38)))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1693-1077-DC47-9AA8-571EC3C5FEFA}">
  <dimension ref="A1:AJ483"/>
  <sheetViews>
    <sheetView topLeftCell="AG1" zoomScale="69" workbookViewId="0">
      <pane ySplit="1" topLeftCell="A2" activePane="bottomLeft" state="frozen"/>
      <selection pane="bottomLeft" activeCell="AC481" sqref="AC481:AI483"/>
    </sheetView>
  </sheetViews>
  <sheetFormatPr baseColWidth="10" defaultRowHeight="16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63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>
        <v>16</v>
      </c>
      <c r="B2">
        <v>21</v>
      </c>
      <c r="C2">
        <v>98.1</v>
      </c>
      <c r="D2">
        <v>4.55</v>
      </c>
      <c r="E2">
        <v>102.64999999999999</v>
      </c>
      <c r="F2">
        <v>9</v>
      </c>
      <c r="G2">
        <v>3.06</v>
      </c>
      <c r="H2">
        <v>69</v>
      </c>
      <c r="I2">
        <v>62</v>
      </c>
      <c r="J2">
        <v>7</v>
      </c>
      <c r="K2">
        <v>0</v>
      </c>
      <c r="L2">
        <v>0</v>
      </c>
      <c r="M2">
        <v>0</v>
      </c>
      <c r="N2">
        <v>0</v>
      </c>
      <c r="O2">
        <v>0</v>
      </c>
      <c r="Q2">
        <v>0</v>
      </c>
      <c r="R2">
        <v>0</v>
      </c>
      <c r="S2">
        <v>0</v>
      </c>
      <c r="T2">
        <v>12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6</v>
      </c>
      <c r="AB2">
        <v>1</v>
      </c>
      <c r="AC2" s="1">
        <v>1.0417582417582418</v>
      </c>
      <c r="AD2" s="1">
        <v>161.80000000000001</v>
      </c>
      <c r="AE2" s="1">
        <v>-10</v>
      </c>
      <c r="AF2" s="1">
        <v>151.80000000000001</v>
      </c>
      <c r="AG2" s="1">
        <v>0.6269340000000001</v>
      </c>
      <c r="AH2" s="1">
        <v>0.52666666666666673</v>
      </c>
      <c r="AI2" s="1">
        <v>1.2292823529411767</v>
      </c>
    </row>
    <row r="3" spans="1:36">
      <c r="A3">
        <v>62</v>
      </c>
      <c r="B3">
        <v>19</v>
      </c>
      <c r="C3">
        <v>373.9</v>
      </c>
      <c r="D3">
        <v>4.1500000000000004</v>
      </c>
      <c r="E3">
        <v>378.04999999999995</v>
      </c>
      <c r="F3">
        <v>10</v>
      </c>
      <c r="G3">
        <v>2.58</v>
      </c>
      <c r="H3">
        <v>69</v>
      </c>
      <c r="I3">
        <v>65</v>
      </c>
      <c r="J3">
        <v>4</v>
      </c>
      <c r="K3">
        <v>0</v>
      </c>
      <c r="L3">
        <v>0</v>
      </c>
      <c r="M3">
        <v>0</v>
      </c>
      <c r="N3">
        <v>0</v>
      </c>
      <c r="O3">
        <v>0</v>
      </c>
      <c r="Q3">
        <v>1</v>
      </c>
      <c r="R3">
        <v>0</v>
      </c>
      <c r="S3">
        <v>0</v>
      </c>
      <c r="T3">
        <v>53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7</v>
      </c>
      <c r="AB3">
        <v>1</v>
      </c>
      <c r="AC3" s="1">
        <v>1.1421686746987951</v>
      </c>
      <c r="AD3" s="1">
        <v>175.6</v>
      </c>
      <c r="AE3" s="1">
        <v>0</v>
      </c>
      <c r="AF3" s="1">
        <v>175.6</v>
      </c>
      <c r="AG3" s="1">
        <v>0.72522799999999987</v>
      </c>
      <c r="AH3" s="1">
        <v>0.47400000000000003</v>
      </c>
      <c r="AI3" s="1">
        <v>1.686576744186046</v>
      </c>
    </row>
    <row r="4" spans="1:36">
      <c r="A4">
        <v>16</v>
      </c>
      <c r="B4">
        <v>15</v>
      </c>
      <c r="C4">
        <v>97.5</v>
      </c>
      <c r="D4">
        <v>5.1109999999999998</v>
      </c>
      <c r="E4">
        <v>102.611</v>
      </c>
      <c r="F4">
        <v>7</v>
      </c>
      <c r="G4">
        <v>3.97</v>
      </c>
      <c r="H4">
        <v>67</v>
      </c>
      <c r="I4">
        <v>62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Q4">
        <v>1</v>
      </c>
      <c r="R4">
        <v>0</v>
      </c>
      <c r="S4">
        <v>0</v>
      </c>
      <c r="T4">
        <v>12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8</v>
      </c>
      <c r="AB4">
        <v>1</v>
      </c>
      <c r="AC4" s="1">
        <v>0.92741146546664066</v>
      </c>
      <c r="AD4" s="1">
        <v>175.6</v>
      </c>
      <c r="AE4" s="1">
        <v>-10</v>
      </c>
      <c r="AF4" s="1">
        <v>165.6</v>
      </c>
      <c r="AG4" s="1">
        <v>0.68392799999999998</v>
      </c>
      <c r="AH4" s="1">
        <v>0.67714285714285716</v>
      </c>
      <c r="AI4" s="1">
        <v>1.0336443324937028</v>
      </c>
    </row>
    <row r="5" spans="1:36">
      <c r="A5">
        <v>57</v>
      </c>
      <c r="B5">
        <v>35</v>
      </c>
      <c r="C5">
        <v>345.5</v>
      </c>
      <c r="D5">
        <v>3.6</v>
      </c>
      <c r="E5">
        <v>349.1</v>
      </c>
      <c r="F5">
        <v>7</v>
      </c>
      <c r="G5">
        <v>2.92</v>
      </c>
      <c r="H5">
        <v>63</v>
      </c>
      <c r="I5">
        <v>60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Q5">
        <v>1</v>
      </c>
      <c r="R5">
        <v>0</v>
      </c>
      <c r="S5">
        <v>0</v>
      </c>
      <c r="T5">
        <v>52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10</v>
      </c>
      <c r="AB5">
        <v>1</v>
      </c>
      <c r="AC5" s="1">
        <v>1.3166666666666667</v>
      </c>
      <c r="AD5" s="1">
        <v>175.6</v>
      </c>
      <c r="AE5" s="1">
        <v>0</v>
      </c>
      <c r="AF5" s="1">
        <v>175.6</v>
      </c>
      <c r="AG5" s="1">
        <v>0.72522799999999987</v>
      </c>
      <c r="AH5" s="1">
        <v>0.67714285714285716</v>
      </c>
      <c r="AI5" s="1">
        <v>1.490194520547945</v>
      </c>
    </row>
    <row r="6" spans="1:36">
      <c r="A6">
        <v>0</v>
      </c>
      <c r="B6">
        <v>20</v>
      </c>
      <c r="C6">
        <v>2</v>
      </c>
      <c r="D6">
        <v>4.71</v>
      </c>
      <c r="E6">
        <v>6.71</v>
      </c>
      <c r="F6">
        <v>11</v>
      </c>
      <c r="G6">
        <v>2.62</v>
      </c>
      <c r="H6">
        <v>4</v>
      </c>
      <c r="I6">
        <v>0</v>
      </c>
      <c r="J6">
        <v>4</v>
      </c>
      <c r="K6">
        <v>0</v>
      </c>
      <c r="L6">
        <v>1</v>
      </c>
      <c r="M6">
        <v>0</v>
      </c>
      <c r="N6">
        <v>0</v>
      </c>
      <c r="O6">
        <v>0</v>
      </c>
      <c r="Q6">
        <v>1</v>
      </c>
      <c r="R6">
        <v>0</v>
      </c>
      <c r="S6">
        <v>0</v>
      </c>
      <c r="T6">
        <v>60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10</v>
      </c>
      <c r="AB6">
        <v>1</v>
      </c>
      <c r="AC6" s="1">
        <v>1.0063694267515924</v>
      </c>
      <c r="AD6" s="1">
        <v>175.6</v>
      </c>
      <c r="AE6" s="1">
        <v>0</v>
      </c>
      <c r="AF6" s="1">
        <v>175.6</v>
      </c>
      <c r="AG6" s="1">
        <v>0.72522799999999987</v>
      </c>
      <c r="AH6" s="1">
        <v>0.43090909090909091</v>
      </c>
      <c r="AI6" s="1">
        <v>1.6608274809160302</v>
      </c>
    </row>
    <row r="7" spans="1:36">
      <c r="A7">
        <v>18</v>
      </c>
      <c r="B7">
        <v>40</v>
      </c>
      <c r="C7">
        <v>112</v>
      </c>
      <c r="D7">
        <v>4.0199999999999996</v>
      </c>
      <c r="E7">
        <v>116.02</v>
      </c>
      <c r="F7">
        <v>9</v>
      </c>
      <c r="G7">
        <v>2.71</v>
      </c>
      <c r="H7">
        <v>35</v>
      </c>
      <c r="I7">
        <v>33</v>
      </c>
      <c r="J7">
        <v>2</v>
      </c>
      <c r="K7">
        <v>0</v>
      </c>
      <c r="L7">
        <v>1</v>
      </c>
      <c r="M7">
        <v>0</v>
      </c>
      <c r="N7">
        <v>0</v>
      </c>
      <c r="O7">
        <v>6</v>
      </c>
      <c r="Q7">
        <v>1</v>
      </c>
      <c r="R7">
        <v>0</v>
      </c>
      <c r="S7">
        <v>0</v>
      </c>
      <c r="T7">
        <v>65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10</v>
      </c>
      <c r="AB7">
        <v>1</v>
      </c>
      <c r="AC7" s="1">
        <v>1.1791044776119404</v>
      </c>
      <c r="AD7" s="1">
        <v>175.6</v>
      </c>
      <c r="AE7" s="1">
        <v>0</v>
      </c>
      <c r="AF7" s="1">
        <v>175.6</v>
      </c>
      <c r="AG7" s="1">
        <v>0.72522799999999987</v>
      </c>
      <c r="AH7" s="1">
        <v>0.52666666666666673</v>
      </c>
      <c r="AI7" s="1">
        <v>1.6056708487084868</v>
      </c>
    </row>
    <row r="8" spans="1:36">
      <c r="A8">
        <v>18</v>
      </c>
      <c r="B8">
        <v>40</v>
      </c>
      <c r="C8">
        <v>112</v>
      </c>
      <c r="D8">
        <v>4.0199999999999996</v>
      </c>
      <c r="E8">
        <v>116.02</v>
      </c>
      <c r="F8">
        <v>9</v>
      </c>
      <c r="G8">
        <v>2.71</v>
      </c>
      <c r="H8">
        <v>36</v>
      </c>
      <c r="I8">
        <v>33</v>
      </c>
      <c r="J8">
        <v>3</v>
      </c>
      <c r="K8">
        <v>0</v>
      </c>
      <c r="L8">
        <v>1</v>
      </c>
      <c r="M8">
        <v>0</v>
      </c>
      <c r="N8">
        <v>0</v>
      </c>
      <c r="O8">
        <v>6</v>
      </c>
      <c r="Q8">
        <v>1</v>
      </c>
      <c r="R8">
        <v>0</v>
      </c>
      <c r="S8">
        <v>0</v>
      </c>
      <c r="T8">
        <v>65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10</v>
      </c>
      <c r="AB8">
        <v>1</v>
      </c>
      <c r="AC8" s="1">
        <v>1.1791044776119404</v>
      </c>
      <c r="AD8" s="1">
        <v>175.6</v>
      </c>
      <c r="AE8" s="1">
        <v>0</v>
      </c>
      <c r="AF8" s="1">
        <v>175.6</v>
      </c>
      <c r="AG8" s="1">
        <v>0.72522799999999987</v>
      </c>
      <c r="AH8" s="1">
        <v>0.52666666666666673</v>
      </c>
      <c r="AI8" s="1">
        <v>1.6056708487084868</v>
      </c>
    </row>
    <row r="9" spans="1:36">
      <c r="A9">
        <v>27</v>
      </c>
      <c r="B9">
        <v>18</v>
      </c>
      <c r="C9">
        <v>163.80000000000001</v>
      </c>
      <c r="D9">
        <v>3.01</v>
      </c>
      <c r="E9">
        <v>166.81</v>
      </c>
      <c r="F9">
        <v>7</v>
      </c>
      <c r="G9">
        <v>2.63</v>
      </c>
      <c r="H9">
        <v>47</v>
      </c>
      <c r="I9">
        <v>44</v>
      </c>
      <c r="J9">
        <v>3</v>
      </c>
      <c r="K9">
        <v>0</v>
      </c>
      <c r="L9">
        <v>1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67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12</v>
      </c>
      <c r="AB9">
        <v>1</v>
      </c>
      <c r="AC9" s="1">
        <v>1.5747508305647842</v>
      </c>
      <c r="AD9" s="1">
        <v>161.80000000000001</v>
      </c>
      <c r="AE9" s="1">
        <v>0</v>
      </c>
      <c r="AF9" s="1">
        <v>161.80000000000001</v>
      </c>
      <c r="AG9" s="1">
        <v>0.66823400000000011</v>
      </c>
      <c r="AH9" s="1">
        <v>0.67714285714285716</v>
      </c>
      <c r="AI9" s="1">
        <v>1.524488212927757</v>
      </c>
    </row>
    <row r="10" spans="1:36">
      <c r="A10">
        <v>27</v>
      </c>
      <c r="B10">
        <v>19</v>
      </c>
      <c r="C10">
        <v>163.9</v>
      </c>
      <c r="D10">
        <v>3.09</v>
      </c>
      <c r="E10">
        <v>166.99</v>
      </c>
      <c r="F10">
        <v>7</v>
      </c>
      <c r="G10">
        <v>2.5</v>
      </c>
      <c r="H10">
        <v>48</v>
      </c>
      <c r="I10">
        <v>44</v>
      </c>
      <c r="J10">
        <v>4</v>
      </c>
      <c r="K10">
        <v>0</v>
      </c>
      <c r="L10">
        <v>1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12</v>
      </c>
      <c r="AB10">
        <v>1</v>
      </c>
      <c r="AC10" s="1">
        <v>1.5339805825242721</v>
      </c>
      <c r="AD10" s="1">
        <v>161.80000000000001</v>
      </c>
      <c r="AE10" s="1">
        <v>0</v>
      </c>
      <c r="AF10" s="1">
        <v>161.80000000000001</v>
      </c>
      <c r="AG10" s="1">
        <v>0.66823400000000011</v>
      </c>
      <c r="AH10" s="1">
        <v>0.67714285714285716</v>
      </c>
      <c r="AI10" s="1">
        <v>1.6037616000000003</v>
      </c>
    </row>
    <row r="11" spans="1:36">
      <c r="A11">
        <v>27</v>
      </c>
      <c r="B11">
        <v>31</v>
      </c>
      <c r="C11">
        <v>165.1</v>
      </c>
      <c r="D11">
        <v>2.95</v>
      </c>
      <c r="E11">
        <v>168.04999999999998</v>
      </c>
      <c r="F11">
        <v>7</v>
      </c>
      <c r="G11">
        <v>2.41</v>
      </c>
      <c r="H11">
        <v>49</v>
      </c>
      <c r="I11">
        <v>44</v>
      </c>
      <c r="J11">
        <v>5</v>
      </c>
      <c r="K11">
        <v>0</v>
      </c>
      <c r="L11">
        <v>1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67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12</v>
      </c>
      <c r="AB11">
        <v>1</v>
      </c>
      <c r="AC11" s="1">
        <v>1.6067796610169491</v>
      </c>
      <c r="AD11" s="1">
        <v>161.80000000000001</v>
      </c>
      <c r="AE11" s="1">
        <v>0</v>
      </c>
      <c r="AF11" s="1">
        <v>161.80000000000001</v>
      </c>
      <c r="AG11" s="1">
        <v>0.66823400000000011</v>
      </c>
      <c r="AH11" s="1">
        <v>0.67714285714285716</v>
      </c>
      <c r="AI11" s="1">
        <v>1.6636531120331952</v>
      </c>
    </row>
    <row r="12" spans="1:36">
      <c r="A12">
        <v>27</v>
      </c>
      <c r="B12">
        <v>31</v>
      </c>
      <c r="C12">
        <v>165.1</v>
      </c>
      <c r="D12">
        <v>3.08</v>
      </c>
      <c r="E12">
        <v>168.18</v>
      </c>
      <c r="F12">
        <v>7</v>
      </c>
      <c r="G12">
        <v>2.69</v>
      </c>
      <c r="H12">
        <v>50</v>
      </c>
      <c r="I12">
        <v>44</v>
      </c>
      <c r="J12">
        <v>6</v>
      </c>
      <c r="K12">
        <v>0</v>
      </c>
      <c r="L12">
        <v>1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67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12</v>
      </c>
      <c r="AB12">
        <v>1</v>
      </c>
      <c r="AC12" s="1">
        <v>1.5389610389610391</v>
      </c>
      <c r="AD12" s="1">
        <v>161.80000000000001</v>
      </c>
      <c r="AE12" s="1">
        <v>0</v>
      </c>
      <c r="AF12" s="1">
        <v>161.80000000000001</v>
      </c>
      <c r="AG12" s="1">
        <v>0.66823400000000011</v>
      </c>
      <c r="AH12" s="1">
        <v>0.67714285714285716</v>
      </c>
      <c r="AI12" s="1">
        <v>1.4904847583643126</v>
      </c>
    </row>
    <row r="13" spans="1:36">
      <c r="A13">
        <v>27</v>
      </c>
      <c r="B13">
        <v>38</v>
      </c>
      <c r="C13">
        <v>165.8</v>
      </c>
      <c r="D13">
        <v>3.46</v>
      </c>
      <c r="E13">
        <v>169.26000000000002</v>
      </c>
      <c r="F13">
        <v>8</v>
      </c>
      <c r="G13">
        <v>3.03</v>
      </c>
      <c r="H13">
        <v>51</v>
      </c>
      <c r="I13">
        <v>44</v>
      </c>
      <c r="J13">
        <v>7</v>
      </c>
      <c r="K13">
        <v>0</v>
      </c>
      <c r="L13">
        <v>1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67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12</v>
      </c>
      <c r="AB13">
        <v>1</v>
      </c>
      <c r="AC13" s="1">
        <v>1.3699421965317919</v>
      </c>
      <c r="AD13" s="1">
        <v>161.80000000000001</v>
      </c>
      <c r="AE13" s="1">
        <v>0</v>
      </c>
      <c r="AF13" s="1">
        <v>161.80000000000001</v>
      </c>
      <c r="AG13" s="1">
        <v>0.66823400000000011</v>
      </c>
      <c r="AH13" s="1">
        <v>0.59250000000000003</v>
      </c>
      <c r="AI13" s="1">
        <v>1.3232356435643569</v>
      </c>
    </row>
    <row r="14" spans="1:36">
      <c r="A14">
        <v>27</v>
      </c>
      <c r="B14">
        <v>39</v>
      </c>
      <c r="C14">
        <v>165.9</v>
      </c>
      <c r="D14">
        <v>3.35</v>
      </c>
      <c r="E14">
        <v>169.25</v>
      </c>
      <c r="F14">
        <v>7</v>
      </c>
      <c r="G14">
        <v>2.74</v>
      </c>
      <c r="H14">
        <v>52</v>
      </c>
      <c r="I14">
        <v>45</v>
      </c>
      <c r="J14">
        <v>7</v>
      </c>
      <c r="K14">
        <v>0</v>
      </c>
      <c r="L14">
        <v>1</v>
      </c>
      <c r="M14">
        <v>0</v>
      </c>
      <c r="N14">
        <v>0</v>
      </c>
      <c r="O14">
        <v>0</v>
      </c>
      <c r="Q14">
        <v>0</v>
      </c>
      <c r="R14">
        <v>0</v>
      </c>
      <c r="S14">
        <v>0</v>
      </c>
      <c r="T14">
        <v>67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12</v>
      </c>
      <c r="AB14">
        <v>1</v>
      </c>
      <c r="AC14" s="1">
        <v>1.4149253731343283</v>
      </c>
      <c r="AD14" s="1">
        <v>161.80000000000001</v>
      </c>
      <c r="AE14" s="1">
        <v>0</v>
      </c>
      <c r="AF14" s="1">
        <v>161.80000000000001</v>
      </c>
      <c r="AG14" s="1">
        <v>0.66823400000000011</v>
      </c>
      <c r="AH14" s="1">
        <v>0.67714285714285716</v>
      </c>
      <c r="AI14" s="1">
        <v>1.4632861313868615</v>
      </c>
    </row>
    <row r="15" spans="1:36">
      <c r="A15">
        <v>27</v>
      </c>
      <c r="B15">
        <v>47</v>
      </c>
      <c r="C15">
        <v>166.7</v>
      </c>
      <c r="D15">
        <v>3.64</v>
      </c>
      <c r="E15">
        <v>170.33999999999997</v>
      </c>
      <c r="F15">
        <v>8</v>
      </c>
      <c r="G15">
        <v>2.81</v>
      </c>
      <c r="H15">
        <v>53</v>
      </c>
      <c r="I15">
        <v>46</v>
      </c>
      <c r="J15">
        <v>7</v>
      </c>
      <c r="K15">
        <v>0</v>
      </c>
      <c r="L15">
        <v>1</v>
      </c>
      <c r="M15">
        <v>0</v>
      </c>
      <c r="N15">
        <v>0</v>
      </c>
      <c r="O15">
        <v>0</v>
      </c>
      <c r="Q15">
        <v>0</v>
      </c>
      <c r="R15">
        <v>0</v>
      </c>
      <c r="S15">
        <v>0</v>
      </c>
      <c r="T15">
        <v>67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12</v>
      </c>
      <c r="AB15">
        <v>1</v>
      </c>
      <c r="AC15" s="1">
        <v>1.3021978021978022</v>
      </c>
      <c r="AD15" s="1">
        <v>161.80000000000001</v>
      </c>
      <c r="AE15" s="1">
        <v>0</v>
      </c>
      <c r="AF15" s="1">
        <v>161.80000000000001</v>
      </c>
      <c r="AG15" s="1">
        <v>0.66823400000000011</v>
      </c>
      <c r="AH15" s="1">
        <v>0.59250000000000003</v>
      </c>
      <c r="AI15" s="1">
        <v>1.426834163701068</v>
      </c>
    </row>
    <row r="16" spans="1:36">
      <c r="A16">
        <v>27</v>
      </c>
      <c r="B16">
        <v>47</v>
      </c>
      <c r="C16">
        <v>166.7</v>
      </c>
      <c r="D16">
        <v>3.4</v>
      </c>
      <c r="E16">
        <v>170.1</v>
      </c>
      <c r="F16">
        <v>8</v>
      </c>
      <c r="G16">
        <v>2.48</v>
      </c>
      <c r="H16">
        <v>54</v>
      </c>
      <c r="I16">
        <v>46</v>
      </c>
      <c r="J16">
        <v>8</v>
      </c>
      <c r="K16">
        <v>0</v>
      </c>
      <c r="L16">
        <v>1</v>
      </c>
      <c r="M16">
        <v>0</v>
      </c>
      <c r="N16">
        <v>0</v>
      </c>
      <c r="O16">
        <v>0</v>
      </c>
      <c r="Q16">
        <v>0</v>
      </c>
      <c r="R16">
        <v>0</v>
      </c>
      <c r="S16">
        <v>0</v>
      </c>
      <c r="T16">
        <v>67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12</v>
      </c>
      <c r="AB16">
        <v>1</v>
      </c>
      <c r="AC16" s="1">
        <v>1.3941176470588237</v>
      </c>
      <c r="AD16" s="1">
        <v>161.80000000000001</v>
      </c>
      <c r="AE16" s="1">
        <v>0</v>
      </c>
      <c r="AF16" s="1">
        <v>161.80000000000001</v>
      </c>
      <c r="AG16" s="1">
        <v>0.66823400000000011</v>
      </c>
      <c r="AH16" s="1">
        <v>0.59250000000000003</v>
      </c>
      <c r="AI16" s="1">
        <v>1.6166951612903229</v>
      </c>
    </row>
    <row r="17" spans="1:35">
      <c r="A17">
        <v>28</v>
      </c>
      <c r="B17">
        <v>2</v>
      </c>
      <c r="C17">
        <v>168.2</v>
      </c>
      <c r="D17">
        <v>3.33</v>
      </c>
      <c r="E17">
        <v>171.53</v>
      </c>
      <c r="F17">
        <v>10</v>
      </c>
      <c r="G17">
        <v>2.38</v>
      </c>
      <c r="H17">
        <v>55</v>
      </c>
      <c r="I17">
        <v>50</v>
      </c>
      <c r="J17">
        <v>5</v>
      </c>
      <c r="K17">
        <v>0</v>
      </c>
      <c r="L17">
        <v>1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67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12</v>
      </c>
      <c r="AB17">
        <v>1</v>
      </c>
      <c r="AC17" s="1">
        <v>1.4234234234234235</v>
      </c>
      <c r="AD17" s="1">
        <v>161.80000000000001</v>
      </c>
      <c r="AE17" s="1">
        <v>0</v>
      </c>
      <c r="AF17" s="1">
        <v>161.80000000000001</v>
      </c>
      <c r="AG17" s="1">
        <v>0.66823400000000011</v>
      </c>
      <c r="AH17" s="1">
        <v>0.47400000000000003</v>
      </c>
      <c r="AI17" s="1">
        <v>1.6846235294117651</v>
      </c>
    </row>
    <row r="18" spans="1:35">
      <c r="A18">
        <v>28</v>
      </c>
      <c r="B18">
        <v>2</v>
      </c>
      <c r="C18">
        <v>168.2</v>
      </c>
      <c r="D18">
        <v>3.26</v>
      </c>
      <c r="E18">
        <v>171.45999999999998</v>
      </c>
      <c r="F18">
        <v>8</v>
      </c>
      <c r="G18">
        <v>2.59</v>
      </c>
      <c r="H18">
        <v>56</v>
      </c>
      <c r="I18">
        <v>50</v>
      </c>
      <c r="J18">
        <v>6</v>
      </c>
      <c r="K18">
        <v>0</v>
      </c>
      <c r="L18">
        <v>1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67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12</v>
      </c>
      <c r="AB18">
        <v>1</v>
      </c>
      <c r="AC18" s="1">
        <v>1.45398773006135</v>
      </c>
      <c r="AD18" s="1">
        <v>161.80000000000001</v>
      </c>
      <c r="AE18" s="1">
        <v>0</v>
      </c>
      <c r="AF18" s="1">
        <v>161.80000000000001</v>
      </c>
      <c r="AG18" s="1">
        <v>0.66823400000000011</v>
      </c>
      <c r="AH18" s="1">
        <v>0.59250000000000003</v>
      </c>
      <c r="AI18" s="1">
        <v>1.5480324324324328</v>
      </c>
    </row>
    <row r="19" spans="1:35">
      <c r="A19">
        <v>8</v>
      </c>
      <c r="B19">
        <v>48</v>
      </c>
      <c r="C19">
        <v>52.8</v>
      </c>
      <c r="D19">
        <v>3.41</v>
      </c>
      <c r="E19">
        <v>56.209999999999994</v>
      </c>
      <c r="F19">
        <v>7</v>
      </c>
      <c r="G19">
        <v>2.97</v>
      </c>
      <c r="H19">
        <v>25</v>
      </c>
      <c r="I19">
        <v>20</v>
      </c>
      <c r="J19">
        <v>5</v>
      </c>
      <c r="K19">
        <v>0</v>
      </c>
      <c r="L19">
        <v>1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15</v>
      </c>
      <c r="AB19">
        <v>1</v>
      </c>
      <c r="AC19" s="1">
        <v>1.3900293255131966</v>
      </c>
      <c r="AD19" s="1">
        <v>161.80000000000001</v>
      </c>
      <c r="AE19" s="1">
        <v>0</v>
      </c>
      <c r="AF19" s="1">
        <v>161.80000000000001</v>
      </c>
      <c r="AG19" s="1">
        <v>0.66823400000000011</v>
      </c>
      <c r="AH19" s="1">
        <v>0.67714285714285716</v>
      </c>
      <c r="AI19" s="1">
        <v>1.3499676767676769</v>
      </c>
    </row>
    <row r="20" spans="1:35">
      <c r="A20">
        <v>14</v>
      </c>
      <c r="B20">
        <v>21</v>
      </c>
      <c r="C20">
        <v>86.1</v>
      </c>
      <c r="D20">
        <v>4.26</v>
      </c>
      <c r="E20">
        <v>90.36</v>
      </c>
      <c r="F20">
        <v>7</v>
      </c>
      <c r="G20">
        <v>3.64</v>
      </c>
      <c r="H20">
        <v>61</v>
      </c>
      <c r="I20">
        <v>54</v>
      </c>
      <c r="J20">
        <v>7</v>
      </c>
      <c r="K20">
        <v>0</v>
      </c>
      <c r="L20">
        <v>0</v>
      </c>
      <c r="M20">
        <v>0</v>
      </c>
      <c r="N20">
        <v>0</v>
      </c>
      <c r="O20">
        <v>7.8999999999999915</v>
      </c>
      <c r="P20" s="1">
        <v>4.0277866292779407E-2</v>
      </c>
      <c r="Q20">
        <v>0</v>
      </c>
      <c r="R20">
        <v>0</v>
      </c>
      <c r="S20">
        <v>0</v>
      </c>
      <c r="T20">
        <v>10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15</v>
      </c>
      <c r="AB20">
        <v>1</v>
      </c>
      <c r="AC20" s="1">
        <v>1.1126760563380282</v>
      </c>
      <c r="AD20" s="1">
        <v>161.80000000000001</v>
      </c>
      <c r="AE20" s="1">
        <v>0</v>
      </c>
      <c r="AF20" s="1">
        <v>161.80000000000001</v>
      </c>
      <c r="AG20" s="1">
        <v>0.66823400000000011</v>
      </c>
      <c r="AH20" s="1">
        <v>0.67714285714285716</v>
      </c>
      <c r="AI20" s="1">
        <v>1.1014846153846156</v>
      </c>
    </row>
    <row r="21" spans="1:35">
      <c r="A21">
        <v>2</v>
      </c>
      <c r="B21">
        <v>23</v>
      </c>
      <c r="C21">
        <v>14.3</v>
      </c>
      <c r="D21">
        <v>4.25</v>
      </c>
      <c r="E21">
        <v>18.55</v>
      </c>
      <c r="F21">
        <v>8</v>
      </c>
      <c r="G21">
        <v>3.44</v>
      </c>
      <c r="H21">
        <v>10</v>
      </c>
      <c r="I21">
        <v>8</v>
      </c>
      <c r="J21">
        <v>2</v>
      </c>
      <c r="K21">
        <v>0</v>
      </c>
      <c r="L21">
        <v>0</v>
      </c>
      <c r="M21">
        <v>1</v>
      </c>
      <c r="N21">
        <v>0</v>
      </c>
      <c r="O21">
        <v>0</v>
      </c>
      <c r="Q21">
        <v>0</v>
      </c>
      <c r="R21">
        <v>0</v>
      </c>
      <c r="S21">
        <v>0</v>
      </c>
      <c r="T21">
        <v>62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15</v>
      </c>
      <c r="AB21">
        <v>3</v>
      </c>
      <c r="AC21" s="1">
        <v>1.1152941176470588</v>
      </c>
      <c r="AD21" s="1">
        <v>161.80000000000001</v>
      </c>
      <c r="AE21" s="1">
        <v>0</v>
      </c>
      <c r="AF21" s="1">
        <v>161.80000000000001</v>
      </c>
      <c r="AG21" s="1">
        <v>0.66823400000000011</v>
      </c>
      <c r="AH21" s="1">
        <v>0.59250000000000003</v>
      </c>
      <c r="AI21" s="1">
        <v>1.1655244186046514</v>
      </c>
    </row>
    <row r="22" spans="1:35">
      <c r="A22">
        <v>2</v>
      </c>
      <c r="B22">
        <v>25</v>
      </c>
      <c r="C22">
        <v>14.5</v>
      </c>
      <c r="D22">
        <v>4.59</v>
      </c>
      <c r="E22">
        <v>19.09</v>
      </c>
      <c r="F22">
        <v>9</v>
      </c>
      <c r="G22">
        <v>3.48</v>
      </c>
      <c r="H22">
        <v>11</v>
      </c>
      <c r="I22">
        <v>8</v>
      </c>
      <c r="J22">
        <v>3</v>
      </c>
      <c r="K22">
        <v>0</v>
      </c>
      <c r="L22">
        <v>0</v>
      </c>
      <c r="M22">
        <v>0</v>
      </c>
      <c r="N22">
        <v>0</v>
      </c>
      <c r="O22">
        <v>0.19999999999999929</v>
      </c>
      <c r="P22" s="1">
        <v>-8.261437908496716E-2</v>
      </c>
      <c r="Q22">
        <v>0</v>
      </c>
      <c r="R22">
        <v>0</v>
      </c>
      <c r="S22">
        <v>0</v>
      </c>
      <c r="T22">
        <v>62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15</v>
      </c>
      <c r="AB22">
        <v>2</v>
      </c>
      <c r="AC22" s="1">
        <v>1.0326797385620916</v>
      </c>
      <c r="AD22" s="1">
        <v>161.80000000000001</v>
      </c>
      <c r="AE22" s="1">
        <v>0</v>
      </c>
      <c r="AF22" s="1">
        <v>161.80000000000001</v>
      </c>
      <c r="AG22" s="1">
        <v>0.66823400000000011</v>
      </c>
      <c r="AH22" s="1">
        <v>0.52666666666666673</v>
      </c>
      <c r="AI22" s="1">
        <v>1.1521275862068967</v>
      </c>
    </row>
    <row r="23" spans="1:35">
      <c r="A23">
        <v>31</v>
      </c>
      <c r="B23">
        <v>38</v>
      </c>
      <c r="C23">
        <v>189.8</v>
      </c>
      <c r="D23">
        <v>3.47</v>
      </c>
      <c r="E23">
        <v>193.27</v>
      </c>
      <c r="F23">
        <v>7</v>
      </c>
      <c r="G23">
        <v>2.92</v>
      </c>
      <c r="H23">
        <v>64</v>
      </c>
      <c r="I23">
        <v>63</v>
      </c>
      <c r="J23">
        <v>1</v>
      </c>
      <c r="K23">
        <v>0</v>
      </c>
      <c r="L23">
        <v>1</v>
      </c>
      <c r="M23">
        <v>1</v>
      </c>
      <c r="N23">
        <v>0</v>
      </c>
      <c r="O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15</v>
      </c>
      <c r="AB23">
        <v>3</v>
      </c>
      <c r="AC23" s="1">
        <v>1.3659942363112392</v>
      </c>
      <c r="AD23" s="1">
        <v>161.80000000000001</v>
      </c>
      <c r="AE23" s="1">
        <v>0</v>
      </c>
      <c r="AF23" s="1">
        <v>161.80000000000001</v>
      </c>
      <c r="AG23" s="1">
        <v>0.66823400000000011</v>
      </c>
      <c r="AH23" s="1">
        <v>0.67714285714285716</v>
      </c>
      <c r="AI23" s="1">
        <v>1.3730835616438359</v>
      </c>
    </row>
    <row r="24" spans="1:35">
      <c r="A24">
        <v>14</v>
      </c>
      <c r="B24">
        <v>22</v>
      </c>
      <c r="C24">
        <v>86.2</v>
      </c>
      <c r="D24">
        <v>3.79</v>
      </c>
      <c r="E24">
        <v>89.990000000000009</v>
      </c>
      <c r="F24">
        <v>6</v>
      </c>
      <c r="G24">
        <v>3.69</v>
      </c>
      <c r="H24">
        <v>62</v>
      </c>
      <c r="I24">
        <v>54</v>
      </c>
      <c r="J24">
        <v>8</v>
      </c>
      <c r="K24">
        <v>0</v>
      </c>
      <c r="L24">
        <v>0</v>
      </c>
      <c r="M24">
        <v>0</v>
      </c>
      <c r="N24">
        <v>0</v>
      </c>
      <c r="O24">
        <v>8</v>
      </c>
      <c r="P24" s="1">
        <v>0.17826144056161142</v>
      </c>
      <c r="Q24">
        <v>1</v>
      </c>
      <c r="R24">
        <v>0</v>
      </c>
      <c r="S24">
        <v>0</v>
      </c>
      <c r="T24">
        <v>10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18</v>
      </c>
      <c r="AB24">
        <v>1</v>
      </c>
      <c r="AC24" s="1">
        <v>1.2506596306068603</v>
      </c>
      <c r="AD24" s="1">
        <v>175.6</v>
      </c>
      <c r="AE24" s="1">
        <v>10</v>
      </c>
      <c r="AF24" s="1">
        <v>185.6</v>
      </c>
      <c r="AG24" s="1">
        <v>0.76652799999999999</v>
      </c>
      <c r="AH24" s="1">
        <v>0.79</v>
      </c>
      <c r="AI24" s="1">
        <v>1.2463869918699186</v>
      </c>
    </row>
    <row r="25" spans="1:35">
      <c r="A25">
        <v>51</v>
      </c>
      <c r="B25">
        <v>47</v>
      </c>
      <c r="C25">
        <v>310.7</v>
      </c>
      <c r="D25">
        <v>3.07</v>
      </c>
      <c r="E25">
        <v>313.77</v>
      </c>
      <c r="F25">
        <v>6</v>
      </c>
      <c r="G25">
        <v>3.21</v>
      </c>
      <c r="H25">
        <v>176</v>
      </c>
      <c r="I25">
        <v>169</v>
      </c>
      <c r="J25">
        <v>7</v>
      </c>
      <c r="K25">
        <v>0</v>
      </c>
      <c r="L25">
        <v>1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18</v>
      </c>
      <c r="AB25">
        <v>1</v>
      </c>
      <c r="AC25" s="1">
        <v>1.5439739413680784</v>
      </c>
      <c r="AD25" s="1">
        <v>161.80000000000001</v>
      </c>
      <c r="AE25" s="1">
        <v>0</v>
      </c>
      <c r="AF25" s="1">
        <v>161.80000000000001</v>
      </c>
      <c r="AG25" s="1">
        <v>0.66823400000000011</v>
      </c>
      <c r="AH25" s="1">
        <v>0.79</v>
      </c>
      <c r="AI25" s="1">
        <v>1.249035514018692</v>
      </c>
    </row>
    <row r="26" spans="1:35">
      <c r="A26">
        <v>51</v>
      </c>
      <c r="B26">
        <v>51</v>
      </c>
      <c r="C26">
        <v>311.10000000000002</v>
      </c>
      <c r="D26">
        <v>4.12</v>
      </c>
      <c r="E26">
        <v>315.22000000000003</v>
      </c>
      <c r="F26">
        <v>8</v>
      </c>
      <c r="G26">
        <v>3.04</v>
      </c>
      <c r="H26">
        <v>177</v>
      </c>
      <c r="I26">
        <v>170</v>
      </c>
      <c r="J26">
        <v>7</v>
      </c>
      <c r="K26">
        <v>0</v>
      </c>
      <c r="L26">
        <v>1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30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18</v>
      </c>
      <c r="AB26">
        <v>1</v>
      </c>
      <c r="AC26" s="1">
        <v>1.1504854368932038</v>
      </c>
      <c r="AD26" s="1">
        <v>161.80000000000001</v>
      </c>
      <c r="AE26" s="1">
        <v>0</v>
      </c>
      <c r="AF26" s="1">
        <v>161.80000000000001</v>
      </c>
      <c r="AG26" s="1">
        <v>0.66823400000000011</v>
      </c>
      <c r="AH26" s="1">
        <v>0.59250000000000003</v>
      </c>
      <c r="AI26" s="1">
        <v>1.3188828947368423</v>
      </c>
    </row>
    <row r="27" spans="1:35">
      <c r="A27">
        <v>51</v>
      </c>
      <c r="B27">
        <v>53</v>
      </c>
      <c r="C27">
        <v>311.3</v>
      </c>
      <c r="D27">
        <v>4.41</v>
      </c>
      <c r="E27">
        <v>315.71000000000004</v>
      </c>
      <c r="F27">
        <v>7</v>
      </c>
      <c r="G27">
        <v>3.27</v>
      </c>
      <c r="H27">
        <v>178</v>
      </c>
      <c r="I27">
        <v>171</v>
      </c>
      <c r="J27">
        <v>7</v>
      </c>
      <c r="K27">
        <v>0</v>
      </c>
      <c r="L27">
        <v>1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30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18</v>
      </c>
      <c r="AB27">
        <v>1</v>
      </c>
      <c r="AC27" s="1">
        <v>1.0748299319727892</v>
      </c>
      <c r="AD27" s="1">
        <v>161.80000000000001</v>
      </c>
      <c r="AE27" s="1">
        <v>-10</v>
      </c>
      <c r="AF27" s="1">
        <v>151.80000000000001</v>
      </c>
      <c r="AG27" s="1">
        <v>0.6269340000000001</v>
      </c>
      <c r="AH27" s="1">
        <v>0.67714285714285716</v>
      </c>
      <c r="AI27" s="1">
        <v>1.1503376146788993</v>
      </c>
    </row>
    <row r="28" spans="1:35">
      <c r="A28">
        <v>59</v>
      </c>
      <c r="B28">
        <v>44</v>
      </c>
      <c r="C28">
        <v>358.4</v>
      </c>
      <c r="D28">
        <v>4.5599999999999996</v>
      </c>
      <c r="E28">
        <v>362.96</v>
      </c>
      <c r="F28">
        <v>7</v>
      </c>
      <c r="G28">
        <v>3.09</v>
      </c>
      <c r="H28">
        <v>194</v>
      </c>
      <c r="I28">
        <v>191</v>
      </c>
      <c r="J28">
        <v>3</v>
      </c>
      <c r="K28">
        <v>0</v>
      </c>
      <c r="L28">
        <v>0</v>
      </c>
      <c r="M28">
        <v>1</v>
      </c>
      <c r="N28">
        <v>0</v>
      </c>
      <c r="O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18</v>
      </c>
      <c r="AB28">
        <v>3</v>
      </c>
      <c r="AC28" s="1">
        <v>1.0394736842105265</v>
      </c>
      <c r="AD28" s="1">
        <v>161.80000000000001</v>
      </c>
      <c r="AE28" s="1">
        <v>-10</v>
      </c>
      <c r="AF28" s="1">
        <v>151.80000000000001</v>
      </c>
      <c r="AG28" s="1">
        <v>0.6269340000000001</v>
      </c>
      <c r="AH28" s="1">
        <v>0.67714285714285716</v>
      </c>
      <c r="AI28" s="1">
        <v>1.2173475728155343</v>
      </c>
    </row>
    <row r="29" spans="1:35">
      <c r="A29">
        <v>1</v>
      </c>
      <c r="B29">
        <v>24</v>
      </c>
      <c r="C29">
        <v>8.4</v>
      </c>
      <c r="D29">
        <v>4.4000000000000004</v>
      </c>
      <c r="E29">
        <v>12.8</v>
      </c>
      <c r="F29">
        <v>8</v>
      </c>
      <c r="G29">
        <v>3.35</v>
      </c>
      <c r="H29">
        <v>8</v>
      </c>
      <c r="I29">
        <v>3</v>
      </c>
      <c r="J29">
        <v>5</v>
      </c>
      <c r="K29">
        <v>0</v>
      </c>
      <c r="L29">
        <v>0</v>
      </c>
      <c r="M29">
        <v>0</v>
      </c>
      <c r="N29">
        <v>0</v>
      </c>
      <c r="O29">
        <v>6.9</v>
      </c>
      <c r="P29" s="1">
        <v>-0.17338690333413309</v>
      </c>
      <c r="Q29">
        <v>0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20</v>
      </c>
      <c r="AB29">
        <v>1</v>
      </c>
      <c r="AC29" s="1">
        <v>1.0772727272727272</v>
      </c>
      <c r="AD29" s="1">
        <v>161.80000000000001</v>
      </c>
      <c r="AE29" s="1">
        <v>-10</v>
      </c>
      <c r="AF29" s="1">
        <v>151.80000000000001</v>
      </c>
      <c r="AG29" s="1">
        <v>0.6269340000000001</v>
      </c>
      <c r="AH29" s="1">
        <v>0.59250000000000003</v>
      </c>
      <c r="AI29" s="1">
        <v>1.1228668656716418</v>
      </c>
    </row>
    <row r="30" spans="1:35">
      <c r="A30">
        <v>3</v>
      </c>
      <c r="B30">
        <v>49</v>
      </c>
      <c r="C30">
        <v>22.9</v>
      </c>
      <c r="D30">
        <v>3.45</v>
      </c>
      <c r="E30">
        <v>26.349999999999998</v>
      </c>
      <c r="F30">
        <v>7</v>
      </c>
      <c r="G30">
        <v>3.3</v>
      </c>
      <c r="H30">
        <v>10</v>
      </c>
      <c r="I30">
        <v>5</v>
      </c>
      <c r="J30">
        <v>5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  <c r="Z30">
        <v>0</v>
      </c>
      <c r="AA30">
        <v>20</v>
      </c>
      <c r="AB30">
        <v>1</v>
      </c>
      <c r="AC30" s="1">
        <v>1.3739130434782609</v>
      </c>
      <c r="AD30" s="1">
        <v>161.80000000000001</v>
      </c>
      <c r="AE30" s="1">
        <v>0</v>
      </c>
      <c r="AF30" s="1">
        <v>161.80000000000001</v>
      </c>
      <c r="AG30" s="1">
        <v>0.66823400000000011</v>
      </c>
      <c r="AH30" s="1">
        <v>0.67714285714285716</v>
      </c>
      <c r="AI30" s="1">
        <v>1.2149709090909093</v>
      </c>
    </row>
    <row r="31" spans="1:35">
      <c r="A31">
        <v>8</v>
      </c>
      <c r="B31">
        <v>14</v>
      </c>
      <c r="C31">
        <v>49.4</v>
      </c>
      <c r="D31">
        <v>3.05</v>
      </c>
      <c r="E31">
        <v>52.449999999999996</v>
      </c>
      <c r="F31">
        <v>6</v>
      </c>
      <c r="G31">
        <v>2.81</v>
      </c>
      <c r="H31">
        <v>24</v>
      </c>
      <c r="I31">
        <v>19</v>
      </c>
      <c r="J31">
        <v>5</v>
      </c>
      <c r="K31">
        <v>0</v>
      </c>
      <c r="L31">
        <v>0</v>
      </c>
      <c r="M31">
        <v>0</v>
      </c>
      <c r="N31">
        <v>0</v>
      </c>
      <c r="O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20</v>
      </c>
      <c r="AB31">
        <v>1</v>
      </c>
      <c r="AC31" s="1">
        <v>1.5540983606557379</v>
      </c>
      <c r="AD31" s="1">
        <v>175.6</v>
      </c>
      <c r="AE31" s="1">
        <v>0</v>
      </c>
      <c r="AF31" s="1">
        <v>175.6</v>
      </c>
      <c r="AG31" s="1">
        <v>0.72522799999999987</v>
      </c>
      <c r="AH31" s="1">
        <v>0.79</v>
      </c>
      <c r="AI31" s="1">
        <v>1.5485295373665477</v>
      </c>
    </row>
    <row r="32" spans="1:35">
      <c r="A32">
        <v>9</v>
      </c>
      <c r="B32">
        <v>19</v>
      </c>
      <c r="C32">
        <v>55.9</v>
      </c>
      <c r="D32">
        <v>3.68</v>
      </c>
      <c r="E32">
        <v>59.58</v>
      </c>
      <c r="F32">
        <v>7</v>
      </c>
      <c r="G32">
        <v>3.17</v>
      </c>
      <c r="H32">
        <v>30</v>
      </c>
      <c r="I32">
        <v>20</v>
      </c>
      <c r="J32">
        <v>10</v>
      </c>
      <c r="K32">
        <v>0</v>
      </c>
      <c r="L32">
        <v>1</v>
      </c>
      <c r="M32">
        <v>0</v>
      </c>
      <c r="N32">
        <v>0</v>
      </c>
      <c r="O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20</v>
      </c>
      <c r="AB32">
        <v>1</v>
      </c>
      <c r="AC32" s="1">
        <v>1.2880434782608696</v>
      </c>
      <c r="AD32" s="1">
        <v>161.80000000000001</v>
      </c>
      <c r="AE32" s="1">
        <v>0</v>
      </c>
      <c r="AF32" s="1">
        <v>161.80000000000001</v>
      </c>
      <c r="AG32" s="1">
        <v>0.66823400000000011</v>
      </c>
      <c r="AH32" s="1">
        <v>0.67714285714285716</v>
      </c>
      <c r="AI32" s="1">
        <v>1.2647962145110414</v>
      </c>
    </row>
    <row r="33" spans="1:35">
      <c r="A33">
        <v>12</v>
      </c>
      <c r="B33">
        <v>8</v>
      </c>
      <c r="C33">
        <v>72.8</v>
      </c>
      <c r="D33">
        <v>4.7699999999999996</v>
      </c>
      <c r="E33">
        <v>77.569999999999993</v>
      </c>
      <c r="F33">
        <v>8</v>
      </c>
      <c r="G33">
        <v>3.52</v>
      </c>
      <c r="H33">
        <v>51</v>
      </c>
      <c r="I33">
        <v>41</v>
      </c>
      <c r="J33">
        <v>10</v>
      </c>
      <c r="K33">
        <v>0</v>
      </c>
      <c r="L33">
        <v>0</v>
      </c>
      <c r="M33">
        <v>1</v>
      </c>
      <c r="N33">
        <v>0</v>
      </c>
      <c r="O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1</v>
      </c>
      <c r="AA33">
        <v>20</v>
      </c>
      <c r="AB33">
        <v>3</v>
      </c>
      <c r="AC33" s="1">
        <v>0.99371069182389948</v>
      </c>
      <c r="AD33" s="1">
        <v>161.80000000000001</v>
      </c>
      <c r="AE33" s="1">
        <v>-10</v>
      </c>
      <c r="AF33" s="1">
        <v>151.80000000000001</v>
      </c>
      <c r="AG33" s="1">
        <v>0.6269340000000001</v>
      </c>
      <c r="AH33" s="1">
        <v>0.59250000000000003</v>
      </c>
      <c r="AI33" s="1">
        <v>1.0686375000000001</v>
      </c>
    </row>
    <row r="34" spans="1:35">
      <c r="A34">
        <v>12</v>
      </c>
      <c r="B34">
        <v>20</v>
      </c>
      <c r="C34">
        <v>74</v>
      </c>
      <c r="D34">
        <v>4.12</v>
      </c>
      <c r="E34">
        <v>78.12</v>
      </c>
      <c r="F34">
        <v>7</v>
      </c>
      <c r="G34">
        <v>3.54</v>
      </c>
      <c r="H34">
        <v>52</v>
      </c>
      <c r="I34">
        <v>43</v>
      </c>
      <c r="J34">
        <v>9</v>
      </c>
      <c r="K34">
        <v>0</v>
      </c>
      <c r="L34">
        <v>0</v>
      </c>
      <c r="M34">
        <v>0</v>
      </c>
      <c r="N34">
        <v>0</v>
      </c>
      <c r="O34">
        <v>1.2000000000000028</v>
      </c>
      <c r="P34" s="1">
        <v>0.15677474506930433</v>
      </c>
      <c r="Q34">
        <v>1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20</v>
      </c>
      <c r="AB34">
        <v>2</v>
      </c>
      <c r="AC34" s="1">
        <v>1.1504854368932038</v>
      </c>
      <c r="AD34" s="1">
        <v>175.6</v>
      </c>
      <c r="AE34" s="1">
        <v>0</v>
      </c>
      <c r="AF34" s="1">
        <v>175.6</v>
      </c>
      <c r="AG34" s="1">
        <v>0.72522799999999987</v>
      </c>
      <c r="AH34" s="1">
        <v>0.67714285714285716</v>
      </c>
      <c r="AI34" s="1">
        <v>1.2291999999999996</v>
      </c>
    </row>
    <row r="35" spans="1:35">
      <c r="A35">
        <v>13</v>
      </c>
      <c r="B35">
        <v>2</v>
      </c>
      <c r="C35">
        <v>78.2</v>
      </c>
      <c r="D35">
        <v>4.42</v>
      </c>
      <c r="E35">
        <v>82.62</v>
      </c>
      <c r="F35">
        <v>8</v>
      </c>
      <c r="G35">
        <v>3.19</v>
      </c>
      <c r="H35">
        <v>56</v>
      </c>
      <c r="I35">
        <v>48</v>
      </c>
      <c r="J35">
        <v>8</v>
      </c>
      <c r="K35">
        <v>0</v>
      </c>
      <c r="L35">
        <v>0</v>
      </c>
      <c r="M35">
        <v>1</v>
      </c>
      <c r="N35">
        <v>0</v>
      </c>
      <c r="O35">
        <v>5.4000000000000057</v>
      </c>
      <c r="P35" s="1">
        <v>7.868749822134935E-2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20</v>
      </c>
      <c r="AB35">
        <v>3</v>
      </c>
      <c r="AC35" s="1">
        <v>1.0723981900452488</v>
      </c>
      <c r="AD35" s="1">
        <v>161.80000000000001</v>
      </c>
      <c r="AE35" s="1">
        <v>-10</v>
      </c>
      <c r="AF35" s="1">
        <v>151.80000000000001</v>
      </c>
      <c r="AG35" s="1">
        <v>0.6269340000000001</v>
      </c>
      <c r="AH35" s="1">
        <v>0.59250000000000003</v>
      </c>
      <c r="AI35" s="1">
        <v>1.179186206896552</v>
      </c>
    </row>
    <row r="36" spans="1:35">
      <c r="A36">
        <v>23</v>
      </c>
      <c r="B36">
        <v>6</v>
      </c>
      <c r="C36">
        <v>138.6</v>
      </c>
      <c r="D36">
        <v>3.21</v>
      </c>
      <c r="E36">
        <v>141.81</v>
      </c>
      <c r="F36">
        <v>7</v>
      </c>
      <c r="G36">
        <v>3.01</v>
      </c>
      <c r="H36">
        <v>78</v>
      </c>
      <c r="I36">
        <v>73</v>
      </c>
      <c r="J36">
        <v>5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13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20</v>
      </c>
      <c r="AB36">
        <v>1</v>
      </c>
      <c r="AC36" s="1">
        <v>1.4766355140186918</v>
      </c>
      <c r="AD36" s="1">
        <v>161.80000000000001</v>
      </c>
      <c r="AE36" s="1">
        <v>10</v>
      </c>
      <c r="AF36" s="1">
        <v>171.8</v>
      </c>
      <c r="AG36" s="1">
        <v>0.709534</v>
      </c>
      <c r="AH36" s="1">
        <v>0.67714285714285716</v>
      </c>
      <c r="AI36" s="1">
        <v>1.414353488372093</v>
      </c>
    </row>
    <row r="37" spans="1:35">
      <c r="A37">
        <v>23</v>
      </c>
      <c r="B37">
        <v>6</v>
      </c>
      <c r="C37">
        <v>138.6</v>
      </c>
      <c r="D37">
        <v>3.4</v>
      </c>
      <c r="E37">
        <v>142</v>
      </c>
      <c r="F37">
        <v>7</v>
      </c>
      <c r="G37">
        <v>3.25</v>
      </c>
      <c r="H37">
        <v>79</v>
      </c>
      <c r="I37">
        <v>73</v>
      </c>
      <c r="J37">
        <v>6</v>
      </c>
      <c r="K37">
        <v>0</v>
      </c>
      <c r="L37">
        <v>0</v>
      </c>
      <c r="M37">
        <v>0</v>
      </c>
      <c r="N37">
        <v>0</v>
      </c>
      <c r="O37">
        <v>0</v>
      </c>
      <c r="Q37">
        <v>1</v>
      </c>
      <c r="R37">
        <v>0</v>
      </c>
      <c r="S37">
        <v>0</v>
      </c>
      <c r="T37">
        <v>13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20</v>
      </c>
      <c r="AB37">
        <v>1</v>
      </c>
      <c r="AC37" s="1">
        <v>1.3941176470588237</v>
      </c>
      <c r="AD37" s="1">
        <v>175.6</v>
      </c>
      <c r="AE37" s="1">
        <v>0</v>
      </c>
      <c r="AF37" s="1">
        <v>175.6</v>
      </c>
      <c r="AG37" s="1">
        <v>0.72522799999999987</v>
      </c>
      <c r="AH37" s="1">
        <v>0.67714285714285716</v>
      </c>
      <c r="AI37" s="1">
        <v>1.3388824615384611</v>
      </c>
    </row>
    <row r="38" spans="1:35">
      <c r="A38">
        <v>23</v>
      </c>
      <c r="B38">
        <v>6</v>
      </c>
      <c r="C38">
        <v>138.6</v>
      </c>
      <c r="D38">
        <v>3.44</v>
      </c>
      <c r="E38">
        <v>142.04</v>
      </c>
      <c r="F38">
        <v>7</v>
      </c>
      <c r="G38">
        <v>3.26</v>
      </c>
      <c r="H38">
        <v>80</v>
      </c>
      <c r="I38">
        <v>73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Q38">
        <v>1</v>
      </c>
      <c r="R38">
        <v>0</v>
      </c>
      <c r="S38">
        <v>0</v>
      </c>
      <c r="T38">
        <v>13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20</v>
      </c>
      <c r="AB38">
        <v>1</v>
      </c>
      <c r="AC38" s="1">
        <v>1.3779069767441861</v>
      </c>
      <c r="AD38" s="1">
        <v>175.6</v>
      </c>
      <c r="AE38" s="1">
        <v>0</v>
      </c>
      <c r="AF38" s="1">
        <v>175.6</v>
      </c>
      <c r="AG38" s="1">
        <v>0.72522799999999987</v>
      </c>
      <c r="AH38" s="1">
        <v>0.67714285714285716</v>
      </c>
      <c r="AI38" s="1">
        <v>1.3347754601226991</v>
      </c>
    </row>
    <row r="39" spans="1:35">
      <c r="A39">
        <v>30</v>
      </c>
      <c r="B39">
        <v>57</v>
      </c>
      <c r="C39">
        <v>185.7</v>
      </c>
      <c r="D39">
        <v>3.04</v>
      </c>
      <c r="E39">
        <v>188.73999999999998</v>
      </c>
      <c r="F39">
        <v>7</v>
      </c>
      <c r="G39">
        <v>2.67</v>
      </c>
      <c r="H39">
        <v>104</v>
      </c>
      <c r="I39">
        <v>101</v>
      </c>
      <c r="J39">
        <v>3</v>
      </c>
      <c r="K39">
        <v>0</v>
      </c>
      <c r="L39">
        <v>1</v>
      </c>
      <c r="M39">
        <v>0</v>
      </c>
      <c r="N39">
        <v>0</v>
      </c>
      <c r="O39">
        <v>8.7999999999999829</v>
      </c>
      <c r="P39" s="1">
        <v>0.31837282998071093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20</v>
      </c>
      <c r="AB39">
        <v>1</v>
      </c>
      <c r="AC39" s="1">
        <v>1.5592105263157896</v>
      </c>
      <c r="AD39" s="1">
        <v>161.80000000000001</v>
      </c>
      <c r="AE39" s="1">
        <v>0</v>
      </c>
      <c r="AF39" s="1">
        <v>161.80000000000001</v>
      </c>
      <c r="AG39" s="1">
        <v>0.66823400000000011</v>
      </c>
      <c r="AH39" s="1">
        <v>0.67714285714285716</v>
      </c>
      <c r="AI39" s="1">
        <v>1.5016494382022476</v>
      </c>
    </row>
    <row r="40" spans="1:35">
      <c r="A40">
        <v>31</v>
      </c>
      <c r="B40">
        <v>5</v>
      </c>
      <c r="C40">
        <v>186.5</v>
      </c>
      <c r="D40">
        <v>4.17</v>
      </c>
      <c r="E40">
        <v>190.67</v>
      </c>
      <c r="F40">
        <v>7</v>
      </c>
      <c r="G40">
        <v>3.2</v>
      </c>
      <c r="H40">
        <v>105</v>
      </c>
      <c r="I40">
        <v>103</v>
      </c>
      <c r="J40">
        <v>2</v>
      </c>
      <c r="K40">
        <v>0</v>
      </c>
      <c r="L40">
        <v>1</v>
      </c>
      <c r="M40">
        <v>0</v>
      </c>
      <c r="N40">
        <v>0</v>
      </c>
      <c r="O40">
        <v>9.5999999999999943</v>
      </c>
      <c r="P40" s="1">
        <v>-0.10414704885306425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20</v>
      </c>
      <c r="AB40">
        <v>1</v>
      </c>
      <c r="AC40" s="1">
        <v>1.1366906474820144</v>
      </c>
      <c r="AD40" s="1">
        <v>161.80000000000001</v>
      </c>
      <c r="AE40" s="1">
        <v>0</v>
      </c>
      <c r="AF40" s="1">
        <v>161.80000000000001</v>
      </c>
      <c r="AG40" s="1">
        <v>0.66823400000000011</v>
      </c>
      <c r="AH40" s="1">
        <v>0.67714285714285716</v>
      </c>
      <c r="AI40" s="1">
        <v>1.2529387500000002</v>
      </c>
    </row>
    <row r="41" spans="1:35">
      <c r="A41">
        <v>31</v>
      </c>
      <c r="B41">
        <v>54</v>
      </c>
      <c r="C41">
        <v>191.4</v>
      </c>
      <c r="D41">
        <v>4.32</v>
      </c>
      <c r="E41">
        <v>195.72</v>
      </c>
      <c r="F41">
        <v>7</v>
      </c>
      <c r="G41">
        <v>3.49</v>
      </c>
      <c r="H41">
        <v>107</v>
      </c>
      <c r="I41">
        <v>106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1</v>
      </c>
      <c r="AA41">
        <v>20</v>
      </c>
      <c r="AB41">
        <v>3</v>
      </c>
      <c r="AC41" s="1">
        <v>1.0972222222222221</v>
      </c>
      <c r="AD41" s="1">
        <v>161.80000000000001</v>
      </c>
      <c r="AE41" s="1">
        <v>-10</v>
      </c>
      <c r="AF41" s="1">
        <v>151.80000000000001</v>
      </c>
      <c r="AG41" s="1">
        <v>0.6269340000000001</v>
      </c>
      <c r="AH41" s="1">
        <v>0.67714285714285716</v>
      </c>
      <c r="AI41" s="1">
        <v>1.0778234957020059</v>
      </c>
    </row>
    <row r="42" spans="1:35">
      <c r="A42">
        <v>32</v>
      </c>
      <c r="B42">
        <v>8</v>
      </c>
      <c r="C42">
        <v>192.8</v>
      </c>
      <c r="D42">
        <v>5.12</v>
      </c>
      <c r="E42">
        <v>197.92000000000002</v>
      </c>
      <c r="F42">
        <v>8</v>
      </c>
      <c r="G42">
        <v>3.41</v>
      </c>
      <c r="H42">
        <v>108</v>
      </c>
      <c r="I42">
        <v>106</v>
      </c>
      <c r="J42">
        <v>2</v>
      </c>
      <c r="K42">
        <v>0</v>
      </c>
      <c r="L42">
        <v>0</v>
      </c>
      <c r="M42">
        <v>0</v>
      </c>
      <c r="N42">
        <v>0</v>
      </c>
      <c r="O42">
        <v>5.1000000000000227</v>
      </c>
      <c r="P42" s="1">
        <v>-0.42464610042735051</v>
      </c>
      <c r="Q42">
        <v>0</v>
      </c>
      <c r="R42">
        <v>0</v>
      </c>
      <c r="S42">
        <v>0</v>
      </c>
      <c r="T42">
        <v>18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20</v>
      </c>
      <c r="AB42">
        <v>1</v>
      </c>
      <c r="AC42" s="1">
        <v>0.92578125</v>
      </c>
      <c r="AD42" s="1">
        <v>161.80000000000001</v>
      </c>
      <c r="AE42" s="1">
        <v>-10</v>
      </c>
      <c r="AF42" s="1">
        <v>151.80000000000001</v>
      </c>
      <c r="AG42" s="1">
        <v>0.6269340000000001</v>
      </c>
      <c r="AH42" s="1">
        <v>0.59250000000000003</v>
      </c>
      <c r="AI42" s="1">
        <v>1.103109677419355</v>
      </c>
    </row>
    <row r="43" spans="1:35">
      <c r="A43">
        <v>32</v>
      </c>
      <c r="B43">
        <v>9</v>
      </c>
      <c r="C43">
        <v>192.9</v>
      </c>
      <c r="D43">
        <v>4.9800000000000004</v>
      </c>
      <c r="E43">
        <v>197.88</v>
      </c>
      <c r="F43">
        <v>8</v>
      </c>
      <c r="G43">
        <v>3.93</v>
      </c>
      <c r="H43">
        <v>109</v>
      </c>
      <c r="I43">
        <v>106</v>
      </c>
      <c r="J43">
        <v>3</v>
      </c>
      <c r="K43">
        <v>0</v>
      </c>
      <c r="L43">
        <v>0</v>
      </c>
      <c r="M43">
        <v>0</v>
      </c>
      <c r="N43">
        <v>0</v>
      </c>
      <c r="O43">
        <v>5.2000000000000171</v>
      </c>
      <c r="P43" s="1">
        <v>-0.39862012151168791</v>
      </c>
      <c r="Q43">
        <v>0</v>
      </c>
      <c r="R43">
        <v>0</v>
      </c>
      <c r="S43">
        <v>0</v>
      </c>
      <c r="T43">
        <v>18</v>
      </c>
      <c r="U43">
        <v>0</v>
      </c>
      <c r="V43">
        <v>1</v>
      </c>
      <c r="W43">
        <v>0</v>
      </c>
      <c r="X43">
        <v>0</v>
      </c>
      <c r="Y43">
        <v>0</v>
      </c>
      <c r="Z43">
        <v>1</v>
      </c>
      <c r="AA43">
        <v>20</v>
      </c>
      <c r="AB43">
        <v>1</v>
      </c>
      <c r="AC43" s="1">
        <v>0.95180722891566261</v>
      </c>
      <c r="AD43" s="1">
        <v>161.80000000000001</v>
      </c>
      <c r="AE43" s="1">
        <v>-10</v>
      </c>
      <c r="AF43" s="1">
        <v>151.80000000000001</v>
      </c>
      <c r="AG43" s="1">
        <v>0.6269340000000001</v>
      </c>
      <c r="AH43" s="1">
        <v>0.59250000000000003</v>
      </c>
      <c r="AI43" s="1">
        <v>0.95715114503816801</v>
      </c>
    </row>
    <row r="44" spans="1:35">
      <c r="A44">
        <v>41</v>
      </c>
      <c r="B44">
        <v>26</v>
      </c>
      <c r="C44">
        <v>248.6</v>
      </c>
      <c r="D44">
        <v>4.38</v>
      </c>
      <c r="E44">
        <v>252.98</v>
      </c>
      <c r="F44">
        <v>7</v>
      </c>
      <c r="G44">
        <v>3.48</v>
      </c>
      <c r="H44">
        <v>128</v>
      </c>
      <c r="I44">
        <v>127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Q44">
        <v>1</v>
      </c>
      <c r="R44">
        <v>0</v>
      </c>
      <c r="S44">
        <v>0</v>
      </c>
      <c r="T44">
        <v>22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20</v>
      </c>
      <c r="AB44">
        <v>1</v>
      </c>
      <c r="AC44" s="1">
        <v>1.0821917808219179</v>
      </c>
      <c r="AD44" s="1">
        <v>175.6</v>
      </c>
      <c r="AE44" s="1">
        <v>0</v>
      </c>
      <c r="AF44" s="1">
        <v>175.6</v>
      </c>
      <c r="AG44" s="1">
        <v>0.72522799999999987</v>
      </c>
      <c r="AH44" s="1">
        <v>0.67714285714285716</v>
      </c>
      <c r="AI44" s="1">
        <v>1.2503931034482756</v>
      </c>
    </row>
    <row r="45" spans="1:35">
      <c r="A45">
        <v>41</v>
      </c>
      <c r="B45">
        <v>31</v>
      </c>
      <c r="C45">
        <v>249.1</v>
      </c>
      <c r="D45">
        <v>4.22</v>
      </c>
      <c r="E45">
        <v>253.32</v>
      </c>
      <c r="F45">
        <v>8</v>
      </c>
      <c r="G45">
        <v>3.17</v>
      </c>
      <c r="H45">
        <v>129</v>
      </c>
      <c r="I45">
        <v>127</v>
      </c>
      <c r="J45">
        <v>2</v>
      </c>
      <c r="K45">
        <v>0</v>
      </c>
      <c r="L45">
        <v>1</v>
      </c>
      <c r="M45">
        <v>0</v>
      </c>
      <c r="N45">
        <v>0</v>
      </c>
      <c r="O45">
        <v>0</v>
      </c>
      <c r="Q45">
        <v>1</v>
      </c>
      <c r="R45">
        <v>0</v>
      </c>
      <c r="S45">
        <v>0</v>
      </c>
      <c r="T45">
        <v>22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20</v>
      </c>
      <c r="AB45">
        <v>1</v>
      </c>
      <c r="AC45" s="1">
        <v>1.123222748815166</v>
      </c>
      <c r="AD45" s="1">
        <v>175.6</v>
      </c>
      <c r="AE45" s="1">
        <v>0</v>
      </c>
      <c r="AF45" s="1">
        <v>175.6</v>
      </c>
      <c r="AG45" s="1">
        <v>0.72522799999999987</v>
      </c>
      <c r="AH45" s="1">
        <v>0.59250000000000003</v>
      </c>
      <c r="AI45" s="1">
        <v>1.372671293375394</v>
      </c>
    </row>
    <row r="46" spans="1:35">
      <c r="A46">
        <v>41</v>
      </c>
      <c r="B46">
        <v>33</v>
      </c>
      <c r="C46">
        <v>249.3</v>
      </c>
      <c r="D46">
        <v>4.2</v>
      </c>
      <c r="E46">
        <v>253.5</v>
      </c>
      <c r="F46">
        <v>8</v>
      </c>
      <c r="G46">
        <v>2.83</v>
      </c>
      <c r="H46">
        <v>130</v>
      </c>
      <c r="I46">
        <v>127</v>
      </c>
      <c r="J46">
        <v>3</v>
      </c>
      <c r="K46">
        <v>0</v>
      </c>
      <c r="L46">
        <v>1</v>
      </c>
      <c r="M46">
        <v>0</v>
      </c>
      <c r="N46">
        <v>0</v>
      </c>
      <c r="O46">
        <v>0</v>
      </c>
      <c r="Q46">
        <v>0</v>
      </c>
      <c r="R46">
        <v>0</v>
      </c>
      <c r="S46">
        <v>0</v>
      </c>
      <c r="T46">
        <v>22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20</v>
      </c>
      <c r="AB46">
        <v>1</v>
      </c>
      <c r="AC46" s="1">
        <v>1.1285714285714286</v>
      </c>
      <c r="AD46" s="1">
        <v>161.80000000000001</v>
      </c>
      <c r="AE46" s="1">
        <v>-10</v>
      </c>
      <c r="AF46" s="1">
        <v>151.80000000000001</v>
      </c>
      <c r="AG46" s="1">
        <v>0.6269340000000001</v>
      </c>
      <c r="AH46" s="1">
        <v>0.59250000000000003</v>
      </c>
      <c r="AI46" s="1">
        <v>1.3291886925795056</v>
      </c>
    </row>
    <row r="47" spans="1:35">
      <c r="A47">
        <v>41</v>
      </c>
      <c r="B47">
        <v>44</v>
      </c>
      <c r="C47">
        <v>250.4</v>
      </c>
      <c r="D47">
        <v>3.67</v>
      </c>
      <c r="E47">
        <v>254.07</v>
      </c>
      <c r="F47">
        <v>7</v>
      </c>
      <c r="G47">
        <v>3.16</v>
      </c>
      <c r="H47">
        <v>132</v>
      </c>
      <c r="I47">
        <v>127</v>
      </c>
      <c r="J47">
        <v>5</v>
      </c>
      <c r="K47">
        <v>0</v>
      </c>
      <c r="L47">
        <v>0</v>
      </c>
      <c r="M47">
        <v>0</v>
      </c>
      <c r="N47">
        <v>0</v>
      </c>
      <c r="O47">
        <v>8.9000000000000057</v>
      </c>
      <c r="P47" s="1">
        <v>-6.2732580770727964E-2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20</v>
      </c>
      <c r="AB47">
        <v>1</v>
      </c>
      <c r="AC47" s="1">
        <v>1.2915531335149864</v>
      </c>
      <c r="AD47" s="1">
        <v>175.6</v>
      </c>
      <c r="AE47" s="1">
        <v>-10</v>
      </c>
      <c r="AF47" s="1">
        <v>165.6</v>
      </c>
      <c r="AG47" s="1">
        <v>0.68392799999999998</v>
      </c>
      <c r="AH47" s="1">
        <v>0.67714285714285716</v>
      </c>
      <c r="AI47" s="1">
        <v>1.2985974683544304</v>
      </c>
    </row>
    <row r="48" spans="1:35">
      <c r="A48">
        <v>51</v>
      </c>
      <c r="B48">
        <v>27</v>
      </c>
      <c r="C48">
        <v>308.7</v>
      </c>
      <c r="D48">
        <v>4.08</v>
      </c>
      <c r="E48">
        <v>312.77999999999997</v>
      </c>
      <c r="F48">
        <v>7</v>
      </c>
      <c r="G48">
        <v>3.39</v>
      </c>
      <c r="H48">
        <v>172</v>
      </c>
      <c r="I48">
        <v>168</v>
      </c>
      <c r="J48">
        <v>4</v>
      </c>
      <c r="K48">
        <v>0</v>
      </c>
      <c r="L48">
        <v>1</v>
      </c>
      <c r="M48">
        <v>0</v>
      </c>
      <c r="N48">
        <v>0</v>
      </c>
      <c r="O48">
        <v>0</v>
      </c>
      <c r="Q48">
        <v>1</v>
      </c>
      <c r="R48">
        <v>0</v>
      </c>
      <c r="S48">
        <v>0</v>
      </c>
      <c r="T48">
        <v>29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20</v>
      </c>
      <c r="AB48">
        <v>1</v>
      </c>
      <c r="AC48" s="1">
        <v>1.161764705882353</v>
      </c>
      <c r="AD48" s="1">
        <v>175.6</v>
      </c>
      <c r="AE48" s="1">
        <v>0</v>
      </c>
      <c r="AF48" s="1">
        <v>175.6</v>
      </c>
      <c r="AG48" s="1">
        <v>0.72522799999999987</v>
      </c>
      <c r="AH48" s="1">
        <v>0.67714285714285716</v>
      </c>
      <c r="AI48" s="1">
        <v>1.283589380530973</v>
      </c>
    </row>
    <row r="49" spans="1:35">
      <c r="A49">
        <v>51</v>
      </c>
      <c r="B49">
        <v>29</v>
      </c>
      <c r="C49">
        <v>308.89999999999998</v>
      </c>
      <c r="D49">
        <v>3.91</v>
      </c>
      <c r="E49">
        <v>312.81</v>
      </c>
      <c r="F49">
        <v>8</v>
      </c>
      <c r="G49">
        <v>2.98</v>
      </c>
      <c r="H49">
        <v>173</v>
      </c>
      <c r="I49">
        <v>168</v>
      </c>
      <c r="J49">
        <v>5</v>
      </c>
      <c r="K49">
        <v>0</v>
      </c>
      <c r="L49">
        <v>1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29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20</v>
      </c>
      <c r="AB49">
        <v>1</v>
      </c>
      <c r="AC49" s="1">
        <v>1.2122762148337596</v>
      </c>
      <c r="AD49" s="1">
        <v>161.80000000000001</v>
      </c>
      <c r="AE49" s="1">
        <v>-10</v>
      </c>
      <c r="AF49" s="1">
        <v>151.80000000000001</v>
      </c>
      <c r="AG49" s="1">
        <v>0.6269340000000001</v>
      </c>
      <c r="AH49" s="1">
        <v>0.59250000000000003</v>
      </c>
      <c r="AI49" s="1">
        <v>1.2622832214765103</v>
      </c>
    </row>
    <row r="50" spans="1:35">
      <c r="A50">
        <v>52</v>
      </c>
      <c r="B50">
        <v>55</v>
      </c>
      <c r="C50">
        <v>317.5</v>
      </c>
      <c r="D50">
        <v>4.3899999999999997</v>
      </c>
      <c r="E50">
        <v>321.89</v>
      </c>
      <c r="F50">
        <v>7</v>
      </c>
      <c r="G50">
        <v>3.25</v>
      </c>
      <c r="H50">
        <v>181</v>
      </c>
      <c r="I50">
        <v>178</v>
      </c>
      <c r="J50">
        <v>3</v>
      </c>
      <c r="K50">
        <v>0</v>
      </c>
      <c r="L50">
        <v>1</v>
      </c>
      <c r="M50">
        <v>1</v>
      </c>
      <c r="N50">
        <v>0</v>
      </c>
      <c r="O50">
        <v>1.8999999999999773</v>
      </c>
      <c r="P50" s="1">
        <v>4.0252967270111295E-2</v>
      </c>
      <c r="Q50">
        <v>1</v>
      </c>
      <c r="R50">
        <v>0</v>
      </c>
      <c r="S50">
        <v>0</v>
      </c>
      <c r="T50">
        <v>31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20</v>
      </c>
      <c r="AB50">
        <v>3</v>
      </c>
      <c r="AC50" s="1">
        <v>1.0797266514806378</v>
      </c>
      <c r="AD50" s="1">
        <v>175.6</v>
      </c>
      <c r="AE50" s="1">
        <v>0</v>
      </c>
      <c r="AF50" s="1">
        <v>175.6</v>
      </c>
      <c r="AG50" s="1">
        <v>0.72522799999999987</v>
      </c>
      <c r="AH50" s="1">
        <v>0.67714285714285716</v>
      </c>
      <c r="AI50" s="1">
        <v>1.3388824615384611</v>
      </c>
    </row>
    <row r="51" spans="1:35">
      <c r="A51">
        <v>52</v>
      </c>
      <c r="B51">
        <v>59</v>
      </c>
      <c r="C51">
        <v>317.89999999999998</v>
      </c>
      <c r="D51">
        <v>4.4400000000000004</v>
      </c>
      <c r="E51">
        <v>322.33999999999997</v>
      </c>
      <c r="F51">
        <v>7</v>
      </c>
      <c r="G51">
        <v>3.27</v>
      </c>
      <c r="H51">
        <v>183</v>
      </c>
      <c r="I51">
        <v>178</v>
      </c>
      <c r="J51">
        <v>5</v>
      </c>
      <c r="K51">
        <v>0</v>
      </c>
      <c r="L51">
        <v>1</v>
      </c>
      <c r="M51">
        <v>1</v>
      </c>
      <c r="N51">
        <v>0</v>
      </c>
      <c r="O51">
        <v>0.39999999999997726</v>
      </c>
      <c r="P51" s="1">
        <v>-1.2159083913070301E-2</v>
      </c>
      <c r="Q51">
        <v>0</v>
      </c>
      <c r="R51">
        <v>0</v>
      </c>
      <c r="S51">
        <v>0</v>
      </c>
      <c r="T51">
        <v>31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20</v>
      </c>
      <c r="AB51">
        <v>3</v>
      </c>
      <c r="AC51" s="1">
        <v>1.0675675675675675</v>
      </c>
      <c r="AD51" s="1">
        <v>161.80000000000001</v>
      </c>
      <c r="AE51" s="1">
        <v>-10</v>
      </c>
      <c r="AF51" s="1">
        <v>151.80000000000001</v>
      </c>
      <c r="AG51" s="1">
        <v>0.6269340000000001</v>
      </c>
      <c r="AH51" s="1">
        <v>0.67714285714285716</v>
      </c>
      <c r="AI51" s="1">
        <v>1.1503376146788993</v>
      </c>
    </row>
    <row r="52" spans="1:35">
      <c r="A52">
        <v>53</v>
      </c>
      <c r="B52">
        <v>0</v>
      </c>
      <c r="C52">
        <v>318</v>
      </c>
      <c r="D52">
        <v>4.33</v>
      </c>
      <c r="E52">
        <v>322.33</v>
      </c>
      <c r="F52">
        <v>7</v>
      </c>
      <c r="G52">
        <v>3.27</v>
      </c>
      <c r="H52">
        <v>184</v>
      </c>
      <c r="I52">
        <v>178</v>
      </c>
      <c r="J52">
        <v>6</v>
      </c>
      <c r="K52">
        <v>0</v>
      </c>
      <c r="L52">
        <v>1</v>
      </c>
      <c r="M52">
        <v>0</v>
      </c>
      <c r="N52">
        <v>0</v>
      </c>
      <c r="O52">
        <v>0.10000000000002274</v>
      </c>
      <c r="P52" s="1">
        <v>2.7120654141439493E-2</v>
      </c>
      <c r="Q52">
        <v>0</v>
      </c>
      <c r="R52">
        <v>0</v>
      </c>
      <c r="S52">
        <v>0</v>
      </c>
      <c r="T52">
        <v>31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20</v>
      </c>
      <c r="AB52">
        <v>2</v>
      </c>
      <c r="AC52" s="1">
        <v>1.094688221709007</v>
      </c>
      <c r="AD52" s="1">
        <v>161.80000000000001</v>
      </c>
      <c r="AE52" s="1">
        <v>-10</v>
      </c>
      <c r="AF52" s="1">
        <v>151.80000000000001</v>
      </c>
      <c r="AG52" s="1">
        <v>0.6269340000000001</v>
      </c>
      <c r="AH52" s="1">
        <v>0.67714285714285716</v>
      </c>
      <c r="AI52" s="1">
        <v>1.1503376146788993</v>
      </c>
    </row>
    <row r="53" spans="1:35">
      <c r="A53">
        <v>53</v>
      </c>
      <c r="B53">
        <v>31</v>
      </c>
      <c r="C53">
        <v>321.10000000000002</v>
      </c>
      <c r="D53">
        <v>4.95</v>
      </c>
      <c r="E53">
        <v>326.05</v>
      </c>
      <c r="F53">
        <v>8</v>
      </c>
      <c r="G53">
        <v>3.27</v>
      </c>
      <c r="H53">
        <v>185</v>
      </c>
      <c r="I53">
        <v>180</v>
      </c>
      <c r="J53">
        <v>5</v>
      </c>
      <c r="K53">
        <v>0</v>
      </c>
      <c r="L53">
        <v>1</v>
      </c>
      <c r="M53">
        <v>1</v>
      </c>
      <c r="N53">
        <v>0</v>
      </c>
      <c r="O53">
        <v>3.2000000000000455</v>
      </c>
      <c r="P53" s="1">
        <v>-0.10999180999180991</v>
      </c>
      <c r="Q53">
        <v>0</v>
      </c>
      <c r="R53">
        <v>0</v>
      </c>
      <c r="S53">
        <v>0</v>
      </c>
      <c r="T53">
        <v>32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20</v>
      </c>
      <c r="AB53">
        <v>3</v>
      </c>
      <c r="AC53" s="1">
        <v>0.95757575757575764</v>
      </c>
      <c r="AD53" s="1">
        <v>161.80000000000001</v>
      </c>
      <c r="AE53" s="1">
        <v>-10</v>
      </c>
      <c r="AF53" s="1">
        <v>151.80000000000001</v>
      </c>
      <c r="AG53" s="1">
        <v>0.6269340000000001</v>
      </c>
      <c r="AH53" s="1">
        <v>0.59250000000000003</v>
      </c>
      <c r="AI53" s="1">
        <v>1.1503376146788993</v>
      </c>
    </row>
    <row r="54" spans="1:35">
      <c r="A54">
        <v>53</v>
      </c>
      <c r="B54">
        <v>33</v>
      </c>
      <c r="C54">
        <v>321.3</v>
      </c>
      <c r="D54">
        <v>4.95</v>
      </c>
      <c r="E54">
        <v>326.25</v>
      </c>
      <c r="F54">
        <v>7</v>
      </c>
      <c r="G54">
        <v>3.39</v>
      </c>
      <c r="H54">
        <v>186</v>
      </c>
      <c r="I54">
        <v>180</v>
      </c>
      <c r="J54">
        <v>6</v>
      </c>
      <c r="K54">
        <v>0</v>
      </c>
      <c r="L54">
        <v>1</v>
      </c>
      <c r="M54">
        <v>1</v>
      </c>
      <c r="N54">
        <v>0</v>
      </c>
      <c r="O54">
        <v>0.19999999999998863</v>
      </c>
      <c r="P54" s="1">
        <v>0</v>
      </c>
      <c r="Q54">
        <v>0</v>
      </c>
      <c r="R54">
        <v>0</v>
      </c>
      <c r="S54">
        <v>0</v>
      </c>
      <c r="T54">
        <v>32</v>
      </c>
      <c r="U54">
        <v>1</v>
      </c>
      <c r="V54">
        <v>0</v>
      </c>
      <c r="W54">
        <v>0</v>
      </c>
      <c r="X54">
        <v>0</v>
      </c>
      <c r="Y54">
        <v>0</v>
      </c>
      <c r="Z54">
        <v>1</v>
      </c>
      <c r="AA54">
        <v>20</v>
      </c>
      <c r="AB54">
        <v>3</v>
      </c>
      <c r="AC54" s="1">
        <v>0.95757575757575764</v>
      </c>
      <c r="AD54" s="1">
        <v>161.80000000000001</v>
      </c>
      <c r="AE54" s="1">
        <v>-10</v>
      </c>
      <c r="AF54" s="1">
        <v>151.80000000000001</v>
      </c>
      <c r="AG54" s="1">
        <v>0.6269340000000001</v>
      </c>
      <c r="AH54" s="1">
        <v>0.67714285714285716</v>
      </c>
      <c r="AI54" s="1">
        <v>1.1096176991150444</v>
      </c>
    </row>
    <row r="55" spans="1:35">
      <c r="A55">
        <v>53</v>
      </c>
      <c r="B55">
        <v>48</v>
      </c>
      <c r="C55">
        <v>322.8</v>
      </c>
      <c r="D55">
        <v>5.05</v>
      </c>
      <c r="E55">
        <v>327.85</v>
      </c>
      <c r="F55">
        <v>8</v>
      </c>
      <c r="G55">
        <v>3.43</v>
      </c>
      <c r="H55">
        <v>187</v>
      </c>
      <c r="I55">
        <v>184</v>
      </c>
      <c r="J55">
        <v>3</v>
      </c>
      <c r="K55">
        <v>0</v>
      </c>
      <c r="L55">
        <v>1</v>
      </c>
      <c r="M55">
        <v>0</v>
      </c>
      <c r="N55">
        <v>0</v>
      </c>
      <c r="O55">
        <v>1.5</v>
      </c>
      <c r="P55" s="1">
        <v>-1.8961896189618965E-2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20</v>
      </c>
      <c r="AB55">
        <v>2</v>
      </c>
      <c r="AC55" s="1">
        <v>0.93861386138613867</v>
      </c>
      <c r="AD55" s="1">
        <v>161.80000000000001</v>
      </c>
      <c r="AE55" s="1">
        <v>-10</v>
      </c>
      <c r="AF55" s="1">
        <v>151.80000000000001</v>
      </c>
      <c r="AG55" s="1">
        <v>0.6269340000000001</v>
      </c>
      <c r="AH55" s="1">
        <v>0.59250000000000003</v>
      </c>
      <c r="AI55" s="1">
        <v>1.0966775510204083</v>
      </c>
    </row>
    <row r="56" spans="1:35">
      <c r="A56">
        <v>60</v>
      </c>
      <c r="B56">
        <v>8</v>
      </c>
      <c r="C56">
        <v>360.8</v>
      </c>
      <c r="D56">
        <v>4.03</v>
      </c>
      <c r="E56">
        <v>364.83</v>
      </c>
      <c r="F56">
        <v>7</v>
      </c>
      <c r="G56">
        <v>3.33</v>
      </c>
      <c r="H56">
        <v>196</v>
      </c>
      <c r="I56">
        <v>193</v>
      </c>
      <c r="J56">
        <v>3</v>
      </c>
      <c r="K56">
        <v>0</v>
      </c>
      <c r="L56">
        <v>0</v>
      </c>
      <c r="M56">
        <v>0</v>
      </c>
      <c r="N56">
        <v>0</v>
      </c>
      <c r="O56">
        <v>2.4000000000000341</v>
      </c>
      <c r="P56" s="1">
        <v>0.13670497583910124</v>
      </c>
      <c r="Q56">
        <v>0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20</v>
      </c>
      <c r="AB56">
        <v>2</v>
      </c>
      <c r="AC56" s="1">
        <v>1.1761786600496278</v>
      </c>
      <c r="AD56" s="1">
        <v>161.80000000000001</v>
      </c>
      <c r="AE56" s="1">
        <v>0</v>
      </c>
      <c r="AF56" s="1">
        <v>161.80000000000001</v>
      </c>
      <c r="AG56" s="1">
        <v>0.66823400000000011</v>
      </c>
      <c r="AH56" s="1">
        <v>0.67714285714285716</v>
      </c>
      <c r="AI56" s="1">
        <v>1.2040252252252255</v>
      </c>
    </row>
    <row r="57" spans="1:35">
      <c r="A57">
        <v>62</v>
      </c>
      <c r="B57">
        <v>12</v>
      </c>
      <c r="C57">
        <v>373.2</v>
      </c>
      <c r="D57">
        <v>2.88</v>
      </c>
      <c r="E57">
        <v>376.08</v>
      </c>
      <c r="F57">
        <v>6</v>
      </c>
      <c r="G57">
        <v>2.79</v>
      </c>
      <c r="H57">
        <v>197</v>
      </c>
      <c r="I57">
        <v>196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20</v>
      </c>
      <c r="AB57">
        <v>1</v>
      </c>
      <c r="AC57" s="1">
        <v>1.6458333333333335</v>
      </c>
      <c r="AD57" s="1">
        <v>161.80000000000001</v>
      </c>
      <c r="AE57" s="1">
        <v>0</v>
      </c>
      <c r="AF57" s="1">
        <v>161.80000000000001</v>
      </c>
      <c r="AG57" s="1">
        <v>0.66823400000000011</v>
      </c>
      <c r="AH57" s="1">
        <v>0.79</v>
      </c>
      <c r="AI57" s="1">
        <v>1.4370623655913981</v>
      </c>
    </row>
    <row r="58" spans="1:35">
      <c r="A58">
        <v>65</v>
      </c>
      <c r="B58">
        <v>42</v>
      </c>
      <c r="C58">
        <v>394.2</v>
      </c>
      <c r="D58">
        <v>4.21</v>
      </c>
      <c r="E58">
        <v>398.40999999999997</v>
      </c>
      <c r="F58">
        <v>8</v>
      </c>
      <c r="G58">
        <v>3.13</v>
      </c>
      <c r="H58">
        <v>204</v>
      </c>
      <c r="I58">
        <v>203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20</v>
      </c>
      <c r="AB58">
        <v>3</v>
      </c>
      <c r="AC58" s="1">
        <v>1.1258907363420427</v>
      </c>
      <c r="AD58" s="1">
        <v>175.6</v>
      </c>
      <c r="AE58" s="1">
        <v>-10</v>
      </c>
      <c r="AF58" s="1">
        <v>165.6</v>
      </c>
      <c r="AG58" s="1">
        <v>0.68392799999999998</v>
      </c>
      <c r="AH58" s="1">
        <v>0.59250000000000003</v>
      </c>
      <c r="AI58" s="1">
        <v>1.3110440894568691</v>
      </c>
    </row>
    <row r="59" spans="1:35">
      <c r="A59">
        <v>65</v>
      </c>
      <c r="B59">
        <v>52</v>
      </c>
      <c r="C59">
        <v>395.2</v>
      </c>
      <c r="D59">
        <v>3.67</v>
      </c>
      <c r="E59">
        <v>398.87</v>
      </c>
      <c r="F59">
        <v>7</v>
      </c>
      <c r="G59">
        <v>3.21</v>
      </c>
      <c r="H59">
        <v>205</v>
      </c>
      <c r="I59">
        <v>203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Q59">
        <v>1</v>
      </c>
      <c r="R59">
        <v>0</v>
      </c>
      <c r="S59">
        <v>0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1</v>
      </c>
      <c r="AA59">
        <v>20</v>
      </c>
      <c r="AB59">
        <v>1</v>
      </c>
      <c r="AC59" s="1">
        <v>1.2915531335149864</v>
      </c>
      <c r="AD59" s="1">
        <v>175.6</v>
      </c>
      <c r="AE59" s="1">
        <v>-10</v>
      </c>
      <c r="AF59" s="1">
        <v>165.6</v>
      </c>
      <c r="AG59" s="1">
        <v>0.68392799999999998</v>
      </c>
      <c r="AH59" s="1">
        <v>0.67714285714285716</v>
      </c>
      <c r="AI59" s="1">
        <v>1.2783700934579441</v>
      </c>
    </row>
    <row r="60" spans="1:35">
      <c r="A60">
        <v>66</v>
      </c>
      <c r="B60">
        <v>46</v>
      </c>
      <c r="C60">
        <v>400.6</v>
      </c>
      <c r="D60">
        <v>4</v>
      </c>
      <c r="E60">
        <v>404.6</v>
      </c>
      <c r="F60">
        <v>7</v>
      </c>
      <c r="G60">
        <v>3.13</v>
      </c>
      <c r="H60">
        <v>211</v>
      </c>
      <c r="I60">
        <v>205</v>
      </c>
      <c r="J60">
        <v>6</v>
      </c>
      <c r="K60">
        <v>0</v>
      </c>
      <c r="L60">
        <v>0</v>
      </c>
      <c r="M60">
        <v>0</v>
      </c>
      <c r="N60">
        <v>0</v>
      </c>
      <c r="O60">
        <v>1.5</v>
      </c>
      <c r="P60" s="1">
        <v>-0.18494219653179189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20</v>
      </c>
      <c r="AB60">
        <v>2</v>
      </c>
      <c r="AC60" s="1">
        <v>1.1850000000000001</v>
      </c>
      <c r="AD60" s="1">
        <v>161.80000000000001</v>
      </c>
      <c r="AE60" s="1">
        <v>-10</v>
      </c>
      <c r="AF60" s="1">
        <v>151.80000000000001</v>
      </c>
      <c r="AG60" s="1">
        <v>0.6269340000000001</v>
      </c>
      <c r="AH60" s="1">
        <v>0.67714285714285716</v>
      </c>
      <c r="AI60" s="1">
        <v>1.2017904153354635</v>
      </c>
    </row>
    <row r="61" spans="1:35">
      <c r="A61">
        <v>68</v>
      </c>
      <c r="B61">
        <v>5</v>
      </c>
      <c r="C61">
        <v>408.5</v>
      </c>
      <c r="D61">
        <v>3.64</v>
      </c>
      <c r="E61">
        <v>412.14</v>
      </c>
      <c r="F61">
        <v>7</v>
      </c>
      <c r="G61">
        <v>3.19</v>
      </c>
      <c r="H61">
        <v>216</v>
      </c>
      <c r="I61">
        <v>215</v>
      </c>
      <c r="J61">
        <v>1</v>
      </c>
      <c r="K61">
        <v>0</v>
      </c>
      <c r="L61">
        <v>1</v>
      </c>
      <c r="M61">
        <v>1</v>
      </c>
      <c r="N61">
        <v>0</v>
      </c>
      <c r="O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20</v>
      </c>
      <c r="AB61">
        <v>3</v>
      </c>
      <c r="AC61" s="1">
        <v>1.3021978021978022</v>
      </c>
      <c r="AD61" s="1">
        <v>161.80000000000001</v>
      </c>
      <c r="AE61" s="1">
        <v>0</v>
      </c>
      <c r="AF61" s="1">
        <v>161.80000000000001</v>
      </c>
      <c r="AG61" s="1">
        <v>0.66823400000000011</v>
      </c>
      <c r="AH61" s="1">
        <v>0.67714285714285716</v>
      </c>
      <c r="AI61" s="1">
        <v>1.2568664576802511</v>
      </c>
    </row>
    <row r="62" spans="1:35">
      <c r="A62">
        <v>29</v>
      </c>
      <c r="B62">
        <v>13</v>
      </c>
      <c r="C62">
        <v>175.3</v>
      </c>
      <c r="D62">
        <v>3.52</v>
      </c>
      <c r="E62">
        <v>178.82000000000002</v>
      </c>
      <c r="F62">
        <v>6</v>
      </c>
      <c r="G62">
        <v>3.15</v>
      </c>
      <c r="H62">
        <v>25</v>
      </c>
      <c r="I62">
        <v>20</v>
      </c>
      <c r="J62">
        <v>5</v>
      </c>
      <c r="K62">
        <v>0</v>
      </c>
      <c r="L62">
        <v>0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20</v>
      </c>
      <c r="AB62">
        <v>1</v>
      </c>
      <c r="AC62" s="1">
        <v>1.3465909090909092</v>
      </c>
      <c r="AD62" s="1">
        <v>161.80000000000001</v>
      </c>
      <c r="AE62" s="1">
        <v>0</v>
      </c>
      <c r="AF62" s="1">
        <v>161.80000000000001</v>
      </c>
      <c r="AG62" s="1">
        <v>0.66823400000000011</v>
      </c>
      <c r="AH62" s="1">
        <v>0.79</v>
      </c>
      <c r="AI62" s="1">
        <v>1.272826666666667</v>
      </c>
    </row>
    <row r="63" spans="1:35">
      <c r="A63">
        <v>15</v>
      </c>
      <c r="B63">
        <v>33</v>
      </c>
      <c r="C63">
        <v>93.3</v>
      </c>
      <c r="D63">
        <v>3.93</v>
      </c>
      <c r="E63">
        <v>97.23</v>
      </c>
      <c r="F63">
        <v>7</v>
      </c>
      <c r="G63">
        <v>3.37</v>
      </c>
      <c r="H63">
        <v>29</v>
      </c>
      <c r="I63">
        <v>27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20</v>
      </c>
      <c r="AB63">
        <v>1</v>
      </c>
      <c r="AC63" s="1">
        <v>1.2061068702290076</v>
      </c>
      <c r="AD63" s="1">
        <v>161.80000000000001</v>
      </c>
      <c r="AE63" s="1">
        <v>0</v>
      </c>
      <c r="AF63" s="1">
        <v>161.80000000000001</v>
      </c>
      <c r="AG63" s="1">
        <v>0.66823400000000011</v>
      </c>
      <c r="AH63" s="1">
        <v>0.67714285714285716</v>
      </c>
      <c r="AI63" s="1">
        <v>1.1897341246290802</v>
      </c>
    </row>
    <row r="64" spans="1:35">
      <c r="A64">
        <v>27</v>
      </c>
      <c r="B64">
        <v>6</v>
      </c>
      <c r="C64">
        <v>162.6</v>
      </c>
      <c r="D64">
        <v>3.57</v>
      </c>
      <c r="E64">
        <v>166.17</v>
      </c>
      <c r="F64">
        <v>7</v>
      </c>
      <c r="G64">
        <v>3.02</v>
      </c>
      <c r="H64">
        <v>45</v>
      </c>
      <c r="I64">
        <v>44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20</v>
      </c>
      <c r="AB64">
        <v>1</v>
      </c>
      <c r="AC64" s="1">
        <v>1.327731092436975</v>
      </c>
      <c r="AD64" s="1">
        <v>161.80000000000001</v>
      </c>
      <c r="AE64" s="1">
        <v>0</v>
      </c>
      <c r="AF64" s="1">
        <v>161.80000000000001</v>
      </c>
      <c r="AG64" s="1">
        <v>0.66823400000000011</v>
      </c>
      <c r="AH64" s="1">
        <v>0.67714285714285716</v>
      </c>
      <c r="AI64" s="1">
        <v>1.3276172185430466</v>
      </c>
    </row>
    <row r="65" spans="1:35">
      <c r="A65">
        <v>69</v>
      </c>
      <c r="B65">
        <v>54</v>
      </c>
      <c r="C65">
        <v>419.4</v>
      </c>
      <c r="D65">
        <v>3.31</v>
      </c>
      <c r="E65">
        <v>422.71</v>
      </c>
      <c r="F65">
        <v>7</v>
      </c>
      <c r="G65">
        <v>3.07</v>
      </c>
      <c r="H65">
        <v>225</v>
      </c>
      <c r="I65">
        <v>220</v>
      </c>
      <c r="J65">
        <v>5</v>
      </c>
      <c r="K65">
        <v>0</v>
      </c>
      <c r="L65">
        <v>1</v>
      </c>
      <c r="M65">
        <v>0</v>
      </c>
      <c r="N65">
        <v>0</v>
      </c>
      <c r="O65">
        <v>2</v>
      </c>
      <c r="P65" s="1">
        <v>0.31934811284626186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1</v>
      </c>
      <c r="AA65">
        <v>22</v>
      </c>
      <c r="AB65">
        <v>2</v>
      </c>
      <c r="AC65" s="1">
        <v>1.4320241691842901</v>
      </c>
      <c r="AD65" s="1">
        <v>161.80000000000001</v>
      </c>
      <c r="AE65" s="1">
        <v>-10</v>
      </c>
      <c r="AF65" s="1">
        <v>151.80000000000001</v>
      </c>
      <c r="AG65" s="1">
        <v>0.6269340000000001</v>
      </c>
      <c r="AH65" s="1">
        <v>0.67714285714285716</v>
      </c>
      <c r="AI65" s="1">
        <v>1.2252781758957658</v>
      </c>
    </row>
    <row r="66" spans="1:35">
      <c r="A66">
        <v>69</v>
      </c>
      <c r="B66">
        <v>20</v>
      </c>
      <c r="C66">
        <v>416</v>
      </c>
      <c r="D66">
        <v>4</v>
      </c>
      <c r="E66">
        <v>420</v>
      </c>
      <c r="F66">
        <v>8</v>
      </c>
      <c r="G66">
        <v>2.89</v>
      </c>
      <c r="H66">
        <v>220</v>
      </c>
      <c r="I66">
        <v>217</v>
      </c>
      <c r="J66">
        <v>3</v>
      </c>
      <c r="K66">
        <v>0</v>
      </c>
      <c r="L66">
        <v>1</v>
      </c>
      <c r="M66">
        <v>0</v>
      </c>
      <c r="N66">
        <v>0</v>
      </c>
      <c r="O66">
        <v>0.89999999999997726</v>
      </c>
      <c r="P66" s="1">
        <v>-0.45513840830449825</v>
      </c>
      <c r="Q66">
        <v>0</v>
      </c>
      <c r="R66">
        <v>0</v>
      </c>
      <c r="S66">
        <v>0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23</v>
      </c>
      <c r="AB66">
        <v>2</v>
      </c>
      <c r="AC66" s="1">
        <v>1.1850000000000001</v>
      </c>
      <c r="AD66" s="1">
        <v>161.80000000000001</v>
      </c>
      <c r="AE66" s="1">
        <v>-10</v>
      </c>
      <c r="AF66" s="1">
        <v>151.80000000000001</v>
      </c>
      <c r="AG66" s="1">
        <v>0.6269340000000001</v>
      </c>
      <c r="AH66" s="1">
        <v>0.59250000000000003</v>
      </c>
      <c r="AI66" s="1">
        <v>1.3015930795847752</v>
      </c>
    </row>
    <row r="67" spans="1:35">
      <c r="A67">
        <v>69</v>
      </c>
      <c r="B67">
        <v>24</v>
      </c>
      <c r="C67">
        <v>416.4</v>
      </c>
      <c r="D67">
        <v>2.97</v>
      </c>
      <c r="E67">
        <v>419.37</v>
      </c>
      <c r="F67">
        <v>6</v>
      </c>
      <c r="G67">
        <v>2.93</v>
      </c>
      <c r="H67">
        <v>221</v>
      </c>
      <c r="I67">
        <v>217</v>
      </c>
      <c r="J67">
        <v>4</v>
      </c>
      <c r="K67">
        <v>0</v>
      </c>
      <c r="L67">
        <v>1</v>
      </c>
      <c r="M67">
        <v>0</v>
      </c>
      <c r="N67">
        <v>0</v>
      </c>
      <c r="O67">
        <v>1.2999999999999545</v>
      </c>
      <c r="P67" s="1">
        <v>-4.4178812344902285E-2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23</v>
      </c>
      <c r="AB67">
        <v>2</v>
      </c>
      <c r="AC67" s="1">
        <v>1.595959595959596</v>
      </c>
      <c r="AD67" s="1">
        <v>161.80000000000001</v>
      </c>
      <c r="AE67" s="1">
        <v>0</v>
      </c>
      <c r="AF67" s="1">
        <v>161.80000000000001</v>
      </c>
      <c r="AG67" s="1">
        <v>0.66823400000000011</v>
      </c>
      <c r="AH67" s="1">
        <v>0.79</v>
      </c>
      <c r="AI67" s="1">
        <v>1.3683972696245736</v>
      </c>
    </row>
    <row r="68" spans="1:35">
      <c r="A68">
        <v>0</v>
      </c>
      <c r="B68">
        <v>15</v>
      </c>
      <c r="C68">
        <v>1.5</v>
      </c>
      <c r="D68">
        <v>3.79</v>
      </c>
      <c r="E68">
        <v>5.29</v>
      </c>
      <c r="F68">
        <v>7</v>
      </c>
      <c r="G68">
        <v>3.16</v>
      </c>
      <c r="H68">
        <v>5</v>
      </c>
      <c r="I68">
        <v>0</v>
      </c>
      <c r="J68">
        <v>5</v>
      </c>
      <c r="K68">
        <v>0</v>
      </c>
      <c r="L68">
        <v>0</v>
      </c>
      <c r="M68">
        <v>1</v>
      </c>
      <c r="N68">
        <v>0</v>
      </c>
      <c r="O68">
        <v>0</v>
      </c>
      <c r="Q68">
        <v>1</v>
      </c>
      <c r="R68">
        <v>0</v>
      </c>
      <c r="S68">
        <v>0</v>
      </c>
      <c r="T68">
        <v>1</v>
      </c>
      <c r="U68">
        <v>0</v>
      </c>
      <c r="V68">
        <v>1</v>
      </c>
      <c r="W68">
        <v>1</v>
      </c>
      <c r="X68">
        <v>0</v>
      </c>
      <c r="Y68">
        <v>0</v>
      </c>
      <c r="Z68">
        <v>1</v>
      </c>
      <c r="AA68">
        <v>25</v>
      </c>
      <c r="AB68">
        <v>3</v>
      </c>
      <c r="AC68" s="1">
        <v>1.2506596306068603</v>
      </c>
      <c r="AD68" s="1">
        <v>175.6</v>
      </c>
      <c r="AE68" s="1">
        <v>-10</v>
      </c>
      <c r="AF68" s="1">
        <v>165.6</v>
      </c>
      <c r="AG68" s="1">
        <v>0.68392799999999998</v>
      </c>
      <c r="AH68" s="1">
        <v>0.67714285714285716</v>
      </c>
      <c r="AI68" s="1">
        <v>1.2985974683544304</v>
      </c>
    </row>
    <row r="69" spans="1:35">
      <c r="A69">
        <v>1</v>
      </c>
      <c r="B69">
        <v>48</v>
      </c>
      <c r="C69">
        <v>10.8</v>
      </c>
      <c r="D69">
        <v>3.3</v>
      </c>
      <c r="E69">
        <v>14.100000000000001</v>
      </c>
      <c r="F69">
        <v>6</v>
      </c>
      <c r="G69">
        <v>3.29</v>
      </c>
      <c r="H69">
        <v>9</v>
      </c>
      <c r="I69">
        <v>3</v>
      </c>
      <c r="J69">
        <v>6</v>
      </c>
      <c r="K69" s="2">
        <v>0</v>
      </c>
      <c r="L69" s="2">
        <v>0</v>
      </c>
      <c r="M69" s="2">
        <v>0</v>
      </c>
      <c r="N69" s="2">
        <v>0</v>
      </c>
      <c r="O69">
        <v>9.3000000000000007</v>
      </c>
      <c r="P69" s="1">
        <v>0.18570400575677626</v>
      </c>
      <c r="Q69" s="2">
        <v>1</v>
      </c>
      <c r="R69" s="2">
        <v>0</v>
      </c>
      <c r="S69" s="2">
        <v>0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3">
        <v>25</v>
      </c>
      <c r="AB69">
        <v>1</v>
      </c>
      <c r="AC69" s="1">
        <v>1.4363636363636365</v>
      </c>
      <c r="AD69" s="1">
        <v>175.6</v>
      </c>
      <c r="AE69" s="1">
        <v>10</v>
      </c>
      <c r="AF69" s="1">
        <v>185.6</v>
      </c>
      <c r="AG69" s="1">
        <v>0.76652799999999999</v>
      </c>
      <c r="AH69" s="1">
        <v>0.79</v>
      </c>
      <c r="AI69" s="1">
        <v>1.397923404255319</v>
      </c>
    </row>
    <row r="70" spans="1:35">
      <c r="A70">
        <v>4</v>
      </c>
      <c r="B70">
        <v>8</v>
      </c>
      <c r="C70">
        <v>24.8</v>
      </c>
      <c r="D70">
        <v>3.75</v>
      </c>
      <c r="E70">
        <v>28.55</v>
      </c>
      <c r="F70">
        <v>8</v>
      </c>
      <c r="G70">
        <v>2.83</v>
      </c>
      <c r="H70">
        <v>12</v>
      </c>
      <c r="I70">
        <v>5</v>
      </c>
      <c r="J70">
        <v>7</v>
      </c>
      <c r="K70">
        <v>0</v>
      </c>
      <c r="L70">
        <v>1</v>
      </c>
      <c r="M70">
        <v>0</v>
      </c>
      <c r="N70">
        <v>0</v>
      </c>
      <c r="O70">
        <v>0</v>
      </c>
      <c r="Q70">
        <v>0</v>
      </c>
      <c r="R70">
        <v>1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25</v>
      </c>
      <c r="AB70">
        <v>1</v>
      </c>
      <c r="AC70" s="1">
        <v>1.264</v>
      </c>
      <c r="AD70" s="1">
        <v>161.80000000000001</v>
      </c>
      <c r="AE70" s="1">
        <v>-10</v>
      </c>
      <c r="AF70" s="1">
        <v>151.80000000000001</v>
      </c>
      <c r="AG70" s="1">
        <v>0.6269340000000001</v>
      </c>
      <c r="AH70" s="1">
        <v>0.59250000000000003</v>
      </c>
      <c r="AI70" s="1">
        <v>1.3291886925795056</v>
      </c>
    </row>
    <row r="71" spans="1:35">
      <c r="A71">
        <v>4</v>
      </c>
      <c r="B71">
        <v>38</v>
      </c>
      <c r="C71">
        <v>27.8</v>
      </c>
      <c r="D71">
        <v>3.49</v>
      </c>
      <c r="E71">
        <v>31.29</v>
      </c>
      <c r="F71">
        <v>6</v>
      </c>
      <c r="G71">
        <v>3.51</v>
      </c>
      <c r="H71">
        <v>14</v>
      </c>
      <c r="I71">
        <v>6</v>
      </c>
      <c r="J71">
        <v>8</v>
      </c>
      <c r="K71">
        <v>0</v>
      </c>
      <c r="L71">
        <v>0</v>
      </c>
      <c r="M71">
        <v>0</v>
      </c>
      <c r="N71">
        <v>0</v>
      </c>
      <c r="O71">
        <v>0</v>
      </c>
      <c r="Q71">
        <v>1</v>
      </c>
      <c r="R71">
        <v>0</v>
      </c>
      <c r="S71">
        <v>0</v>
      </c>
      <c r="T71">
        <v>2</v>
      </c>
      <c r="U71">
        <v>1</v>
      </c>
      <c r="V71">
        <v>1</v>
      </c>
      <c r="W71">
        <v>1</v>
      </c>
      <c r="X71">
        <v>0</v>
      </c>
      <c r="Y71">
        <v>1</v>
      </c>
      <c r="Z71">
        <v>0</v>
      </c>
      <c r="AA71">
        <v>25</v>
      </c>
      <c r="AB71">
        <v>1</v>
      </c>
      <c r="AC71" s="1">
        <v>1.3581661891117478</v>
      </c>
      <c r="AD71" s="1">
        <v>175.6</v>
      </c>
      <c r="AE71" s="1">
        <v>10</v>
      </c>
      <c r="AF71" s="1">
        <v>185.6</v>
      </c>
      <c r="AG71" s="1">
        <v>0.76652799999999999</v>
      </c>
      <c r="AH71" s="1">
        <v>0.79</v>
      </c>
      <c r="AI71" s="1">
        <v>1.3103042735042736</v>
      </c>
    </row>
    <row r="72" spans="1:35">
      <c r="A72">
        <v>4</v>
      </c>
      <c r="B72">
        <v>41</v>
      </c>
      <c r="C72">
        <v>28.1</v>
      </c>
      <c r="D72">
        <v>3.05</v>
      </c>
      <c r="E72">
        <v>31.150000000000002</v>
      </c>
      <c r="F72">
        <v>7</v>
      </c>
      <c r="G72">
        <v>2.96</v>
      </c>
      <c r="H72">
        <v>15</v>
      </c>
      <c r="I72">
        <v>7</v>
      </c>
      <c r="J72">
        <v>8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2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25</v>
      </c>
      <c r="AB72">
        <v>1</v>
      </c>
      <c r="AC72" s="1">
        <v>1.5540983606557379</v>
      </c>
      <c r="AD72" s="1">
        <v>161.80000000000001</v>
      </c>
      <c r="AE72" s="1">
        <v>10</v>
      </c>
      <c r="AF72" s="1">
        <v>171.8</v>
      </c>
      <c r="AG72" s="1">
        <v>0.709534</v>
      </c>
      <c r="AH72" s="1">
        <v>0.67714285714285716</v>
      </c>
      <c r="AI72" s="1">
        <v>1.4382445945945945</v>
      </c>
    </row>
    <row r="73" spans="1:35">
      <c r="A73">
        <v>6</v>
      </c>
      <c r="B73">
        <v>7</v>
      </c>
      <c r="C73">
        <v>36.700000000000003</v>
      </c>
      <c r="D73">
        <v>5.68</v>
      </c>
      <c r="E73">
        <v>42.38</v>
      </c>
      <c r="F73">
        <v>8</v>
      </c>
      <c r="G73">
        <v>4.13</v>
      </c>
      <c r="H73">
        <v>22</v>
      </c>
      <c r="I73">
        <v>14</v>
      </c>
      <c r="J73">
        <v>8</v>
      </c>
      <c r="K73">
        <v>0</v>
      </c>
      <c r="L73">
        <v>0</v>
      </c>
      <c r="M73">
        <v>1</v>
      </c>
      <c r="N73">
        <v>0</v>
      </c>
      <c r="O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25</v>
      </c>
      <c r="AB73">
        <v>3</v>
      </c>
      <c r="AC73" s="1">
        <v>0.83450704225352124</v>
      </c>
      <c r="AD73" s="1">
        <v>161.80000000000001</v>
      </c>
      <c r="AE73" s="1">
        <v>-10</v>
      </c>
      <c r="AF73" s="1">
        <v>151.80000000000001</v>
      </c>
      <c r="AG73" s="1">
        <v>0.6269340000000001</v>
      </c>
      <c r="AH73" s="1">
        <v>0.59250000000000003</v>
      </c>
      <c r="AI73" s="1">
        <v>0.91080000000000017</v>
      </c>
    </row>
    <row r="74" spans="1:35">
      <c r="A74">
        <v>6</v>
      </c>
      <c r="B74">
        <v>9</v>
      </c>
      <c r="C74">
        <v>36.9</v>
      </c>
      <c r="D74">
        <v>3.67</v>
      </c>
      <c r="E74">
        <v>40.57</v>
      </c>
      <c r="F74">
        <v>6</v>
      </c>
      <c r="G74">
        <v>3.07</v>
      </c>
      <c r="H74">
        <v>23</v>
      </c>
      <c r="I74">
        <v>14</v>
      </c>
      <c r="J74">
        <v>9</v>
      </c>
      <c r="K74">
        <v>0</v>
      </c>
      <c r="L74">
        <v>0</v>
      </c>
      <c r="M74">
        <v>0</v>
      </c>
      <c r="N74">
        <v>0</v>
      </c>
      <c r="O74">
        <v>0.19999999999999574</v>
      </c>
      <c r="P74" s="1">
        <v>0.45704609126146511</v>
      </c>
      <c r="Q74">
        <v>0</v>
      </c>
      <c r="R74">
        <v>0</v>
      </c>
      <c r="S74">
        <v>0</v>
      </c>
      <c r="T74">
        <v>1</v>
      </c>
      <c r="U74">
        <v>1</v>
      </c>
      <c r="V74">
        <v>1</v>
      </c>
      <c r="W74">
        <v>1</v>
      </c>
      <c r="X74">
        <v>0</v>
      </c>
      <c r="Y74">
        <v>0</v>
      </c>
      <c r="Z74">
        <v>0</v>
      </c>
      <c r="AA74">
        <v>25</v>
      </c>
      <c r="AB74">
        <v>2</v>
      </c>
      <c r="AC74" s="1">
        <v>1.2915531335149864</v>
      </c>
      <c r="AD74" s="1">
        <v>161.80000000000001</v>
      </c>
      <c r="AE74" s="1">
        <v>0</v>
      </c>
      <c r="AF74" s="1">
        <v>161.80000000000001</v>
      </c>
      <c r="AG74" s="1">
        <v>0.66823400000000011</v>
      </c>
      <c r="AH74" s="1">
        <v>0.79</v>
      </c>
      <c r="AI74" s="1">
        <v>1.305994788273616</v>
      </c>
    </row>
    <row r="75" spans="1:35">
      <c r="A75">
        <v>9</v>
      </c>
      <c r="B75">
        <v>50</v>
      </c>
      <c r="C75">
        <v>59</v>
      </c>
      <c r="D75">
        <v>3.55</v>
      </c>
      <c r="E75">
        <v>62.55</v>
      </c>
      <c r="F75">
        <v>7</v>
      </c>
      <c r="G75">
        <v>3.02</v>
      </c>
      <c r="H75">
        <v>33</v>
      </c>
      <c r="I75">
        <v>24</v>
      </c>
      <c r="J75">
        <v>9</v>
      </c>
      <c r="K75">
        <v>0</v>
      </c>
      <c r="L75">
        <v>1</v>
      </c>
      <c r="M75">
        <v>0</v>
      </c>
      <c r="N75">
        <v>0</v>
      </c>
      <c r="O75">
        <v>0</v>
      </c>
      <c r="Q75">
        <v>1</v>
      </c>
      <c r="R75">
        <v>0</v>
      </c>
      <c r="S75">
        <v>0</v>
      </c>
      <c r="T75">
        <v>5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25</v>
      </c>
      <c r="AB75">
        <v>1</v>
      </c>
      <c r="AC75" s="1">
        <v>1.335211267605634</v>
      </c>
      <c r="AD75" s="1">
        <v>175.6</v>
      </c>
      <c r="AE75" s="1">
        <v>-10</v>
      </c>
      <c r="AF75" s="1">
        <v>165.6</v>
      </c>
      <c r="AG75" s="1">
        <v>0.68392799999999998</v>
      </c>
      <c r="AH75" s="1">
        <v>0.67714285714285716</v>
      </c>
      <c r="AI75" s="1">
        <v>1.3587973509933775</v>
      </c>
    </row>
    <row r="76" spans="1:35">
      <c r="A76">
        <v>9</v>
      </c>
      <c r="B76">
        <v>52</v>
      </c>
      <c r="C76">
        <v>59.2</v>
      </c>
      <c r="D76">
        <v>3.48</v>
      </c>
      <c r="E76">
        <v>62.68</v>
      </c>
      <c r="F76">
        <v>7</v>
      </c>
      <c r="G76">
        <v>3.02</v>
      </c>
      <c r="H76">
        <v>34</v>
      </c>
      <c r="I76">
        <v>24</v>
      </c>
      <c r="J76">
        <v>10</v>
      </c>
      <c r="K76">
        <v>0</v>
      </c>
      <c r="L76">
        <v>1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5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25</v>
      </c>
      <c r="AB76">
        <v>1</v>
      </c>
      <c r="AC76" s="1">
        <v>1.3620689655172415</v>
      </c>
      <c r="AD76" s="1">
        <v>161.80000000000001</v>
      </c>
      <c r="AE76" s="1">
        <v>0</v>
      </c>
      <c r="AF76" s="1">
        <v>161.80000000000001</v>
      </c>
      <c r="AG76" s="1">
        <v>0.66823400000000011</v>
      </c>
      <c r="AH76" s="1">
        <v>0.67714285714285716</v>
      </c>
      <c r="AI76" s="1">
        <v>1.3276172185430466</v>
      </c>
    </row>
    <row r="77" spans="1:35">
      <c r="A77">
        <v>10</v>
      </c>
      <c r="B77">
        <v>10</v>
      </c>
      <c r="C77">
        <v>61</v>
      </c>
      <c r="D77">
        <v>4.13</v>
      </c>
      <c r="E77">
        <v>65.13</v>
      </c>
      <c r="F77">
        <v>7</v>
      </c>
      <c r="G77">
        <v>3.12</v>
      </c>
      <c r="H77">
        <v>36</v>
      </c>
      <c r="I77">
        <v>27</v>
      </c>
      <c r="J77">
        <v>9</v>
      </c>
      <c r="K77">
        <v>0</v>
      </c>
      <c r="L77">
        <v>1</v>
      </c>
      <c r="M77">
        <v>0</v>
      </c>
      <c r="N77">
        <v>0</v>
      </c>
      <c r="O77">
        <v>0</v>
      </c>
      <c r="Q77">
        <v>1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25</v>
      </c>
      <c r="AB77">
        <v>1</v>
      </c>
      <c r="AC77" s="1">
        <v>1.1476997578692494</v>
      </c>
      <c r="AD77" s="1">
        <v>175.6</v>
      </c>
      <c r="AE77" s="1">
        <v>-10</v>
      </c>
      <c r="AF77" s="1">
        <v>165.6</v>
      </c>
      <c r="AG77" s="1">
        <v>0.68392799999999998</v>
      </c>
      <c r="AH77" s="1">
        <v>0.67714285714285716</v>
      </c>
      <c r="AI77" s="1">
        <v>1.3152461538461537</v>
      </c>
    </row>
    <row r="78" spans="1:35">
      <c r="A78">
        <v>10</v>
      </c>
      <c r="B78">
        <v>56</v>
      </c>
      <c r="C78">
        <v>65.599999999999994</v>
      </c>
      <c r="D78">
        <v>3.97</v>
      </c>
      <c r="E78">
        <v>69.569999999999993</v>
      </c>
      <c r="F78">
        <v>8</v>
      </c>
      <c r="G78">
        <v>3.12</v>
      </c>
      <c r="H78">
        <v>41</v>
      </c>
      <c r="I78">
        <v>32</v>
      </c>
      <c r="J78">
        <v>9</v>
      </c>
      <c r="K78">
        <v>0</v>
      </c>
      <c r="L78">
        <v>1</v>
      </c>
      <c r="M78">
        <v>0</v>
      </c>
      <c r="N78">
        <v>0</v>
      </c>
      <c r="O78">
        <v>2.1999999999999957</v>
      </c>
      <c r="P78" s="1">
        <v>-3.7214171219208891E-2</v>
      </c>
      <c r="Q78">
        <v>0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25</v>
      </c>
      <c r="AB78">
        <v>2</v>
      </c>
      <c r="AC78" s="1">
        <v>1.1939546599496222</v>
      </c>
      <c r="AD78" s="1">
        <v>161.80000000000001</v>
      </c>
      <c r="AE78" s="1">
        <v>-10</v>
      </c>
      <c r="AF78" s="1">
        <v>151.80000000000001</v>
      </c>
      <c r="AG78" s="1">
        <v>0.6269340000000001</v>
      </c>
      <c r="AH78" s="1">
        <v>0.59250000000000003</v>
      </c>
      <c r="AI78" s="1">
        <v>1.205642307692308</v>
      </c>
    </row>
    <row r="79" spans="1:35">
      <c r="A79">
        <v>11</v>
      </c>
      <c r="B79">
        <v>5</v>
      </c>
      <c r="C79">
        <v>66.5</v>
      </c>
      <c r="D79">
        <v>4.96</v>
      </c>
      <c r="E79">
        <v>71.459999999999994</v>
      </c>
      <c r="F79">
        <v>9</v>
      </c>
      <c r="G79">
        <v>3.3</v>
      </c>
      <c r="H79">
        <v>43</v>
      </c>
      <c r="I79">
        <v>33</v>
      </c>
      <c r="J79">
        <v>10</v>
      </c>
      <c r="K79">
        <v>0</v>
      </c>
      <c r="L79">
        <v>1</v>
      </c>
      <c r="M79">
        <v>0</v>
      </c>
      <c r="N79">
        <v>0</v>
      </c>
      <c r="O79">
        <v>3.1000000000000014</v>
      </c>
      <c r="P79" s="1">
        <v>-0.27552366987850851</v>
      </c>
      <c r="Q79">
        <v>0</v>
      </c>
      <c r="R79">
        <v>0</v>
      </c>
      <c r="S79">
        <v>0</v>
      </c>
      <c r="T79">
        <v>7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25</v>
      </c>
      <c r="AB79">
        <v>2</v>
      </c>
      <c r="AC79" s="1">
        <v>0.95564516129032262</v>
      </c>
      <c r="AD79" s="1">
        <v>161.80000000000001</v>
      </c>
      <c r="AE79" s="1">
        <v>-10</v>
      </c>
      <c r="AF79" s="1">
        <v>151.80000000000001</v>
      </c>
      <c r="AG79" s="1">
        <v>0.6269340000000001</v>
      </c>
      <c r="AH79" s="1">
        <v>0.52666666666666673</v>
      </c>
      <c r="AI79" s="1">
        <v>1.1398800000000002</v>
      </c>
    </row>
    <row r="80" spans="1:35">
      <c r="A80">
        <v>11</v>
      </c>
      <c r="B80">
        <v>5</v>
      </c>
      <c r="C80">
        <v>66.5</v>
      </c>
      <c r="D80">
        <v>4.96</v>
      </c>
      <c r="E80">
        <v>71.459999999999994</v>
      </c>
      <c r="F80">
        <v>9</v>
      </c>
      <c r="G80">
        <v>3.3</v>
      </c>
      <c r="H80">
        <v>44</v>
      </c>
      <c r="I80">
        <v>33</v>
      </c>
      <c r="J80">
        <v>11</v>
      </c>
      <c r="K80">
        <v>0</v>
      </c>
      <c r="L80">
        <v>1</v>
      </c>
      <c r="M80">
        <v>0</v>
      </c>
      <c r="N80">
        <v>0</v>
      </c>
      <c r="O80">
        <v>3.1000000000000014</v>
      </c>
      <c r="P80" s="1">
        <v>-0.27552366987850851</v>
      </c>
      <c r="Q80">
        <v>0</v>
      </c>
      <c r="R80">
        <v>0</v>
      </c>
      <c r="S80">
        <v>0</v>
      </c>
      <c r="T80">
        <v>7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25</v>
      </c>
      <c r="AB80">
        <v>2</v>
      </c>
      <c r="AC80" s="1">
        <v>0.95564516129032262</v>
      </c>
      <c r="AD80" s="1">
        <v>161.80000000000001</v>
      </c>
      <c r="AE80" s="1">
        <v>-10</v>
      </c>
      <c r="AF80" s="1">
        <v>151.80000000000001</v>
      </c>
      <c r="AG80" s="1">
        <v>0.6269340000000001</v>
      </c>
      <c r="AH80" s="1">
        <v>0.52666666666666673</v>
      </c>
      <c r="AI80" s="1">
        <v>1.1398800000000002</v>
      </c>
    </row>
    <row r="81" spans="1:35">
      <c r="A81">
        <v>11</v>
      </c>
      <c r="B81">
        <v>9</v>
      </c>
      <c r="C81">
        <v>66.900000000000006</v>
      </c>
      <c r="D81">
        <v>3.91</v>
      </c>
      <c r="E81">
        <v>70.81</v>
      </c>
      <c r="F81">
        <v>7</v>
      </c>
      <c r="G81">
        <v>3.4</v>
      </c>
      <c r="H81">
        <v>45</v>
      </c>
      <c r="I81">
        <v>33</v>
      </c>
      <c r="J81">
        <v>12</v>
      </c>
      <c r="K81">
        <v>0</v>
      </c>
      <c r="L81">
        <v>1</v>
      </c>
      <c r="M81">
        <v>0</v>
      </c>
      <c r="N81">
        <v>0</v>
      </c>
      <c r="O81">
        <v>3.5000000000000071</v>
      </c>
      <c r="P81" s="1">
        <v>-1.8892616335071555E-2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25</v>
      </c>
      <c r="AB81">
        <v>2</v>
      </c>
      <c r="AC81" s="1">
        <v>1.2122762148337596</v>
      </c>
      <c r="AD81" s="1">
        <v>175.6</v>
      </c>
      <c r="AE81" s="1">
        <v>0</v>
      </c>
      <c r="AF81" s="1">
        <v>175.6</v>
      </c>
      <c r="AG81" s="1">
        <v>0.72522799999999987</v>
      </c>
      <c r="AH81" s="1">
        <v>0.67714285714285716</v>
      </c>
      <c r="AI81" s="1">
        <v>1.2798141176470585</v>
      </c>
    </row>
    <row r="82" spans="1:35">
      <c r="A82">
        <v>11</v>
      </c>
      <c r="B82">
        <v>56</v>
      </c>
      <c r="C82">
        <v>71.599999999999994</v>
      </c>
      <c r="D82">
        <v>5.26</v>
      </c>
      <c r="E82">
        <v>76.86</v>
      </c>
      <c r="F82">
        <v>9</v>
      </c>
      <c r="G82">
        <v>3.6</v>
      </c>
      <c r="H82">
        <v>50</v>
      </c>
      <c r="I82">
        <v>41</v>
      </c>
      <c r="J82">
        <v>9</v>
      </c>
      <c r="K82">
        <v>0</v>
      </c>
      <c r="L82">
        <v>1</v>
      </c>
      <c r="M82">
        <v>1</v>
      </c>
      <c r="N82">
        <v>0</v>
      </c>
      <c r="O82">
        <v>8.1999999999999957</v>
      </c>
      <c r="P82" s="1">
        <v>-0.3300281467581847</v>
      </c>
      <c r="Q82">
        <v>1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25</v>
      </c>
      <c r="AB82">
        <v>3</v>
      </c>
      <c r="AC82" s="1">
        <v>0.90114068441064643</v>
      </c>
      <c r="AD82" s="1">
        <v>175.6</v>
      </c>
      <c r="AE82" s="1">
        <v>0</v>
      </c>
      <c r="AF82" s="1">
        <v>175.6</v>
      </c>
      <c r="AG82" s="1">
        <v>0.72522799999999987</v>
      </c>
      <c r="AH82" s="1">
        <v>0.52666666666666673</v>
      </c>
      <c r="AI82" s="1">
        <v>1.2087133333333331</v>
      </c>
    </row>
    <row r="83" spans="1:35">
      <c r="A83">
        <v>14</v>
      </c>
      <c r="B83">
        <v>40</v>
      </c>
      <c r="C83">
        <v>88</v>
      </c>
      <c r="D83">
        <v>3.57</v>
      </c>
      <c r="E83">
        <v>91.57</v>
      </c>
      <c r="F83">
        <v>6</v>
      </c>
      <c r="G83">
        <v>3.5</v>
      </c>
      <c r="H83">
        <v>63</v>
      </c>
      <c r="I83">
        <v>56</v>
      </c>
      <c r="J83">
        <v>7</v>
      </c>
      <c r="K83">
        <v>0</v>
      </c>
      <c r="L83">
        <v>0</v>
      </c>
      <c r="M83">
        <v>0</v>
      </c>
      <c r="N83">
        <v>0</v>
      </c>
      <c r="O83">
        <v>9.7999999999999972</v>
      </c>
      <c r="P83" s="1">
        <v>0.25533290239172612</v>
      </c>
      <c r="Q83">
        <v>1</v>
      </c>
      <c r="R83">
        <v>0</v>
      </c>
      <c r="S83">
        <v>0</v>
      </c>
      <c r="T83">
        <v>11</v>
      </c>
      <c r="U83">
        <v>1</v>
      </c>
      <c r="V83">
        <v>0</v>
      </c>
      <c r="W83">
        <v>0</v>
      </c>
      <c r="X83">
        <v>0</v>
      </c>
      <c r="Y83">
        <v>1</v>
      </c>
      <c r="Z83">
        <v>0</v>
      </c>
      <c r="AA83">
        <v>25</v>
      </c>
      <c r="AB83">
        <v>1</v>
      </c>
      <c r="AC83" s="1">
        <v>1.327731092436975</v>
      </c>
      <c r="AD83" s="1">
        <v>175.6</v>
      </c>
      <c r="AE83" s="1">
        <v>10</v>
      </c>
      <c r="AF83" s="1">
        <v>185.6</v>
      </c>
      <c r="AG83" s="1">
        <v>0.76652799999999999</v>
      </c>
      <c r="AH83" s="1">
        <v>0.79</v>
      </c>
      <c r="AI83" s="1">
        <v>1.3140479999999999</v>
      </c>
    </row>
    <row r="84" spans="1:35">
      <c r="A84">
        <v>14</v>
      </c>
      <c r="B84">
        <v>41</v>
      </c>
      <c r="C84">
        <v>88.1</v>
      </c>
      <c r="D84">
        <v>4.1500000000000004</v>
      </c>
      <c r="E84">
        <v>92.25</v>
      </c>
      <c r="F84">
        <v>7</v>
      </c>
      <c r="G84">
        <v>3.31</v>
      </c>
      <c r="H84">
        <v>64</v>
      </c>
      <c r="I84">
        <v>56</v>
      </c>
      <c r="J84">
        <v>8</v>
      </c>
      <c r="K84">
        <v>0</v>
      </c>
      <c r="L84">
        <v>0</v>
      </c>
      <c r="M84">
        <v>0</v>
      </c>
      <c r="N84">
        <v>0</v>
      </c>
      <c r="O84">
        <v>9.8999999999999915</v>
      </c>
      <c r="P84" s="1">
        <v>6.9770484653546294E-2</v>
      </c>
      <c r="Q84">
        <v>1</v>
      </c>
      <c r="R84">
        <v>0</v>
      </c>
      <c r="S84">
        <v>0</v>
      </c>
      <c r="T84">
        <v>11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25</v>
      </c>
      <c r="AB84">
        <v>1</v>
      </c>
      <c r="AC84" s="1">
        <v>1.1421686746987951</v>
      </c>
      <c r="AD84" s="1">
        <v>175.6</v>
      </c>
      <c r="AE84" s="1">
        <v>-10</v>
      </c>
      <c r="AF84" s="1">
        <v>165.6</v>
      </c>
      <c r="AG84" s="1">
        <v>0.68392799999999998</v>
      </c>
      <c r="AH84" s="1">
        <v>0.67714285714285716</v>
      </c>
      <c r="AI84" s="1">
        <v>1.2397486404833837</v>
      </c>
    </row>
    <row r="85" spans="1:35">
      <c r="A85">
        <v>15</v>
      </c>
      <c r="B85">
        <v>3</v>
      </c>
      <c r="C85">
        <v>90.3</v>
      </c>
      <c r="D85">
        <v>3.58</v>
      </c>
      <c r="E85">
        <v>93.88</v>
      </c>
      <c r="F85">
        <v>5</v>
      </c>
      <c r="G85">
        <v>3.56</v>
      </c>
      <c r="H85">
        <v>65</v>
      </c>
      <c r="I85">
        <v>57</v>
      </c>
      <c r="J85">
        <v>8</v>
      </c>
      <c r="K85">
        <v>0</v>
      </c>
      <c r="L85">
        <v>0</v>
      </c>
      <c r="M85">
        <v>0</v>
      </c>
      <c r="N85">
        <v>1</v>
      </c>
      <c r="O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1</v>
      </c>
      <c r="W85">
        <v>0</v>
      </c>
      <c r="X85">
        <v>0</v>
      </c>
      <c r="Y85">
        <v>1</v>
      </c>
      <c r="Z85">
        <v>0</v>
      </c>
      <c r="AA85">
        <v>25</v>
      </c>
      <c r="AB85">
        <v>1</v>
      </c>
      <c r="AC85" s="1">
        <v>1.3240223463687151</v>
      </c>
      <c r="AD85" s="1">
        <v>161.80000000000001</v>
      </c>
      <c r="AE85" s="1">
        <v>10</v>
      </c>
      <c r="AF85" s="1">
        <v>171.8</v>
      </c>
      <c r="AG85" s="1">
        <v>0.709534</v>
      </c>
      <c r="AH85" s="1">
        <v>0.94800000000000006</v>
      </c>
      <c r="AI85" s="1">
        <v>1.195843820224719</v>
      </c>
    </row>
    <row r="86" spans="1:35">
      <c r="A86">
        <v>15</v>
      </c>
      <c r="B86">
        <v>28</v>
      </c>
      <c r="C86">
        <v>92.8</v>
      </c>
      <c r="D86">
        <v>3.19</v>
      </c>
      <c r="E86">
        <v>95.99</v>
      </c>
      <c r="F86">
        <v>6</v>
      </c>
      <c r="G86">
        <v>3.19</v>
      </c>
      <c r="H86">
        <v>66</v>
      </c>
      <c r="I86">
        <v>60</v>
      </c>
      <c r="J86">
        <v>6</v>
      </c>
      <c r="K86">
        <v>0</v>
      </c>
      <c r="L86">
        <v>0</v>
      </c>
      <c r="M86">
        <v>0</v>
      </c>
      <c r="N86">
        <v>0</v>
      </c>
      <c r="O86">
        <v>0</v>
      </c>
      <c r="Q86">
        <v>0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25</v>
      </c>
      <c r="AB86">
        <v>1</v>
      </c>
      <c r="AC86" s="1">
        <v>1.4858934169278997</v>
      </c>
      <c r="AD86" s="1">
        <v>161.80000000000001</v>
      </c>
      <c r="AE86" s="1">
        <v>0</v>
      </c>
      <c r="AF86" s="1">
        <v>161.80000000000001</v>
      </c>
      <c r="AG86" s="1">
        <v>0.66823400000000011</v>
      </c>
      <c r="AH86" s="1">
        <v>0.79</v>
      </c>
      <c r="AI86" s="1">
        <v>1.2568664576802511</v>
      </c>
    </row>
    <row r="87" spans="1:35">
      <c r="A87">
        <v>18</v>
      </c>
      <c r="B87">
        <v>52</v>
      </c>
      <c r="C87">
        <v>113.2</v>
      </c>
      <c r="D87">
        <v>3.84</v>
      </c>
      <c r="E87">
        <v>117.04</v>
      </c>
      <c r="F87">
        <v>7</v>
      </c>
      <c r="G87">
        <v>3.43</v>
      </c>
      <c r="H87">
        <v>71</v>
      </c>
      <c r="I87">
        <v>66</v>
      </c>
      <c r="J87">
        <v>5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25</v>
      </c>
      <c r="AB87">
        <v>1</v>
      </c>
      <c r="AC87" s="1">
        <v>1.234375</v>
      </c>
      <c r="AD87" s="1">
        <v>161.80000000000001</v>
      </c>
      <c r="AE87" s="1">
        <v>0</v>
      </c>
      <c r="AF87" s="1">
        <v>161.80000000000001</v>
      </c>
      <c r="AG87" s="1">
        <v>0.66823400000000011</v>
      </c>
      <c r="AH87" s="1">
        <v>0.67714285714285716</v>
      </c>
      <c r="AI87" s="1">
        <v>1.168922448979592</v>
      </c>
    </row>
    <row r="88" spans="1:35">
      <c r="A88">
        <v>20</v>
      </c>
      <c r="B88">
        <v>40</v>
      </c>
      <c r="C88">
        <v>124</v>
      </c>
      <c r="D88">
        <v>3.79</v>
      </c>
      <c r="E88">
        <v>127.79</v>
      </c>
      <c r="F88">
        <v>6</v>
      </c>
      <c r="G88">
        <v>3.28</v>
      </c>
      <c r="H88">
        <v>75</v>
      </c>
      <c r="I88">
        <v>69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25</v>
      </c>
      <c r="AB88">
        <v>1</v>
      </c>
      <c r="AC88" s="1">
        <v>1.2506596306068603</v>
      </c>
      <c r="AD88" s="1">
        <v>161.80000000000001</v>
      </c>
      <c r="AE88" s="1">
        <v>0</v>
      </c>
      <c r="AF88" s="1">
        <v>161.80000000000001</v>
      </c>
      <c r="AG88" s="1">
        <v>0.66823400000000011</v>
      </c>
      <c r="AH88" s="1">
        <v>0.79</v>
      </c>
      <c r="AI88" s="1">
        <v>1.2223792682926833</v>
      </c>
    </row>
    <row r="89" spans="1:35">
      <c r="A89">
        <v>21</v>
      </c>
      <c r="B89">
        <v>56</v>
      </c>
      <c r="C89">
        <v>131.6</v>
      </c>
      <c r="D89">
        <v>2.99</v>
      </c>
      <c r="E89">
        <v>134.59</v>
      </c>
      <c r="F89">
        <v>6</v>
      </c>
      <c r="G89">
        <v>2.95</v>
      </c>
      <c r="H89">
        <v>77</v>
      </c>
      <c r="I89">
        <v>72</v>
      </c>
      <c r="J89">
        <v>5</v>
      </c>
      <c r="K89">
        <v>0</v>
      </c>
      <c r="L89">
        <v>0</v>
      </c>
      <c r="M89">
        <v>0</v>
      </c>
      <c r="N89">
        <v>0</v>
      </c>
      <c r="O89">
        <v>0</v>
      </c>
      <c r="Q89">
        <v>1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25</v>
      </c>
      <c r="AB89">
        <v>1</v>
      </c>
      <c r="AC89" s="1">
        <v>1.5852842809364549</v>
      </c>
      <c r="AD89" s="1">
        <v>175.6</v>
      </c>
      <c r="AE89" s="1">
        <v>0</v>
      </c>
      <c r="AF89" s="1">
        <v>175.6</v>
      </c>
      <c r="AG89" s="1">
        <v>0.72522799999999987</v>
      </c>
      <c r="AH89" s="1">
        <v>0.79</v>
      </c>
      <c r="AI89" s="1">
        <v>1.4750399999999997</v>
      </c>
    </row>
    <row r="90" spans="1:35">
      <c r="A90">
        <v>23</v>
      </c>
      <c r="B90">
        <v>47</v>
      </c>
      <c r="C90">
        <v>142.69999999999999</v>
      </c>
      <c r="D90">
        <v>3.23</v>
      </c>
      <c r="E90">
        <v>145.92999999999998</v>
      </c>
      <c r="F90">
        <v>7</v>
      </c>
      <c r="G90">
        <v>3.02</v>
      </c>
      <c r="H90">
        <v>81</v>
      </c>
      <c r="I90">
        <v>76</v>
      </c>
      <c r="J90">
        <v>5</v>
      </c>
      <c r="K90">
        <v>0</v>
      </c>
      <c r="L90">
        <v>0</v>
      </c>
      <c r="M90">
        <v>0</v>
      </c>
      <c r="N90">
        <v>0</v>
      </c>
      <c r="O90">
        <v>0</v>
      </c>
      <c r="Q90">
        <v>0</v>
      </c>
      <c r="R90">
        <v>0</v>
      </c>
      <c r="S90">
        <v>0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  <c r="Z90">
        <v>0</v>
      </c>
      <c r="AA90">
        <v>25</v>
      </c>
      <c r="AB90">
        <v>1</v>
      </c>
      <c r="AC90" s="1">
        <v>1.4674922600619196</v>
      </c>
      <c r="AD90" s="1">
        <v>161.80000000000001</v>
      </c>
      <c r="AE90" s="1">
        <v>0</v>
      </c>
      <c r="AF90" s="1">
        <v>161.80000000000001</v>
      </c>
      <c r="AG90" s="1">
        <v>0.66823400000000011</v>
      </c>
      <c r="AH90" s="1">
        <v>0.67714285714285716</v>
      </c>
      <c r="AI90" s="1">
        <v>1.3276172185430466</v>
      </c>
    </row>
    <row r="91" spans="1:35">
      <c r="A91">
        <v>24</v>
      </c>
      <c r="B91">
        <v>39</v>
      </c>
      <c r="C91">
        <v>147.9</v>
      </c>
      <c r="D91">
        <v>2.9</v>
      </c>
      <c r="E91">
        <v>150.80000000000001</v>
      </c>
      <c r="F91">
        <v>6</v>
      </c>
      <c r="G91">
        <v>3.01</v>
      </c>
      <c r="H91">
        <v>84</v>
      </c>
      <c r="I91">
        <v>77</v>
      </c>
      <c r="J91">
        <v>7</v>
      </c>
      <c r="K91">
        <v>0</v>
      </c>
      <c r="L91">
        <v>0</v>
      </c>
      <c r="M91">
        <v>1</v>
      </c>
      <c r="N91">
        <v>0</v>
      </c>
      <c r="O91">
        <v>0</v>
      </c>
      <c r="Q91">
        <v>1</v>
      </c>
      <c r="R91">
        <v>0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25</v>
      </c>
      <c r="AB91">
        <v>3</v>
      </c>
      <c r="AC91" s="1">
        <v>1.6344827586206898</v>
      </c>
      <c r="AD91" s="1">
        <v>175.6</v>
      </c>
      <c r="AE91" s="1">
        <v>10</v>
      </c>
      <c r="AF91" s="1">
        <v>185.6</v>
      </c>
      <c r="AG91" s="1">
        <v>0.76652799999999999</v>
      </c>
      <c r="AH91" s="1">
        <v>0.79</v>
      </c>
      <c r="AI91" s="1">
        <v>1.5279627906976745</v>
      </c>
    </row>
    <row r="92" spans="1:35">
      <c r="A92">
        <v>25</v>
      </c>
      <c r="B92">
        <v>2</v>
      </c>
      <c r="C92">
        <v>150.19999999999999</v>
      </c>
      <c r="D92">
        <v>3.47</v>
      </c>
      <c r="E92">
        <v>153.66999999999999</v>
      </c>
      <c r="F92">
        <v>7</v>
      </c>
      <c r="G92">
        <v>3.29</v>
      </c>
      <c r="H92">
        <v>85</v>
      </c>
      <c r="I92">
        <v>79</v>
      </c>
      <c r="J92">
        <v>6</v>
      </c>
      <c r="K92">
        <v>0</v>
      </c>
      <c r="L92">
        <v>0</v>
      </c>
      <c r="M92">
        <v>0</v>
      </c>
      <c r="N92">
        <v>0</v>
      </c>
      <c r="O92">
        <v>2.2999999999999829</v>
      </c>
      <c r="P92" s="1">
        <v>-0.26848852230945064</v>
      </c>
      <c r="Q92">
        <v>1</v>
      </c>
      <c r="R92">
        <v>0</v>
      </c>
      <c r="S92">
        <v>0</v>
      </c>
      <c r="T92">
        <v>15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25</v>
      </c>
      <c r="AB92">
        <v>2</v>
      </c>
      <c r="AC92" s="1">
        <v>1.3659942363112392</v>
      </c>
      <c r="AD92" s="1">
        <v>175.6</v>
      </c>
      <c r="AE92" s="1">
        <v>0</v>
      </c>
      <c r="AF92" s="1">
        <v>175.6</v>
      </c>
      <c r="AG92" s="1">
        <v>0.72522799999999987</v>
      </c>
      <c r="AH92" s="1">
        <v>0.67714285714285716</v>
      </c>
      <c r="AI92" s="1">
        <v>1.3226042553191486</v>
      </c>
    </row>
    <row r="93" spans="1:35">
      <c r="A93">
        <v>25</v>
      </c>
      <c r="B93">
        <v>4</v>
      </c>
      <c r="C93">
        <v>150.4</v>
      </c>
      <c r="D93">
        <v>3.52</v>
      </c>
      <c r="E93">
        <v>153.92000000000002</v>
      </c>
      <c r="F93">
        <v>7</v>
      </c>
      <c r="G93">
        <v>3.26</v>
      </c>
      <c r="H93">
        <v>86</v>
      </c>
      <c r="I93">
        <v>79</v>
      </c>
      <c r="J93">
        <v>7</v>
      </c>
      <c r="K93">
        <v>0</v>
      </c>
      <c r="L93">
        <v>0</v>
      </c>
      <c r="M93">
        <v>0</v>
      </c>
      <c r="N93">
        <v>0</v>
      </c>
      <c r="O93">
        <v>2.5</v>
      </c>
      <c r="P93" s="1">
        <v>-0.28789184952978064</v>
      </c>
      <c r="Q93">
        <v>0</v>
      </c>
      <c r="R93">
        <v>0</v>
      </c>
      <c r="S93">
        <v>0</v>
      </c>
      <c r="T93">
        <v>15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25</v>
      </c>
      <c r="AB93">
        <v>2</v>
      </c>
      <c r="AC93" s="1">
        <v>1.3465909090909092</v>
      </c>
      <c r="AD93" s="1">
        <v>161.80000000000001</v>
      </c>
      <c r="AE93" s="1">
        <v>0</v>
      </c>
      <c r="AF93" s="1">
        <v>161.80000000000001</v>
      </c>
      <c r="AG93" s="1">
        <v>0.66823400000000011</v>
      </c>
      <c r="AH93" s="1">
        <v>0.67714285714285716</v>
      </c>
      <c r="AI93" s="1">
        <v>1.2298785276073623</v>
      </c>
    </row>
    <row r="94" spans="1:35">
      <c r="A94">
        <v>25</v>
      </c>
      <c r="B94">
        <v>5</v>
      </c>
      <c r="C94">
        <v>150.5</v>
      </c>
      <c r="D94">
        <v>3.92</v>
      </c>
      <c r="E94">
        <v>154.41999999999999</v>
      </c>
      <c r="F94">
        <v>7</v>
      </c>
      <c r="G94">
        <v>3.28</v>
      </c>
      <c r="H94">
        <v>87</v>
      </c>
      <c r="I94">
        <v>79</v>
      </c>
      <c r="J94">
        <v>8</v>
      </c>
      <c r="K94">
        <v>0</v>
      </c>
      <c r="L94">
        <v>0</v>
      </c>
      <c r="M94">
        <v>0</v>
      </c>
      <c r="N94">
        <v>0</v>
      </c>
      <c r="O94">
        <v>2.5999999999999943</v>
      </c>
      <c r="P94" s="1">
        <v>-0.42529908515130188</v>
      </c>
      <c r="Q94">
        <v>1</v>
      </c>
      <c r="R94">
        <v>0</v>
      </c>
      <c r="S94">
        <v>0</v>
      </c>
      <c r="T94">
        <v>15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25</v>
      </c>
      <c r="AB94">
        <v>2</v>
      </c>
      <c r="AC94" s="1">
        <v>1.2091836734693879</v>
      </c>
      <c r="AD94" s="1">
        <v>175.6</v>
      </c>
      <c r="AE94" s="1">
        <v>0</v>
      </c>
      <c r="AF94" s="1">
        <v>175.6</v>
      </c>
      <c r="AG94" s="1">
        <v>0.72522799999999987</v>
      </c>
      <c r="AH94" s="1">
        <v>0.67714285714285716</v>
      </c>
      <c r="AI94" s="1">
        <v>1.3266365853658535</v>
      </c>
    </row>
    <row r="95" spans="1:35">
      <c r="A95">
        <v>25</v>
      </c>
      <c r="B95">
        <v>30</v>
      </c>
      <c r="C95">
        <v>153</v>
      </c>
      <c r="D95">
        <v>3.48</v>
      </c>
      <c r="E95">
        <v>156.47999999999999</v>
      </c>
      <c r="F95">
        <v>7</v>
      </c>
      <c r="G95">
        <v>2.97</v>
      </c>
      <c r="H95">
        <v>89</v>
      </c>
      <c r="I95">
        <v>80</v>
      </c>
      <c r="J95">
        <v>9</v>
      </c>
      <c r="K95">
        <v>0</v>
      </c>
      <c r="L95">
        <v>0</v>
      </c>
      <c r="M95">
        <v>0</v>
      </c>
      <c r="N95">
        <v>0</v>
      </c>
      <c r="O95">
        <v>5.0999999999999943</v>
      </c>
      <c r="P95" s="1">
        <v>-0.27241379310344827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25</v>
      </c>
      <c r="AB95">
        <v>1</v>
      </c>
      <c r="AC95" s="1">
        <v>1.3620689655172415</v>
      </c>
      <c r="AD95" s="1">
        <v>161.80000000000001</v>
      </c>
      <c r="AE95" s="1">
        <v>0</v>
      </c>
      <c r="AF95" s="1">
        <v>161.80000000000001</v>
      </c>
      <c r="AG95" s="1">
        <v>0.66823400000000011</v>
      </c>
      <c r="AH95" s="1">
        <v>0.67714285714285716</v>
      </c>
      <c r="AI95" s="1">
        <v>1.3499676767676769</v>
      </c>
    </row>
    <row r="96" spans="1:35">
      <c r="A96">
        <v>28</v>
      </c>
      <c r="B96">
        <v>54</v>
      </c>
      <c r="C96">
        <v>173.4</v>
      </c>
      <c r="D96">
        <v>3.31</v>
      </c>
      <c r="E96">
        <v>176.71</v>
      </c>
      <c r="F96">
        <v>7</v>
      </c>
      <c r="G96">
        <v>3.09</v>
      </c>
      <c r="H96">
        <v>99</v>
      </c>
      <c r="I96">
        <v>96</v>
      </c>
      <c r="J96">
        <v>3</v>
      </c>
      <c r="K96">
        <v>0</v>
      </c>
      <c r="L96">
        <v>1</v>
      </c>
      <c r="M96">
        <v>0</v>
      </c>
      <c r="N96">
        <v>0</v>
      </c>
      <c r="O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25</v>
      </c>
      <c r="AB96">
        <v>1</v>
      </c>
      <c r="AC96" s="1">
        <v>1.4320241691842901</v>
      </c>
      <c r="AD96" s="1">
        <v>161.80000000000001</v>
      </c>
      <c r="AE96" s="1">
        <v>10</v>
      </c>
      <c r="AF96" s="1">
        <v>171.8</v>
      </c>
      <c r="AG96" s="1">
        <v>0.709534</v>
      </c>
      <c r="AH96" s="1">
        <v>0.67714285714285716</v>
      </c>
      <c r="AI96" s="1">
        <v>1.3777359223300971</v>
      </c>
    </row>
    <row r="97" spans="1:36">
      <c r="A97">
        <v>32</v>
      </c>
      <c r="B97">
        <v>22</v>
      </c>
      <c r="C97">
        <v>194.2</v>
      </c>
      <c r="D97">
        <v>3.36</v>
      </c>
      <c r="E97">
        <v>197.56</v>
      </c>
      <c r="F97">
        <v>6</v>
      </c>
      <c r="G97">
        <v>3.19</v>
      </c>
      <c r="H97">
        <v>111</v>
      </c>
      <c r="I97">
        <v>106</v>
      </c>
      <c r="J97">
        <v>5</v>
      </c>
      <c r="K97">
        <v>0</v>
      </c>
      <c r="L97">
        <v>0</v>
      </c>
      <c r="M97">
        <v>0</v>
      </c>
      <c r="N97">
        <v>0</v>
      </c>
      <c r="O97">
        <v>6.5</v>
      </c>
      <c r="P97" s="1">
        <v>6.0286935286935295E-2</v>
      </c>
      <c r="Q97">
        <v>0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25</v>
      </c>
      <c r="AB97">
        <v>1</v>
      </c>
      <c r="AC97" s="1">
        <v>1.4107142857142858</v>
      </c>
      <c r="AD97" s="1">
        <v>161.80000000000001</v>
      </c>
      <c r="AE97" s="1">
        <v>0</v>
      </c>
      <c r="AF97" s="1">
        <v>161.80000000000001</v>
      </c>
      <c r="AG97" s="1">
        <v>0.66823400000000011</v>
      </c>
      <c r="AH97" s="1">
        <v>0.79</v>
      </c>
      <c r="AI97" s="1">
        <v>1.2568664576802511</v>
      </c>
    </row>
    <row r="98" spans="1:36">
      <c r="A98">
        <v>32</v>
      </c>
      <c r="B98">
        <v>43</v>
      </c>
      <c r="C98">
        <v>196.3</v>
      </c>
      <c r="D98">
        <v>3.75</v>
      </c>
      <c r="E98">
        <v>200.05</v>
      </c>
      <c r="F98">
        <v>7</v>
      </c>
      <c r="G98">
        <v>3.29</v>
      </c>
      <c r="H98">
        <v>112</v>
      </c>
      <c r="I98">
        <v>107</v>
      </c>
      <c r="J98">
        <v>5</v>
      </c>
      <c r="K98">
        <v>0</v>
      </c>
      <c r="L98">
        <v>1</v>
      </c>
      <c r="M98">
        <v>0</v>
      </c>
      <c r="N98">
        <v>0</v>
      </c>
      <c r="O98">
        <v>0</v>
      </c>
      <c r="Q98">
        <v>1</v>
      </c>
      <c r="R98">
        <v>0</v>
      </c>
      <c r="S98">
        <v>0</v>
      </c>
      <c r="T98">
        <v>19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25</v>
      </c>
      <c r="AB98">
        <v>1</v>
      </c>
      <c r="AC98" s="1">
        <v>1.264</v>
      </c>
      <c r="AD98" s="1">
        <v>175.6</v>
      </c>
      <c r="AE98" s="1">
        <v>0</v>
      </c>
      <c r="AF98" s="1">
        <v>175.6</v>
      </c>
      <c r="AG98" s="1">
        <v>0.72522799999999987</v>
      </c>
      <c r="AH98" s="1">
        <v>0.67714285714285716</v>
      </c>
      <c r="AI98" s="1">
        <v>1.3226042553191486</v>
      </c>
    </row>
    <row r="99" spans="1:36">
      <c r="A99">
        <v>32</v>
      </c>
      <c r="B99">
        <v>43</v>
      </c>
      <c r="C99">
        <v>196.3</v>
      </c>
      <c r="D99">
        <v>3.8</v>
      </c>
      <c r="E99">
        <v>200.10000000000002</v>
      </c>
      <c r="F99">
        <v>7</v>
      </c>
      <c r="G99">
        <v>3.27</v>
      </c>
      <c r="H99">
        <v>113</v>
      </c>
      <c r="I99">
        <v>107</v>
      </c>
      <c r="J99">
        <v>6</v>
      </c>
      <c r="K99">
        <v>0</v>
      </c>
      <c r="L99">
        <v>1</v>
      </c>
      <c r="M99">
        <v>0</v>
      </c>
      <c r="N99">
        <v>0</v>
      </c>
      <c r="O99">
        <v>0</v>
      </c>
      <c r="Q99">
        <v>0</v>
      </c>
      <c r="R99">
        <v>0</v>
      </c>
      <c r="S99">
        <v>0</v>
      </c>
      <c r="T99">
        <v>19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25</v>
      </c>
      <c r="AB99">
        <v>1</v>
      </c>
      <c r="AC99" s="1">
        <v>1.2473684210526317</v>
      </c>
      <c r="AD99" s="1">
        <v>161.80000000000001</v>
      </c>
      <c r="AE99" s="1">
        <v>0</v>
      </c>
      <c r="AF99" s="1">
        <v>161.80000000000001</v>
      </c>
      <c r="AG99" s="1">
        <v>0.66823400000000011</v>
      </c>
      <c r="AH99" s="1">
        <v>0.67714285714285716</v>
      </c>
      <c r="AI99" s="1">
        <v>1.2261174311926608</v>
      </c>
    </row>
    <row r="100" spans="1:36">
      <c r="A100">
        <v>33</v>
      </c>
      <c r="B100">
        <v>35</v>
      </c>
      <c r="C100">
        <v>201.5</v>
      </c>
      <c r="D100">
        <v>3.28</v>
      </c>
      <c r="E100">
        <v>204.78</v>
      </c>
      <c r="F100">
        <v>6</v>
      </c>
      <c r="G100">
        <v>3.18</v>
      </c>
      <c r="H100">
        <v>116</v>
      </c>
      <c r="I100">
        <v>113</v>
      </c>
      <c r="J100">
        <v>3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25</v>
      </c>
      <c r="AB100">
        <v>1</v>
      </c>
      <c r="AC100" s="1">
        <v>1.4451219512195124</v>
      </c>
      <c r="AD100" s="1">
        <v>175.6</v>
      </c>
      <c r="AE100" s="1">
        <v>0</v>
      </c>
      <c r="AF100" s="1">
        <v>175.6</v>
      </c>
      <c r="AG100" s="1">
        <v>0.72522799999999987</v>
      </c>
      <c r="AH100" s="1">
        <v>0.79</v>
      </c>
      <c r="AI100" s="1">
        <v>1.3683547169811316</v>
      </c>
    </row>
    <row r="101" spans="1:36">
      <c r="A101">
        <v>35</v>
      </c>
      <c r="B101">
        <v>13</v>
      </c>
      <c r="C101">
        <v>211.3</v>
      </c>
      <c r="D101">
        <v>2.94</v>
      </c>
      <c r="E101">
        <v>214.24</v>
      </c>
      <c r="F101">
        <v>6</v>
      </c>
      <c r="G101">
        <v>2.84</v>
      </c>
      <c r="H101">
        <v>118</v>
      </c>
      <c r="I101">
        <v>116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25</v>
      </c>
      <c r="AB101">
        <v>1</v>
      </c>
      <c r="AC101" s="1">
        <v>1.6122448979591837</v>
      </c>
      <c r="AD101" s="1">
        <v>161.80000000000001</v>
      </c>
      <c r="AE101" s="1">
        <v>10</v>
      </c>
      <c r="AF101" s="1">
        <v>171.8</v>
      </c>
      <c r="AG101" s="1">
        <v>0.709534</v>
      </c>
      <c r="AH101" s="1">
        <v>0.79</v>
      </c>
      <c r="AI101" s="1">
        <v>1.4990154929577464</v>
      </c>
    </row>
    <row r="102" spans="1:36">
      <c r="A102">
        <v>38</v>
      </c>
      <c r="B102">
        <v>24</v>
      </c>
      <c r="C102">
        <v>230.4</v>
      </c>
      <c r="D102">
        <v>3.4</v>
      </c>
      <c r="E102">
        <v>233.8</v>
      </c>
      <c r="F102">
        <v>7</v>
      </c>
      <c r="G102">
        <v>2.79</v>
      </c>
      <c r="H102">
        <v>122</v>
      </c>
      <c r="I102">
        <v>121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25</v>
      </c>
      <c r="AB102">
        <v>1</v>
      </c>
      <c r="AC102" s="1">
        <v>1.3941176470588237</v>
      </c>
      <c r="AD102" s="1">
        <v>161.80000000000001</v>
      </c>
      <c r="AE102" s="1">
        <v>0</v>
      </c>
      <c r="AF102" s="1">
        <v>161.80000000000001</v>
      </c>
      <c r="AG102" s="1">
        <v>0.66823400000000011</v>
      </c>
      <c r="AH102" s="1">
        <v>0.67714285714285716</v>
      </c>
      <c r="AI102" s="1">
        <v>1.4370623655913981</v>
      </c>
    </row>
    <row r="103" spans="1:36">
      <c r="A103">
        <v>38</v>
      </c>
      <c r="B103">
        <v>25</v>
      </c>
      <c r="C103">
        <v>230.5</v>
      </c>
      <c r="D103">
        <v>4.18</v>
      </c>
      <c r="E103">
        <v>234.68</v>
      </c>
      <c r="F103">
        <v>8</v>
      </c>
      <c r="G103">
        <v>3.65</v>
      </c>
      <c r="H103">
        <v>123</v>
      </c>
      <c r="I103">
        <v>121</v>
      </c>
      <c r="J103">
        <v>2</v>
      </c>
      <c r="K103">
        <v>0</v>
      </c>
      <c r="L103">
        <v>1</v>
      </c>
      <c r="M103">
        <v>0</v>
      </c>
      <c r="N103">
        <v>0</v>
      </c>
      <c r="O103">
        <v>0</v>
      </c>
      <c r="Q103">
        <v>0</v>
      </c>
      <c r="R103">
        <v>0</v>
      </c>
      <c r="S103">
        <v>0</v>
      </c>
      <c r="T103">
        <v>21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25</v>
      </c>
      <c r="AB103">
        <v>1</v>
      </c>
      <c r="AC103" s="1">
        <v>1.1339712918660287</v>
      </c>
      <c r="AD103" s="1">
        <v>161.80000000000001</v>
      </c>
      <c r="AE103" s="1">
        <v>0</v>
      </c>
      <c r="AF103" s="1">
        <v>161.80000000000001</v>
      </c>
      <c r="AG103" s="1">
        <v>0.66823400000000011</v>
      </c>
      <c r="AH103" s="1">
        <v>0.59250000000000003</v>
      </c>
      <c r="AI103" s="1">
        <v>1.0984668493150687</v>
      </c>
    </row>
    <row r="104" spans="1:36">
      <c r="A104">
        <v>38</v>
      </c>
      <c r="B104">
        <v>25</v>
      </c>
      <c r="C104">
        <v>230.5</v>
      </c>
      <c r="D104">
        <v>4.41</v>
      </c>
      <c r="E104">
        <v>234.91</v>
      </c>
      <c r="F104">
        <v>8</v>
      </c>
      <c r="G104">
        <v>3.28</v>
      </c>
      <c r="H104">
        <v>124</v>
      </c>
      <c r="I104">
        <v>121</v>
      </c>
      <c r="J104">
        <v>3</v>
      </c>
      <c r="K104">
        <v>0</v>
      </c>
      <c r="L104">
        <v>1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0</v>
      </c>
      <c r="T104">
        <v>21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25</v>
      </c>
      <c r="AB104">
        <v>1</v>
      </c>
      <c r="AC104" s="1">
        <v>1.0748299319727892</v>
      </c>
      <c r="AD104" s="1">
        <v>175.6</v>
      </c>
      <c r="AE104" s="1">
        <v>0</v>
      </c>
      <c r="AF104" s="1">
        <v>175.6</v>
      </c>
      <c r="AG104" s="1">
        <v>0.72522799999999987</v>
      </c>
      <c r="AH104" s="1">
        <v>0.59250000000000003</v>
      </c>
      <c r="AI104" s="1">
        <v>1.3266365853658535</v>
      </c>
    </row>
    <row r="105" spans="1:36">
      <c r="A105">
        <v>42</v>
      </c>
      <c r="B105">
        <v>31</v>
      </c>
      <c r="C105">
        <v>255.1</v>
      </c>
      <c r="D105">
        <v>3.99</v>
      </c>
      <c r="E105">
        <v>259.08999999999997</v>
      </c>
      <c r="F105">
        <v>7</v>
      </c>
      <c r="G105">
        <v>3.44</v>
      </c>
      <c r="H105">
        <v>138</v>
      </c>
      <c r="I105">
        <v>134</v>
      </c>
      <c r="J105">
        <v>4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25</v>
      </c>
      <c r="AB105">
        <v>1</v>
      </c>
      <c r="AC105" s="1">
        <v>1.1879699248120301</v>
      </c>
      <c r="AD105" s="1">
        <v>161.80000000000001</v>
      </c>
      <c r="AE105" s="1">
        <v>0</v>
      </c>
      <c r="AF105" s="1">
        <v>161.80000000000001</v>
      </c>
      <c r="AG105" s="1">
        <v>0.66823400000000011</v>
      </c>
      <c r="AH105" s="1">
        <v>0.67714285714285716</v>
      </c>
      <c r="AI105" s="1">
        <v>1.1655244186046514</v>
      </c>
    </row>
    <row r="106" spans="1:36">
      <c r="A106">
        <v>42</v>
      </c>
      <c r="B106">
        <v>52</v>
      </c>
      <c r="C106">
        <v>257.2</v>
      </c>
      <c r="D106">
        <v>4.8600000000000003</v>
      </c>
      <c r="E106">
        <v>262.06</v>
      </c>
      <c r="F106">
        <v>7</v>
      </c>
      <c r="G106">
        <v>3.84</v>
      </c>
      <c r="H106">
        <v>141</v>
      </c>
      <c r="I106">
        <v>136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23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25</v>
      </c>
      <c r="AB106">
        <v>1</v>
      </c>
      <c r="AC106" s="1">
        <v>0.97530864197530864</v>
      </c>
      <c r="AD106" s="1">
        <v>161.80000000000001</v>
      </c>
      <c r="AE106" s="1">
        <v>10</v>
      </c>
      <c r="AF106" s="1">
        <v>171.8</v>
      </c>
      <c r="AG106" s="1">
        <v>0.709534</v>
      </c>
      <c r="AH106" s="1">
        <v>0.67714285714285716</v>
      </c>
      <c r="AI106" s="1">
        <v>1.108646875</v>
      </c>
    </row>
    <row r="107" spans="1:36">
      <c r="A107">
        <v>43</v>
      </c>
      <c r="B107">
        <v>33</v>
      </c>
      <c r="C107">
        <v>261.3</v>
      </c>
      <c r="D107">
        <v>3.12</v>
      </c>
      <c r="E107">
        <v>264.42</v>
      </c>
      <c r="F107">
        <v>6</v>
      </c>
      <c r="G107">
        <v>3.14</v>
      </c>
      <c r="H107">
        <v>142</v>
      </c>
      <c r="I107">
        <v>140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25</v>
      </c>
      <c r="AB107">
        <v>1</v>
      </c>
      <c r="AC107" s="1">
        <v>1.5192307692307692</v>
      </c>
      <c r="AD107" s="1">
        <v>175.6</v>
      </c>
      <c r="AE107" s="1">
        <v>0</v>
      </c>
      <c r="AF107" s="1">
        <v>175.6</v>
      </c>
      <c r="AG107" s="1">
        <v>0.72522799999999987</v>
      </c>
      <c r="AH107" s="1">
        <v>0.79</v>
      </c>
      <c r="AI107" s="1">
        <v>1.3857859872611462</v>
      </c>
    </row>
    <row r="108" spans="1:36">
      <c r="A108">
        <v>44</v>
      </c>
      <c r="B108">
        <v>58</v>
      </c>
      <c r="C108">
        <v>269.8</v>
      </c>
      <c r="D108">
        <v>1.65</v>
      </c>
      <c r="E108">
        <v>271.45</v>
      </c>
      <c r="F108">
        <v>5</v>
      </c>
      <c r="G108">
        <v>1.19</v>
      </c>
      <c r="H108">
        <v>145</v>
      </c>
      <c r="I108">
        <v>142</v>
      </c>
      <c r="J108">
        <v>3</v>
      </c>
      <c r="K108">
        <v>0</v>
      </c>
      <c r="L108">
        <v>1</v>
      </c>
      <c r="M108">
        <v>0</v>
      </c>
      <c r="N108">
        <v>0</v>
      </c>
      <c r="O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25</v>
      </c>
      <c r="AB108">
        <v>1</v>
      </c>
      <c r="AC108" s="1">
        <v>2.872727272727273</v>
      </c>
      <c r="AD108" s="1">
        <v>161.80000000000001</v>
      </c>
      <c r="AE108" s="1">
        <v>0</v>
      </c>
      <c r="AF108" s="1">
        <v>161.80000000000001</v>
      </c>
      <c r="AG108" s="1">
        <v>0.66823400000000011</v>
      </c>
      <c r="AH108" s="1">
        <v>0.94800000000000006</v>
      </c>
      <c r="AI108" s="1">
        <v>3.3692470588235301</v>
      </c>
      <c r="AJ108" t="s">
        <v>51</v>
      </c>
    </row>
    <row r="109" spans="1:36">
      <c r="A109">
        <v>45</v>
      </c>
      <c r="B109">
        <v>48</v>
      </c>
      <c r="C109">
        <v>274.8</v>
      </c>
      <c r="D109">
        <v>2.89</v>
      </c>
      <c r="E109">
        <v>277.69</v>
      </c>
      <c r="F109">
        <v>6</v>
      </c>
      <c r="G109">
        <v>2.81</v>
      </c>
      <c r="H109">
        <v>150</v>
      </c>
      <c r="I109">
        <v>147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Q109">
        <v>1</v>
      </c>
      <c r="R109">
        <v>0</v>
      </c>
      <c r="S109">
        <v>1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25</v>
      </c>
      <c r="AB109">
        <v>1</v>
      </c>
      <c r="AC109" s="1">
        <v>1.6401384083044983</v>
      </c>
      <c r="AD109" s="1">
        <v>175.6</v>
      </c>
      <c r="AE109" s="1">
        <v>0</v>
      </c>
      <c r="AF109" s="1">
        <v>175.6</v>
      </c>
      <c r="AG109" s="1">
        <v>0.72522799999999987</v>
      </c>
      <c r="AH109" s="1">
        <v>0.79</v>
      </c>
      <c r="AI109" s="1">
        <v>1.5485295373665477</v>
      </c>
    </row>
    <row r="110" spans="1:36">
      <c r="A110">
        <v>46</v>
      </c>
      <c r="B110">
        <v>38</v>
      </c>
      <c r="C110">
        <v>279.8</v>
      </c>
      <c r="D110">
        <v>2.68</v>
      </c>
      <c r="E110">
        <v>282.48</v>
      </c>
      <c r="F110">
        <v>6</v>
      </c>
      <c r="G110">
        <v>3.04</v>
      </c>
      <c r="H110">
        <v>151</v>
      </c>
      <c r="I110">
        <v>150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25</v>
      </c>
      <c r="AB110">
        <v>1</v>
      </c>
      <c r="AC110" s="1">
        <v>1.7686567164179103</v>
      </c>
      <c r="AD110" s="1">
        <v>161.80000000000001</v>
      </c>
      <c r="AE110" s="1">
        <v>10</v>
      </c>
      <c r="AF110" s="1">
        <v>171.8</v>
      </c>
      <c r="AG110" s="1">
        <v>0.709534</v>
      </c>
      <c r="AH110" s="1">
        <v>0.79</v>
      </c>
      <c r="AI110" s="1">
        <v>1.4003960526315788</v>
      </c>
    </row>
    <row r="111" spans="1:36">
      <c r="A111">
        <v>46</v>
      </c>
      <c r="B111">
        <v>40</v>
      </c>
      <c r="C111">
        <v>280</v>
      </c>
      <c r="D111">
        <v>4.6100000000000003</v>
      </c>
      <c r="E111">
        <v>284.61</v>
      </c>
      <c r="F111">
        <v>8</v>
      </c>
      <c r="G111">
        <v>3.44</v>
      </c>
      <c r="H111">
        <v>152</v>
      </c>
      <c r="I111">
        <v>150</v>
      </c>
      <c r="J111">
        <v>2</v>
      </c>
      <c r="K111">
        <v>0</v>
      </c>
      <c r="L111">
        <v>1</v>
      </c>
      <c r="M111">
        <v>0</v>
      </c>
      <c r="N111">
        <v>0</v>
      </c>
      <c r="O111">
        <v>0</v>
      </c>
      <c r="Q111">
        <v>1</v>
      </c>
      <c r="R111">
        <v>0</v>
      </c>
      <c r="S111">
        <v>0</v>
      </c>
      <c r="T111">
        <v>25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25</v>
      </c>
      <c r="AB111">
        <v>1</v>
      </c>
      <c r="AC111" s="1">
        <v>1.0281995661605206</v>
      </c>
      <c r="AD111" s="1">
        <v>175.6</v>
      </c>
      <c r="AE111" s="1">
        <v>0</v>
      </c>
      <c r="AF111" s="1">
        <v>175.6</v>
      </c>
      <c r="AG111" s="1">
        <v>0.72522799999999987</v>
      </c>
      <c r="AH111" s="1">
        <v>0.59250000000000003</v>
      </c>
      <c r="AI111" s="1">
        <v>1.2649325581395345</v>
      </c>
    </row>
    <row r="112" spans="1:36">
      <c r="A112">
        <v>47</v>
      </c>
      <c r="B112">
        <v>40</v>
      </c>
      <c r="C112">
        <v>286</v>
      </c>
      <c r="D112">
        <v>4.32</v>
      </c>
      <c r="E112">
        <v>290.32</v>
      </c>
      <c r="F112">
        <v>7</v>
      </c>
      <c r="G112">
        <v>3.42</v>
      </c>
      <c r="H112">
        <v>154</v>
      </c>
      <c r="I112">
        <v>153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Q112">
        <v>0</v>
      </c>
      <c r="R112">
        <v>1</v>
      </c>
      <c r="S112">
        <v>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25</v>
      </c>
      <c r="AB112">
        <v>1</v>
      </c>
      <c r="AC112" s="1">
        <v>1.0972222222222221</v>
      </c>
      <c r="AD112" s="1">
        <v>161.80000000000001</v>
      </c>
      <c r="AE112" s="1">
        <v>-10</v>
      </c>
      <c r="AF112" s="1">
        <v>151.80000000000001</v>
      </c>
      <c r="AG112" s="1">
        <v>0.6269340000000001</v>
      </c>
      <c r="AH112" s="1">
        <v>0.67714285714285716</v>
      </c>
      <c r="AI112" s="1">
        <v>1.099884210526316</v>
      </c>
    </row>
    <row r="113" spans="1:35">
      <c r="A113">
        <v>48</v>
      </c>
      <c r="B113">
        <v>34</v>
      </c>
      <c r="C113">
        <v>291.39999999999998</v>
      </c>
      <c r="D113">
        <v>3.53</v>
      </c>
      <c r="E113">
        <v>294.92999999999995</v>
      </c>
      <c r="F113">
        <v>7</v>
      </c>
      <c r="G113">
        <v>3.1</v>
      </c>
      <c r="H113">
        <v>156</v>
      </c>
      <c r="I113">
        <v>154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26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25</v>
      </c>
      <c r="AB113">
        <v>1</v>
      </c>
      <c r="AC113" s="1">
        <v>1.3427762039660058</v>
      </c>
      <c r="AD113" s="1">
        <v>161.80000000000001</v>
      </c>
      <c r="AE113" s="1">
        <v>10</v>
      </c>
      <c r="AF113" s="1">
        <v>171.8</v>
      </c>
      <c r="AG113" s="1">
        <v>0.709534</v>
      </c>
      <c r="AH113" s="1">
        <v>0.67714285714285716</v>
      </c>
      <c r="AI113" s="1">
        <v>1.3732916129032258</v>
      </c>
    </row>
    <row r="114" spans="1:35">
      <c r="A114">
        <v>48</v>
      </c>
      <c r="B114">
        <v>34</v>
      </c>
      <c r="C114">
        <v>291.39999999999998</v>
      </c>
      <c r="D114">
        <v>3.85</v>
      </c>
      <c r="E114">
        <v>295.25</v>
      </c>
      <c r="F114">
        <v>7</v>
      </c>
      <c r="G114">
        <v>3.4</v>
      </c>
      <c r="H114">
        <v>157</v>
      </c>
      <c r="I114">
        <v>154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26</v>
      </c>
      <c r="U114">
        <v>1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25</v>
      </c>
      <c r="AB114">
        <v>1</v>
      </c>
      <c r="AC114" s="1">
        <v>1.2311688311688311</v>
      </c>
      <c r="AD114" s="1">
        <v>161.80000000000001</v>
      </c>
      <c r="AE114" s="1">
        <v>10</v>
      </c>
      <c r="AF114" s="1">
        <v>171.8</v>
      </c>
      <c r="AG114" s="1">
        <v>0.709534</v>
      </c>
      <c r="AH114" s="1">
        <v>0.67714285714285716</v>
      </c>
      <c r="AI114" s="1">
        <v>1.2521188235294118</v>
      </c>
    </row>
    <row r="115" spans="1:35">
      <c r="A115">
        <v>49</v>
      </c>
      <c r="B115">
        <v>36</v>
      </c>
      <c r="C115">
        <v>297.60000000000002</v>
      </c>
      <c r="D115">
        <v>3.15</v>
      </c>
      <c r="E115">
        <v>300.75</v>
      </c>
      <c r="F115">
        <v>6</v>
      </c>
      <c r="G115">
        <v>3.16</v>
      </c>
      <c r="H115">
        <v>162</v>
      </c>
      <c r="I115">
        <v>159</v>
      </c>
      <c r="J115">
        <v>3</v>
      </c>
      <c r="K115">
        <v>0</v>
      </c>
      <c r="L115">
        <v>1</v>
      </c>
      <c r="M115">
        <v>0</v>
      </c>
      <c r="N115">
        <v>0</v>
      </c>
      <c r="O115">
        <v>0</v>
      </c>
      <c r="P115" s="1"/>
      <c r="Q115">
        <v>0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25</v>
      </c>
      <c r="AB115">
        <v>1</v>
      </c>
      <c r="AC115" s="1">
        <v>1.504761904761905</v>
      </c>
      <c r="AD115" s="1">
        <v>161.80000000000001</v>
      </c>
      <c r="AE115" s="1">
        <v>10</v>
      </c>
      <c r="AF115" s="1">
        <v>171.8</v>
      </c>
      <c r="AG115" s="1">
        <v>0.709534</v>
      </c>
      <c r="AH115" s="1">
        <v>0.79</v>
      </c>
      <c r="AI115" s="1">
        <v>1.3472164556962023</v>
      </c>
    </row>
    <row r="116" spans="1:35">
      <c r="A116">
        <v>49</v>
      </c>
      <c r="B116">
        <v>48</v>
      </c>
      <c r="C116">
        <v>298.8</v>
      </c>
      <c r="D116">
        <v>3.81</v>
      </c>
      <c r="E116">
        <v>302.61</v>
      </c>
      <c r="F116">
        <v>7</v>
      </c>
      <c r="G116">
        <v>3.19</v>
      </c>
      <c r="H116">
        <v>164</v>
      </c>
      <c r="I116">
        <v>159</v>
      </c>
      <c r="J116">
        <v>5</v>
      </c>
      <c r="K116">
        <v>0</v>
      </c>
      <c r="L116">
        <v>0</v>
      </c>
      <c r="M116">
        <v>0</v>
      </c>
      <c r="N116">
        <v>0</v>
      </c>
      <c r="O116">
        <v>7.4000000000000341</v>
      </c>
      <c r="P116" s="1">
        <v>1.2925657020145254E-2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25</v>
      </c>
      <c r="AB116">
        <v>1</v>
      </c>
      <c r="AC116" s="1">
        <v>1.2440944881889764</v>
      </c>
      <c r="AD116" s="1">
        <v>161.80000000000001</v>
      </c>
      <c r="AE116" s="1">
        <v>0</v>
      </c>
      <c r="AF116" s="1">
        <v>161.80000000000001</v>
      </c>
      <c r="AG116" s="1">
        <v>0.66823400000000011</v>
      </c>
      <c r="AH116" s="1">
        <v>0.67714285714285716</v>
      </c>
      <c r="AI116" s="1">
        <v>1.2568664576802511</v>
      </c>
    </row>
    <row r="117" spans="1:35">
      <c r="A117">
        <v>50</v>
      </c>
      <c r="B117">
        <v>42</v>
      </c>
      <c r="C117">
        <v>304.2</v>
      </c>
      <c r="D117">
        <v>3.58</v>
      </c>
      <c r="E117">
        <v>307.77999999999997</v>
      </c>
      <c r="F117">
        <v>7</v>
      </c>
      <c r="G117">
        <v>2.99</v>
      </c>
      <c r="H117">
        <v>167</v>
      </c>
      <c r="I117">
        <v>165</v>
      </c>
      <c r="J117">
        <v>2</v>
      </c>
      <c r="K117">
        <v>0</v>
      </c>
      <c r="L117">
        <v>1</v>
      </c>
      <c r="M117">
        <v>0</v>
      </c>
      <c r="N117">
        <v>0</v>
      </c>
      <c r="O117">
        <v>0</v>
      </c>
      <c r="Q117">
        <v>0</v>
      </c>
      <c r="R117">
        <v>0</v>
      </c>
      <c r="S117">
        <v>0</v>
      </c>
      <c r="T117">
        <v>28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25</v>
      </c>
      <c r="AB117">
        <v>1</v>
      </c>
      <c r="AC117" s="1">
        <v>1.3240223463687151</v>
      </c>
      <c r="AD117" s="1">
        <v>161.80000000000001</v>
      </c>
      <c r="AE117" s="1">
        <v>0</v>
      </c>
      <c r="AF117" s="1">
        <v>161.80000000000001</v>
      </c>
      <c r="AG117" s="1">
        <v>0.66823400000000011</v>
      </c>
      <c r="AH117" s="1">
        <v>0.67714285714285716</v>
      </c>
      <c r="AI117" s="1">
        <v>1.3409377926421406</v>
      </c>
    </row>
    <row r="118" spans="1:35">
      <c r="A118">
        <v>50</v>
      </c>
      <c r="B118">
        <v>54</v>
      </c>
      <c r="C118">
        <v>305.39999999999998</v>
      </c>
      <c r="D118">
        <v>3.6</v>
      </c>
      <c r="E118">
        <v>309</v>
      </c>
      <c r="F118">
        <v>7</v>
      </c>
      <c r="G118">
        <v>3.15</v>
      </c>
      <c r="H118">
        <v>168</v>
      </c>
      <c r="I118">
        <v>166</v>
      </c>
      <c r="J118">
        <v>2</v>
      </c>
      <c r="K118">
        <v>0</v>
      </c>
      <c r="L118">
        <v>1</v>
      </c>
      <c r="M118">
        <v>0</v>
      </c>
      <c r="N118">
        <v>0</v>
      </c>
      <c r="O118">
        <v>0</v>
      </c>
      <c r="Q118">
        <v>1</v>
      </c>
      <c r="R118">
        <v>0</v>
      </c>
      <c r="S118">
        <v>0</v>
      </c>
      <c r="T118">
        <v>28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25</v>
      </c>
      <c r="AB118">
        <v>1</v>
      </c>
      <c r="AC118" s="1">
        <v>1.3166666666666667</v>
      </c>
      <c r="AD118" s="1">
        <v>175.6</v>
      </c>
      <c r="AE118" s="1">
        <v>0</v>
      </c>
      <c r="AF118" s="1">
        <v>175.6</v>
      </c>
      <c r="AG118" s="1">
        <v>0.72522799999999987</v>
      </c>
      <c r="AH118" s="1">
        <v>0.67714285714285716</v>
      </c>
      <c r="AI118" s="1">
        <v>1.3813866666666663</v>
      </c>
    </row>
    <row r="119" spans="1:35">
      <c r="A119">
        <v>50</v>
      </c>
      <c r="B119">
        <v>47</v>
      </c>
      <c r="C119">
        <v>304.7</v>
      </c>
      <c r="D119">
        <v>3.4</v>
      </c>
      <c r="E119">
        <v>308.09999999999997</v>
      </c>
      <c r="F119">
        <v>7</v>
      </c>
      <c r="G119">
        <v>4</v>
      </c>
      <c r="H119">
        <v>169</v>
      </c>
      <c r="I119">
        <v>166</v>
      </c>
      <c r="J119">
        <v>3</v>
      </c>
      <c r="K119">
        <v>0</v>
      </c>
      <c r="L119">
        <v>1</v>
      </c>
      <c r="M119">
        <v>0</v>
      </c>
      <c r="N119">
        <v>0</v>
      </c>
      <c r="O119">
        <v>0</v>
      </c>
      <c r="Q119">
        <v>1</v>
      </c>
      <c r="R119">
        <v>0</v>
      </c>
      <c r="S119">
        <v>0</v>
      </c>
      <c r="T119">
        <v>28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25</v>
      </c>
      <c r="AB119">
        <v>1</v>
      </c>
      <c r="AC119" s="1">
        <v>1.3941176470588237</v>
      </c>
      <c r="AD119" s="1">
        <v>175.6</v>
      </c>
      <c r="AE119" s="1">
        <v>10</v>
      </c>
      <c r="AF119" s="1">
        <v>185.6</v>
      </c>
      <c r="AG119" s="1">
        <v>0.76652799999999999</v>
      </c>
      <c r="AH119" s="1">
        <v>0.67714285714285716</v>
      </c>
      <c r="AI119" s="1">
        <v>1.1497919999999999</v>
      </c>
    </row>
    <row r="120" spans="1:35">
      <c r="A120">
        <v>51</v>
      </c>
      <c r="B120">
        <v>46</v>
      </c>
      <c r="C120">
        <v>310.60000000000002</v>
      </c>
      <c r="D120">
        <v>4.4800000000000004</v>
      </c>
      <c r="E120">
        <v>315.08000000000004</v>
      </c>
      <c r="F120">
        <v>7</v>
      </c>
      <c r="G120">
        <v>3.81</v>
      </c>
      <c r="H120">
        <v>175</v>
      </c>
      <c r="I120">
        <v>169</v>
      </c>
      <c r="J120">
        <v>6</v>
      </c>
      <c r="K120">
        <v>0</v>
      </c>
      <c r="L120">
        <v>1</v>
      </c>
      <c r="M120">
        <v>0</v>
      </c>
      <c r="N120">
        <v>0</v>
      </c>
      <c r="O120">
        <v>0</v>
      </c>
      <c r="Q120">
        <v>1</v>
      </c>
      <c r="R120">
        <v>0</v>
      </c>
      <c r="S120">
        <v>0</v>
      </c>
      <c r="T120">
        <v>30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25</v>
      </c>
      <c r="AB120">
        <v>1</v>
      </c>
      <c r="AC120" s="1">
        <v>1.0580357142857142</v>
      </c>
      <c r="AD120" s="1">
        <v>175.6</v>
      </c>
      <c r="AE120" s="1">
        <v>0</v>
      </c>
      <c r="AF120" s="1">
        <v>175.6</v>
      </c>
      <c r="AG120" s="1">
        <v>0.72522799999999987</v>
      </c>
      <c r="AH120" s="1">
        <v>0.67714285714285716</v>
      </c>
      <c r="AI120" s="1">
        <v>1.142091338582677</v>
      </c>
    </row>
    <row r="121" spans="1:35">
      <c r="A121">
        <v>52</v>
      </c>
      <c r="B121">
        <v>36</v>
      </c>
      <c r="C121">
        <v>315.60000000000002</v>
      </c>
      <c r="D121">
        <v>4.5599999999999996</v>
      </c>
      <c r="E121">
        <v>320.16000000000003</v>
      </c>
      <c r="F121">
        <v>8</v>
      </c>
      <c r="G121">
        <v>3.36</v>
      </c>
      <c r="H121">
        <v>180</v>
      </c>
      <c r="I121">
        <v>177</v>
      </c>
      <c r="J121">
        <v>3</v>
      </c>
      <c r="K121">
        <v>0</v>
      </c>
      <c r="L121">
        <v>1</v>
      </c>
      <c r="M121">
        <v>1</v>
      </c>
      <c r="N121">
        <v>0</v>
      </c>
      <c r="O121">
        <v>0</v>
      </c>
      <c r="Q121">
        <v>1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25</v>
      </c>
      <c r="AB121">
        <v>3</v>
      </c>
      <c r="AC121" s="1">
        <v>1.0394736842105265</v>
      </c>
      <c r="AD121" s="1">
        <v>175.6</v>
      </c>
      <c r="AE121" s="1">
        <v>0</v>
      </c>
      <c r="AF121" s="1">
        <v>175.6</v>
      </c>
      <c r="AG121" s="1">
        <v>0.72522799999999987</v>
      </c>
      <c r="AH121" s="1">
        <v>0.59250000000000003</v>
      </c>
      <c r="AI121" s="1">
        <v>1.2950499999999998</v>
      </c>
    </row>
    <row r="122" spans="1:35">
      <c r="A122">
        <v>57</v>
      </c>
      <c r="B122">
        <v>37</v>
      </c>
      <c r="C122">
        <v>345.7</v>
      </c>
      <c r="D122">
        <v>3.55</v>
      </c>
      <c r="E122">
        <v>349.25</v>
      </c>
      <c r="F122">
        <v>7</v>
      </c>
      <c r="G122">
        <v>2.82</v>
      </c>
      <c r="H122">
        <v>190</v>
      </c>
      <c r="I122">
        <v>189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25</v>
      </c>
      <c r="AB122">
        <v>1</v>
      </c>
      <c r="AC122" s="1">
        <v>1.335211267605634</v>
      </c>
      <c r="AD122" s="1">
        <v>161.80000000000001</v>
      </c>
      <c r="AE122" s="1">
        <v>0</v>
      </c>
      <c r="AF122" s="1">
        <v>161.80000000000001</v>
      </c>
      <c r="AG122" s="1">
        <v>0.66823400000000011</v>
      </c>
      <c r="AH122" s="1">
        <v>0.67714285714285716</v>
      </c>
      <c r="AI122" s="1">
        <v>1.4217744680851068</v>
      </c>
    </row>
    <row r="123" spans="1:35">
      <c r="A123">
        <v>59</v>
      </c>
      <c r="B123">
        <v>36</v>
      </c>
      <c r="C123">
        <v>357.6</v>
      </c>
      <c r="D123">
        <v>3.03</v>
      </c>
      <c r="E123">
        <v>360.63</v>
      </c>
      <c r="F123">
        <v>6</v>
      </c>
      <c r="G123">
        <v>3.04</v>
      </c>
      <c r="H123">
        <v>193</v>
      </c>
      <c r="I123">
        <v>191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0</v>
      </c>
      <c r="Q123">
        <v>1</v>
      </c>
      <c r="R123">
        <v>0</v>
      </c>
      <c r="S123">
        <v>0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25</v>
      </c>
      <c r="AB123">
        <v>1</v>
      </c>
      <c r="AC123" s="1">
        <v>1.5643564356435646</v>
      </c>
      <c r="AD123" s="1">
        <v>175.6</v>
      </c>
      <c r="AE123" s="1">
        <v>0</v>
      </c>
      <c r="AF123" s="1">
        <v>175.6</v>
      </c>
      <c r="AG123" s="1">
        <v>0.72522799999999987</v>
      </c>
      <c r="AH123" s="1">
        <v>0.79</v>
      </c>
      <c r="AI123" s="1">
        <v>1.4313710526315786</v>
      </c>
    </row>
    <row r="124" spans="1:35">
      <c r="A124">
        <v>63</v>
      </c>
      <c r="B124">
        <v>24</v>
      </c>
      <c r="C124">
        <v>380.4</v>
      </c>
      <c r="D124">
        <v>3.33</v>
      </c>
      <c r="E124">
        <v>383.72999999999996</v>
      </c>
      <c r="F124">
        <v>6</v>
      </c>
      <c r="G124">
        <v>2.89</v>
      </c>
      <c r="H124">
        <v>200</v>
      </c>
      <c r="I124">
        <v>198</v>
      </c>
      <c r="J124">
        <v>2</v>
      </c>
      <c r="K124">
        <v>0</v>
      </c>
      <c r="L124">
        <v>1</v>
      </c>
      <c r="M124">
        <v>0</v>
      </c>
      <c r="N124">
        <v>0</v>
      </c>
      <c r="O124">
        <v>0</v>
      </c>
      <c r="Q124">
        <v>1</v>
      </c>
      <c r="R124">
        <v>0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25</v>
      </c>
      <c r="AB124">
        <v>1</v>
      </c>
      <c r="AC124" s="1">
        <v>1.4234234234234235</v>
      </c>
      <c r="AD124" s="1">
        <v>175.6</v>
      </c>
      <c r="AE124" s="1">
        <v>0</v>
      </c>
      <c r="AF124" s="1">
        <v>175.6</v>
      </c>
      <c r="AG124" s="1">
        <v>0.72522799999999987</v>
      </c>
      <c r="AH124" s="1">
        <v>0.79</v>
      </c>
      <c r="AI124" s="1">
        <v>1.5056636678200688</v>
      </c>
    </row>
    <row r="125" spans="1:35">
      <c r="A125">
        <v>63</v>
      </c>
      <c r="B125">
        <v>46</v>
      </c>
      <c r="C125">
        <v>382.6</v>
      </c>
      <c r="D125">
        <v>4.03</v>
      </c>
      <c r="E125">
        <v>386.63</v>
      </c>
      <c r="F125">
        <v>7</v>
      </c>
      <c r="G125">
        <v>3.5</v>
      </c>
      <c r="H125">
        <v>202</v>
      </c>
      <c r="I125">
        <v>199</v>
      </c>
      <c r="J125">
        <v>3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25</v>
      </c>
      <c r="AB125">
        <v>1</v>
      </c>
      <c r="AC125" s="1">
        <v>1.1761786600496278</v>
      </c>
      <c r="AD125" s="1">
        <v>161.80000000000001</v>
      </c>
      <c r="AE125" s="1">
        <v>0</v>
      </c>
      <c r="AF125" s="1">
        <v>161.80000000000001</v>
      </c>
      <c r="AG125" s="1">
        <v>0.66823400000000011</v>
      </c>
      <c r="AH125" s="1">
        <v>0.67714285714285716</v>
      </c>
      <c r="AI125" s="1">
        <v>1.1455440000000003</v>
      </c>
    </row>
    <row r="126" spans="1:35">
      <c r="A126">
        <v>63</v>
      </c>
      <c r="B126">
        <v>52</v>
      </c>
      <c r="C126">
        <v>383.2</v>
      </c>
      <c r="D126">
        <v>3.74</v>
      </c>
      <c r="E126">
        <v>386.94</v>
      </c>
      <c r="F126">
        <v>7</v>
      </c>
      <c r="G126">
        <v>2.95</v>
      </c>
      <c r="H126">
        <v>203</v>
      </c>
      <c r="I126">
        <v>199</v>
      </c>
      <c r="J126">
        <v>4</v>
      </c>
      <c r="K126">
        <v>0</v>
      </c>
      <c r="L126">
        <v>1</v>
      </c>
      <c r="M126">
        <v>1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25</v>
      </c>
      <c r="AB126">
        <v>3</v>
      </c>
      <c r="AC126" s="1">
        <v>1.267379679144385</v>
      </c>
      <c r="AD126" s="1">
        <v>161.80000000000001</v>
      </c>
      <c r="AE126" s="1">
        <v>0</v>
      </c>
      <c r="AF126" s="1">
        <v>161.80000000000001</v>
      </c>
      <c r="AG126" s="1">
        <v>0.66823400000000011</v>
      </c>
      <c r="AH126" s="1">
        <v>0.67714285714285716</v>
      </c>
      <c r="AI126" s="1">
        <v>1.3591200000000001</v>
      </c>
    </row>
    <row r="127" spans="1:35">
      <c r="A127">
        <v>66</v>
      </c>
      <c r="B127">
        <v>24</v>
      </c>
      <c r="C127">
        <v>398.4</v>
      </c>
      <c r="D127">
        <v>3.44</v>
      </c>
      <c r="E127">
        <v>401.84</v>
      </c>
      <c r="F127">
        <v>7</v>
      </c>
      <c r="G127">
        <v>3.4</v>
      </c>
      <c r="H127">
        <v>208</v>
      </c>
      <c r="I127">
        <v>203</v>
      </c>
      <c r="J127">
        <v>5</v>
      </c>
      <c r="K127">
        <v>0</v>
      </c>
      <c r="L127">
        <v>0</v>
      </c>
      <c r="M127">
        <v>0</v>
      </c>
      <c r="N127">
        <v>0</v>
      </c>
      <c r="O127">
        <v>0</v>
      </c>
      <c r="Q127">
        <v>0</v>
      </c>
      <c r="R127">
        <v>0</v>
      </c>
      <c r="S127">
        <v>0</v>
      </c>
      <c r="T127">
        <v>33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25</v>
      </c>
      <c r="AB127">
        <v>1</v>
      </c>
      <c r="AC127" s="1">
        <v>1.3779069767441861</v>
      </c>
      <c r="AD127" s="1">
        <v>161.80000000000001</v>
      </c>
      <c r="AE127" s="1">
        <v>0</v>
      </c>
      <c r="AF127" s="1">
        <v>161.80000000000001</v>
      </c>
      <c r="AG127" s="1">
        <v>0.66823400000000011</v>
      </c>
      <c r="AH127" s="1">
        <v>0.67714285714285716</v>
      </c>
      <c r="AI127" s="1">
        <v>1.1792364705882357</v>
      </c>
    </row>
    <row r="128" spans="1:35">
      <c r="A128">
        <v>66</v>
      </c>
      <c r="B128">
        <v>25</v>
      </c>
      <c r="C128">
        <v>398.5</v>
      </c>
      <c r="D128">
        <v>3.1</v>
      </c>
      <c r="E128">
        <v>401.6</v>
      </c>
      <c r="F128">
        <v>6</v>
      </c>
      <c r="G128">
        <v>3.07</v>
      </c>
      <c r="H128">
        <v>209</v>
      </c>
      <c r="I128">
        <v>204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0</v>
      </c>
      <c r="Q128">
        <v>0</v>
      </c>
      <c r="R128">
        <v>0</v>
      </c>
      <c r="S128">
        <v>0</v>
      </c>
      <c r="T128">
        <v>33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25</v>
      </c>
      <c r="AB128">
        <v>1</v>
      </c>
      <c r="AC128" s="1">
        <v>1.5290322580645161</v>
      </c>
      <c r="AD128" s="1">
        <v>161.80000000000001</v>
      </c>
      <c r="AE128" s="1">
        <v>0</v>
      </c>
      <c r="AF128" s="1">
        <v>161.80000000000001</v>
      </c>
      <c r="AG128" s="1">
        <v>0.66823400000000011</v>
      </c>
      <c r="AH128" s="1">
        <v>0.79</v>
      </c>
      <c r="AI128" s="1">
        <v>1.305994788273616</v>
      </c>
    </row>
    <row r="129" spans="1:35">
      <c r="A129">
        <v>67</v>
      </c>
      <c r="B129">
        <v>26</v>
      </c>
      <c r="C129">
        <v>404.6</v>
      </c>
      <c r="D129">
        <v>3.1</v>
      </c>
      <c r="E129">
        <v>407.70000000000005</v>
      </c>
      <c r="F129">
        <v>6</v>
      </c>
      <c r="G129">
        <v>3.19</v>
      </c>
      <c r="H129">
        <v>213</v>
      </c>
      <c r="I129">
        <v>210</v>
      </c>
      <c r="J129">
        <v>3</v>
      </c>
      <c r="K129">
        <v>0</v>
      </c>
      <c r="L129">
        <v>1</v>
      </c>
      <c r="M129">
        <v>0</v>
      </c>
      <c r="N129">
        <v>0</v>
      </c>
      <c r="O129">
        <v>0</v>
      </c>
      <c r="Q129">
        <v>1</v>
      </c>
      <c r="R129">
        <v>0</v>
      </c>
      <c r="S129">
        <v>0</v>
      </c>
      <c r="T129">
        <v>34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25</v>
      </c>
      <c r="AB129">
        <v>1</v>
      </c>
      <c r="AC129" s="1">
        <v>1.5290322580645161</v>
      </c>
      <c r="AD129" s="1">
        <v>175.6</v>
      </c>
      <c r="AE129" s="1">
        <v>10</v>
      </c>
      <c r="AF129" s="1">
        <v>185.6</v>
      </c>
      <c r="AG129" s="1">
        <v>0.76652799999999999</v>
      </c>
      <c r="AH129" s="1">
        <v>0.79</v>
      </c>
      <c r="AI129" s="1">
        <v>1.4417454545454544</v>
      </c>
    </row>
    <row r="130" spans="1:35">
      <c r="A130">
        <v>67</v>
      </c>
      <c r="B130">
        <v>27</v>
      </c>
      <c r="C130">
        <v>404.7</v>
      </c>
      <c r="D130">
        <v>3.05</v>
      </c>
      <c r="E130">
        <v>407.75</v>
      </c>
      <c r="F130">
        <v>7</v>
      </c>
      <c r="G130">
        <v>2.71</v>
      </c>
      <c r="H130">
        <v>214</v>
      </c>
      <c r="I130">
        <v>211</v>
      </c>
      <c r="J130">
        <v>3</v>
      </c>
      <c r="K130">
        <v>0</v>
      </c>
      <c r="L130">
        <v>1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34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25</v>
      </c>
      <c r="AB130">
        <v>1</v>
      </c>
      <c r="AC130" s="1">
        <v>1.5540983606557379</v>
      </c>
      <c r="AD130" s="1">
        <v>161.80000000000001</v>
      </c>
      <c r="AE130" s="1">
        <v>0</v>
      </c>
      <c r="AF130" s="1">
        <v>161.80000000000001</v>
      </c>
      <c r="AG130" s="1">
        <v>0.66823400000000011</v>
      </c>
      <c r="AH130" s="1">
        <v>0.67714285714285716</v>
      </c>
      <c r="AI130" s="1">
        <v>1.4794848708487087</v>
      </c>
    </row>
    <row r="131" spans="1:35">
      <c r="A131">
        <v>67</v>
      </c>
      <c r="B131">
        <v>28</v>
      </c>
      <c r="C131">
        <v>404.8</v>
      </c>
      <c r="D131">
        <v>3.13</v>
      </c>
      <c r="E131">
        <v>407.93</v>
      </c>
      <c r="F131">
        <v>6</v>
      </c>
      <c r="G131">
        <v>3.06</v>
      </c>
      <c r="H131">
        <v>215</v>
      </c>
      <c r="I131">
        <v>211</v>
      </c>
      <c r="J131">
        <v>4</v>
      </c>
      <c r="K131">
        <v>0</v>
      </c>
      <c r="L131">
        <v>1</v>
      </c>
      <c r="M131">
        <v>0</v>
      </c>
      <c r="N131">
        <v>0</v>
      </c>
      <c r="O131">
        <v>0</v>
      </c>
      <c r="Q131">
        <v>1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25</v>
      </c>
      <c r="AB131">
        <v>1</v>
      </c>
      <c r="AC131" s="1">
        <v>1.514376996805112</v>
      </c>
      <c r="AD131" s="1">
        <v>175.6</v>
      </c>
      <c r="AE131" s="1">
        <v>10</v>
      </c>
      <c r="AF131" s="1">
        <v>185.6</v>
      </c>
      <c r="AG131" s="1">
        <v>0.76652799999999999</v>
      </c>
      <c r="AH131" s="1">
        <v>0.79</v>
      </c>
      <c r="AI131" s="1">
        <v>1.5029960784313725</v>
      </c>
    </row>
    <row r="132" spans="1:35">
      <c r="A132">
        <v>68</v>
      </c>
      <c r="B132">
        <v>22</v>
      </c>
      <c r="C132">
        <v>410.2</v>
      </c>
      <c r="D132">
        <v>3.37</v>
      </c>
      <c r="E132">
        <v>413.57</v>
      </c>
      <c r="F132">
        <v>6</v>
      </c>
      <c r="G132">
        <v>2.93</v>
      </c>
      <c r="H132">
        <v>217</v>
      </c>
      <c r="I132">
        <v>215</v>
      </c>
      <c r="J132">
        <v>2</v>
      </c>
      <c r="K132">
        <v>0</v>
      </c>
      <c r="L132">
        <v>1</v>
      </c>
      <c r="M132">
        <v>0</v>
      </c>
      <c r="N132">
        <v>0</v>
      </c>
      <c r="O132">
        <v>1.6999999999999886</v>
      </c>
      <c r="P132" s="1">
        <v>0.10433038771317693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25</v>
      </c>
      <c r="AB132">
        <v>2</v>
      </c>
      <c r="AC132" s="1">
        <v>1.4065281899109792</v>
      </c>
      <c r="AD132" s="1">
        <v>161.80000000000001</v>
      </c>
      <c r="AE132" s="1">
        <v>0</v>
      </c>
      <c r="AF132" s="1">
        <v>161.80000000000001</v>
      </c>
      <c r="AG132" s="1">
        <v>0.66823400000000011</v>
      </c>
      <c r="AH132" s="1">
        <v>0.79</v>
      </c>
      <c r="AI132" s="1">
        <v>1.3683972696245736</v>
      </c>
    </row>
    <row r="133" spans="1:35">
      <c r="A133">
        <v>68</v>
      </c>
      <c r="B133">
        <v>59</v>
      </c>
      <c r="C133">
        <v>413.9</v>
      </c>
      <c r="D133">
        <v>3.31</v>
      </c>
      <c r="E133">
        <v>417.21</v>
      </c>
      <c r="F133">
        <v>7</v>
      </c>
      <c r="G133">
        <v>2.87</v>
      </c>
      <c r="H133">
        <v>218</v>
      </c>
      <c r="I133">
        <v>217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5.3999999999999773</v>
      </c>
      <c r="P133" s="1">
        <v>0.12982636698648786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25</v>
      </c>
      <c r="AB133">
        <v>1</v>
      </c>
      <c r="AC133" s="1">
        <v>1.4320241691842901</v>
      </c>
      <c r="AD133" s="1">
        <v>175.6</v>
      </c>
      <c r="AE133" s="1">
        <v>0</v>
      </c>
      <c r="AF133" s="1">
        <v>175.6</v>
      </c>
      <c r="AG133" s="1">
        <v>0.72522799999999987</v>
      </c>
      <c r="AH133" s="1">
        <v>0.67714285714285716</v>
      </c>
      <c r="AI133" s="1">
        <v>1.5161560975609751</v>
      </c>
    </row>
    <row r="134" spans="1:35">
      <c r="A134">
        <v>69</v>
      </c>
      <c r="B134">
        <v>36</v>
      </c>
      <c r="C134">
        <v>417.6</v>
      </c>
      <c r="D134">
        <v>1.93</v>
      </c>
      <c r="E134">
        <v>419.53000000000003</v>
      </c>
      <c r="F134">
        <v>6</v>
      </c>
      <c r="G134">
        <v>1.89</v>
      </c>
      <c r="H134">
        <v>223</v>
      </c>
      <c r="I134">
        <v>218</v>
      </c>
      <c r="J134">
        <v>5</v>
      </c>
      <c r="K134">
        <v>0</v>
      </c>
      <c r="L134">
        <v>1</v>
      </c>
      <c r="M134">
        <v>0</v>
      </c>
      <c r="N134">
        <v>0</v>
      </c>
      <c r="O134">
        <v>0.20000000000004547</v>
      </c>
      <c r="P134" s="1">
        <v>1.34328249288477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25</v>
      </c>
      <c r="AB134">
        <v>2</v>
      </c>
      <c r="AC134" s="1">
        <v>2.4559585492227982</v>
      </c>
      <c r="AD134" s="1">
        <v>161.80000000000001</v>
      </c>
      <c r="AE134" s="1">
        <v>0</v>
      </c>
      <c r="AF134" s="1">
        <v>161.80000000000001</v>
      </c>
      <c r="AG134" s="1">
        <v>0.66823400000000011</v>
      </c>
      <c r="AH134" s="1">
        <v>0.79</v>
      </c>
      <c r="AI134" s="1">
        <v>2.1213777777777785</v>
      </c>
    </row>
    <row r="135" spans="1:35">
      <c r="A135">
        <v>70</v>
      </c>
      <c r="B135">
        <v>22</v>
      </c>
      <c r="C135">
        <v>422.2</v>
      </c>
      <c r="D135">
        <v>3.22</v>
      </c>
      <c r="E135">
        <v>425.42</v>
      </c>
      <c r="F135">
        <v>6</v>
      </c>
      <c r="G135">
        <v>2.99</v>
      </c>
      <c r="H135">
        <v>228</v>
      </c>
      <c r="I135">
        <v>224</v>
      </c>
      <c r="J135">
        <v>4</v>
      </c>
      <c r="K135">
        <v>0</v>
      </c>
      <c r="L135">
        <v>1</v>
      </c>
      <c r="M135">
        <v>0</v>
      </c>
      <c r="N135">
        <v>0</v>
      </c>
      <c r="O135">
        <v>4.8000000000000114</v>
      </c>
      <c r="P135" s="1">
        <v>0.35937363310296555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25</v>
      </c>
      <c r="AB135">
        <v>2</v>
      </c>
      <c r="AC135" s="1">
        <v>1.4720496894409938</v>
      </c>
      <c r="AD135" s="1">
        <v>175.6</v>
      </c>
      <c r="AE135" s="1">
        <v>0</v>
      </c>
      <c r="AF135" s="1">
        <v>175.6</v>
      </c>
      <c r="AG135" s="1">
        <v>0.72522799999999987</v>
      </c>
      <c r="AH135" s="1">
        <v>0.79</v>
      </c>
      <c r="AI135" s="1">
        <v>1.4553070234113707</v>
      </c>
    </row>
    <row r="136" spans="1:35">
      <c r="A136">
        <v>70</v>
      </c>
      <c r="B136">
        <v>27</v>
      </c>
      <c r="C136">
        <v>422.7</v>
      </c>
      <c r="D136">
        <v>2.71</v>
      </c>
      <c r="E136">
        <v>425.40999999999997</v>
      </c>
      <c r="F136">
        <v>6</v>
      </c>
      <c r="G136">
        <v>2.75</v>
      </c>
      <c r="H136">
        <v>229</v>
      </c>
      <c r="I136">
        <v>224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25</v>
      </c>
      <c r="AB136">
        <v>1</v>
      </c>
      <c r="AC136" s="1">
        <v>1.7490774907749078</v>
      </c>
      <c r="AD136" s="1">
        <v>161.80000000000001</v>
      </c>
      <c r="AE136" s="1">
        <v>-10</v>
      </c>
      <c r="AF136" s="1">
        <v>151.80000000000001</v>
      </c>
      <c r="AG136" s="1">
        <v>0.6269340000000001</v>
      </c>
      <c r="AH136" s="1">
        <v>0.79</v>
      </c>
      <c r="AI136" s="1">
        <v>1.3678560000000002</v>
      </c>
    </row>
    <row r="137" spans="1:35">
      <c r="A137">
        <v>71</v>
      </c>
      <c r="B137">
        <v>3</v>
      </c>
      <c r="C137">
        <v>426.3</v>
      </c>
      <c r="D137">
        <v>3.97</v>
      </c>
      <c r="E137">
        <v>430.27000000000004</v>
      </c>
      <c r="F137">
        <v>9</v>
      </c>
      <c r="G137">
        <v>2.95</v>
      </c>
      <c r="H137">
        <v>234</v>
      </c>
      <c r="I137">
        <v>229</v>
      </c>
      <c r="J137">
        <v>5</v>
      </c>
      <c r="K137">
        <v>0</v>
      </c>
      <c r="L137">
        <v>1</v>
      </c>
      <c r="M137">
        <v>0</v>
      </c>
      <c r="N137">
        <v>0</v>
      </c>
      <c r="O137">
        <v>1.8000000000000114</v>
      </c>
      <c r="P137" s="1">
        <v>1.4850182337681872E-2</v>
      </c>
      <c r="Q137">
        <v>0</v>
      </c>
      <c r="R137">
        <v>0</v>
      </c>
      <c r="S137">
        <v>0</v>
      </c>
      <c r="T137">
        <v>37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25</v>
      </c>
      <c r="AB137">
        <v>2</v>
      </c>
      <c r="AC137" s="1">
        <v>1.1939546599496222</v>
      </c>
      <c r="AD137" s="1">
        <v>161.80000000000001</v>
      </c>
      <c r="AE137" s="1">
        <v>-10</v>
      </c>
      <c r="AF137" s="1">
        <v>151.80000000000001</v>
      </c>
      <c r="AG137" s="1">
        <v>0.6269340000000001</v>
      </c>
      <c r="AH137" s="1">
        <v>0.52666666666666673</v>
      </c>
      <c r="AI137" s="1">
        <v>1.27512</v>
      </c>
    </row>
    <row r="138" spans="1:35">
      <c r="A138">
        <v>71</v>
      </c>
      <c r="B138">
        <v>3</v>
      </c>
      <c r="C138">
        <v>426.3</v>
      </c>
      <c r="D138">
        <v>4.13</v>
      </c>
      <c r="E138">
        <v>430.43</v>
      </c>
      <c r="F138">
        <v>9</v>
      </c>
      <c r="G138">
        <v>2.89</v>
      </c>
      <c r="H138">
        <v>235</v>
      </c>
      <c r="I138">
        <v>229</v>
      </c>
      <c r="J138">
        <v>6</v>
      </c>
      <c r="K138">
        <v>0</v>
      </c>
      <c r="L138">
        <v>1</v>
      </c>
      <c r="M138">
        <v>0</v>
      </c>
      <c r="N138">
        <v>0</v>
      </c>
      <c r="O138">
        <v>1.8000000000000114</v>
      </c>
      <c r="P138" s="1">
        <v>-3.140471974269099E-2</v>
      </c>
      <c r="Q138">
        <v>0</v>
      </c>
      <c r="R138">
        <v>0</v>
      </c>
      <c r="S138">
        <v>0</v>
      </c>
      <c r="T138">
        <v>37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25</v>
      </c>
      <c r="AB138">
        <v>2</v>
      </c>
      <c r="AC138" s="1">
        <v>1.1476997578692494</v>
      </c>
      <c r="AD138" s="1">
        <v>161.80000000000001</v>
      </c>
      <c r="AE138" s="1">
        <v>-10</v>
      </c>
      <c r="AF138" s="1">
        <v>151.80000000000001</v>
      </c>
      <c r="AG138" s="1">
        <v>0.6269340000000001</v>
      </c>
      <c r="AH138" s="1">
        <v>0.52666666666666673</v>
      </c>
      <c r="AI138" s="1">
        <v>1.3015930795847752</v>
      </c>
    </row>
    <row r="139" spans="1:35">
      <c r="A139">
        <v>71</v>
      </c>
      <c r="B139">
        <v>23</v>
      </c>
      <c r="C139">
        <v>428.3</v>
      </c>
      <c r="D139">
        <v>3.86</v>
      </c>
      <c r="E139">
        <v>432.16</v>
      </c>
      <c r="F139">
        <v>7</v>
      </c>
      <c r="G139">
        <v>3.19</v>
      </c>
      <c r="H139">
        <v>236</v>
      </c>
      <c r="I139">
        <v>231</v>
      </c>
      <c r="J139">
        <v>5</v>
      </c>
      <c r="K139">
        <v>0</v>
      </c>
      <c r="L139">
        <v>1</v>
      </c>
      <c r="M139">
        <v>0</v>
      </c>
      <c r="N139">
        <v>0</v>
      </c>
      <c r="O139">
        <v>3.8000000000000114</v>
      </c>
      <c r="P139" s="1">
        <v>4.8874796999458736E-2</v>
      </c>
      <c r="Q139">
        <v>1</v>
      </c>
      <c r="R139">
        <v>0</v>
      </c>
      <c r="S139">
        <v>0</v>
      </c>
      <c r="T139">
        <v>38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25</v>
      </c>
      <c r="AB139">
        <v>2</v>
      </c>
      <c r="AC139" s="1">
        <v>1.2279792746113991</v>
      </c>
      <c r="AD139" s="1">
        <v>175.6</v>
      </c>
      <c r="AE139" s="1">
        <v>0</v>
      </c>
      <c r="AF139" s="1">
        <v>175.6</v>
      </c>
      <c r="AG139" s="1">
        <v>0.72522799999999987</v>
      </c>
      <c r="AH139" s="1">
        <v>0.67714285714285716</v>
      </c>
      <c r="AI139" s="1">
        <v>1.3640652037617551</v>
      </c>
    </row>
    <row r="140" spans="1:35">
      <c r="A140">
        <v>71</v>
      </c>
      <c r="B140">
        <v>24</v>
      </c>
      <c r="C140">
        <v>428.4</v>
      </c>
      <c r="D140">
        <v>3.64</v>
      </c>
      <c r="E140">
        <v>432.03999999999996</v>
      </c>
      <c r="F140">
        <v>7</v>
      </c>
      <c r="G140">
        <v>3.2</v>
      </c>
      <c r="H140">
        <v>237</v>
      </c>
      <c r="I140">
        <v>231</v>
      </c>
      <c r="J140">
        <v>6</v>
      </c>
      <c r="K140">
        <v>0</v>
      </c>
      <c r="L140">
        <v>1</v>
      </c>
      <c r="M140">
        <v>0</v>
      </c>
      <c r="N140">
        <v>0</v>
      </c>
      <c r="O140">
        <v>3.8999999999999773</v>
      </c>
      <c r="P140" s="1">
        <v>0.12309332458586186</v>
      </c>
      <c r="Q140">
        <v>1</v>
      </c>
      <c r="R140">
        <v>0</v>
      </c>
      <c r="S140">
        <v>0</v>
      </c>
      <c r="T140">
        <v>38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25</v>
      </c>
      <c r="AB140">
        <v>2</v>
      </c>
      <c r="AC140" s="1">
        <v>1.3021978021978022</v>
      </c>
      <c r="AD140" s="1">
        <v>175.6</v>
      </c>
      <c r="AE140" s="1">
        <v>0</v>
      </c>
      <c r="AF140" s="1">
        <v>175.6</v>
      </c>
      <c r="AG140" s="1">
        <v>0.72522799999999987</v>
      </c>
      <c r="AH140" s="1">
        <v>0.67714285714285716</v>
      </c>
      <c r="AI140" s="1">
        <v>1.3598024999999996</v>
      </c>
    </row>
    <row r="141" spans="1:35">
      <c r="A141">
        <v>71</v>
      </c>
      <c r="B141">
        <v>57</v>
      </c>
      <c r="C141">
        <v>431.7</v>
      </c>
      <c r="D141">
        <v>5.29</v>
      </c>
      <c r="E141">
        <v>436.99</v>
      </c>
      <c r="F141">
        <v>8</v>
      </c>
      <c r="G141">
        <v>3.82</v>
      </c>
      <c r="H141">
        <v>243</v>
      </c>
      <c r="I141">
        <v>235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1</v>
      </c>
      <c r="Z141">
        <v>0</v>
      </c>
      <c r="AA141">
        <v>25</v>
      </c>
      <c r="AB141">
        <v>1</v>
      </c>
      <c r="AC141" s="1">
        <v>0.89603024574669188</v>
      </c>
      <c r="AD141" s="1">
        <v>175.6</v>
      </c>
      <c r="AE141" s="1">
        <v>10</v>
      </c>
      <c r="AF141" s="1">
        <v>185.6</v>
      </c>
      <c r="AG141" s="1">
        <v>0.76652799999999999</v>
      </c>
      <c r="AH141" s="1">
        <v>0.59250000000000003</v>
      </c>
      <c r="AI141" s="1">
        <v>1.2039706806282722</v>
      </c>
    </row>
    <row r="142" spans="1:35">
      <c r="A142">
        <v>72</v>
      </c>
      <c r="B142">
        <v>22</v>
      </c>
      <c r="C142">
        <v>434.2</v>
      </c>
      <c r="D142">
        <v>4.0599999999999996</v>
      </c>
      <c r="E142">
        <v>438.26</v>
      </c>
      <c r="F142">
        <v>7</v>
      </c>
      <c r="G142">
        <v>3.46</v>
      </c>
      <c r="H142">
        <v>245</v>
      </c>
      <c r="I142">
        <v>239</v>
      </c>
      <c r="J142">
        <v>6</v>
      </c>
      <c r="K142">
        <v>0</v>
      </c>
      <c r="L142">
        <v>1</v>
      </c>
      <c r="M142">
        <v>0</v>
      </c>
      <c r="N142">
        <v>0</v>
      </c>
      <c r="O142">
        <v>9.6999999999999886</v>
      </c>
      <c r="Q142">
        <v>1</v>
      </c>
      <c r="R142">
        <v>0</v>
      </c>
      <c r="S142">
        <v>0</v>
      </c>
      <c r="T142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25</v>
      </c>
      <c r="AB142">
        <v>1</v>
      </c>
      <c r="AC142" s="1">
        <v>1.1674876847290643</v>
      </c>
      <c r="AD142" s="1">
        <v>175.6</v>
      </c>
      <c r="AE142" s="1">
        <v>0</v>
      </c>
      <c r="AF142" s="1">
        <v>175.6</v>
      </c>
      <c r="AG142" s="1">
        <v>0.72522799999999987</v>
      </c>
      <c r="AH142" s="1">
        <v>0.67714285714285716</v>
      </c>
      <c r="AI142" s="1">
        <v>1.2576208092485546</v>
      </c>
    </row>
    <row r="143" spans="1:35">
      <c r="A143">
        <v>82</v>
      </c>
      <c r="B143">
        <v>23</v>
      </c>
      <c r="C143">
        <v>494.3</v>
      </c>
      <c r="D143">
        <v>3.16</v>
      </c>
      <c r="E143">
        <v>497.46000000000004</v>
      </c>
      <c r="F143">
        <v>7</v>
      </c>
      <c r="G143">
        <v>2.68</v>
      </c>
      <c r="H143">
        <v>255</v>
      </c>
      <c r="I143">
        <v>254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25</v>
      </c>
      <c r="AB143">
        <v>1</v>
      </c>
      <c r="AC143" s="1">
        <v>1.5</v>
      </c>
      <c r="AD143" s="1">
        <v>175.6</v>
      </c>
      <c r="AE143" s="1">
        <v>-10</v>
      </c>
      <c r="AF143" s="1">
        <v>165.6</v>
      </c>
      <c r="AG143" s="1">
        <v>0.68392799999999998</v>
      </c>
      <c r="AH143" s="1">
        <v>0.67714285714285716</v>
      </c>
      <c r="AI143" s="1">
        <v>1.5311820895522388</v>
      </c>
    </row>
    <row r="144" spans="1:35">
      <c r="A144">
        <v>85</v>
      </c>
      <c r="B144">
        <v>2</v>
      </c>
      <c r="C144">
        <v>510.2</v>
      </c>
      <c r="D144">
        <v>2.92</v>
      </c>
      <c r="E144">
        <v>513.12</v>
      </c>
      <c r="F144">
        <v>6</v>
      </c>
      <c r="G144">
        <v>3.3</v>
      </c>
      <c r="H144">
        <v>257</v>
      </c>
      <c r="I144">
        <v>256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Q144">
        <v>1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25</v>
      </c>
      <c r="AB144">
        <v>1</v>
      </c>
      <c r="AC144" s="1">
        <v>1.6232876712328768</v>
      </c>
      <c r="AD144" s="1">
        <v>175.6</v>
      </c>
      <c r="AE144" s="1">
        <v>0</v>
      </c>
      <c r="AF144" s="1">
        <v>175.6</v>
      </c>
      <c r="AG144" s="1">
        <v>0.72522799999999987</v>
      </c>
      <c r="AH144" s="1">
        <v>0.79</v>
      </c>
      <c r="AI144" s="1">
        <v>1.3185963636363633</v>
      </c>
    </row>
    <row r="145" spans="1:35">
      <c r="A145">
        <v>86</v>
      </c>
      <c r="B145">
        <v>14</v>
      </c>
      <c r="C145">
        <v>517.4</v>
      </c>
      <c r="D145">
        <v>4.37</v>
      </c>
      <c r="E145">
        <v>521.77</v>
      </c>
      <c r="F145">
        <v>7</v>
      </c>
      <c r="G145">
        <v>3.74</v>
      </c>
      <c r="H145">
        <v>260</v>
      </c>
      <c r="I145">
        <v>259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25</v>
      </c>
      <c r="AB145">
        <v>3</v>
      </c>
      <c r="AC145" s="1">
        <v>1.0846681922196797</v>
      </c>
      <c r="AD145" s="1">
        <v>175.6</v>
      </c>
      <c r="AE145" s="1">
        <v>0</v>
      </c>
      <c r="AF145" s="1">
        <v>175.6</v>
      </c>
      <c r="AG145" s="1">
        <v>0.72522799999999987</v>
      </c>
      <c r="AH145" s="1">
        <v>0.67714285714285716</v>
      </c>
      <c r="AI145" s="1">
        <v>1.1634673796791442</v>
      </c>
    </row>
    <row r="146" spans="1:35">
      <c r="A146">
        <v>88</v>
      </c>
      <c r="B146">
        <v>49</v>
      </c>
      <c r="C146">
        <v>532.9</v>
      </c>
      <c r="D146">
        <v>3.93</v>
      </c>
      <c r="E146">
        <v>536.82999999999993</v>
      </c>
      <c r="F146">
        <v>7</v>
      </c>
      <c r="G146">
        <v>3.51</v>
      </c>
      <c r="H146">
        <v>267</v>
      </c>
      <c r="I146">
        <v>266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25</v>
      </c>
      <c r="AB146">
        <v>1</v>
      </c>
      <c r="AC146" s="1">
        <v>1.2061068702290076</v>
      </c>
      <c r="AD146" s="1">
        <v>161.80000000000001</v>
      </c>
      <c r="AE146" s="1">
        <v>-10</v>
      </c>
      <c r="AF146" s="1">
        <v>151.80000000000001</v>
      </c>
      <c r="AG146" s="1">
        <v>0.6269340000000001</v>
      </c>
      <c r="AH146" s="1">
        <v>0.67714285714285716</v>
      </c>
      <c r="AI146" s="1">
        <v>1.0716820512820515</v>
      </c>
    </row>
    <row r="147" spans="1:35">
      <c r="A147">
        <v>89</v>
      </c>
      <c r="B147">
        <v>24</v>
      </c>
      <c r="C147">
        <v>536.4</v>
      </c>
      <c r="D147">
        <v>3.93</v>
      </c>
      <c r="E147">
        <v>540.32999999999993</v>
      </c>
      <c r="F147">
        <v>7</v>
      </c>
      <c r="G147">
        <v>3.25</v>
      </c>
      <c r="H147">
        <v>268</v>
      </c>
      <c r="I147">
        <v>266</v>
      </c>
      <c r="J147">
        <v>2</v>
      </c>
      <c r="K147">
        <v>0</v>
      </c>
      <c r="L147">
        <v>1</v>
      </c>
      <c r="M147">
        <v>1</v>
      </c>
      <c r="N147">
        <v>0</v>
      </c>
      <c r="O147">
        <v>0</v>
      </c>
      <c r="Q147">
        <v>1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25</v>
      </c>
      <c r="AB147">
        <v>3</v>
      </c>
      <c r="AC147" s="1">
        <v>1.2061068702290076</v>
      </c>
      <c r="AD147" s="1">
        <v>175.6</v>
      </c>
      <c r="AE147" s="1">
        <v>10</v>
      </c>
      <c r="AF147" s="1">
        <v>185.6</v>
      </c>
      <c r="AG147" s="1">
        <v>0.76652799999999999</v>
      </c>
      <c r="AH147" s="1">
        <v>0.67714285714285716</v>
      </c>
      <c r="AI147" s="1">
        <v>1.4151286153846152</v>
      </c>
    </row>
    <row r="148" spans="1:35">
      <c r="A148">
        <v>90</v>
      </c>
      <c r="B148">
        <v>8</v>
      </c>
      <c r="C148">
        <v>540.79999999999995</v>
      </c>
      <c r="D148">
        <v>2.94</v>
      </c>
      <c r="E148">
        <v>543.74</v>
      </c>
      <c r="F148">
        <v>6</v>
      </c>
      <c r="G148">
        <v>2.83</v>
      </c>
      <c r="H148">
        <v>269</v>
      </c>
      <c r="I148">
        <v>268</v>
      </c>
      <c r="J148">
        <v>1</v>
      </c>
      <c r="K148">
        <v>0</v>
      </c>
      <c r="L148">
        <v>1</v>
      </c>
      <c r="M148">
        <v>0</v>
      </c>
      <c r="N148">
        <v>0</v>
      </c>
      <c r="O148">
        <v>4.3999999999999773</v>
      </c>
      <c r="P148" s="1">
        <v>0.40613802773017604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25</v>
      </c>
      <c r="AB148">
        <v>2</v>
      </c>
      <c r="AC148" s="1">
        <v>1.6122448979591837</v>
      </c>
      <c r="AD148" s="1">
        <v>161.80000000000001</v>
      </c>
      <c r="AE148" s="1">
        <v>0</v>
      </c>
      <c r="AF148" s="1">
        <v>161.80000000000001</v>
      </c>
      <c r="AG148" s="1">
        <v>0.66823400000000011</v>
      </c>
      <c r="AH148" s="1">
        <v>0.79</v>
      </c>
      <c r="AI148" s="1">
        <v>1.416750530035336</v>
      </c>
    </row>
    <row r="149" spans="1:35">
      <c r="A149">
        <v>90</v>
      </c>
      <c r="B149">
        <v>42</v>
      </c>
      <c r="C149">
        <v>544.20000000000005</v>
      </c>
      <c r="D149">
        <v>3.96</v>
      </c>
      <c r="E149">
        <v>548.16000000000008</v>
      </c>
      <c r="F149">
        <v>8</v>
      </c>
      <c r="G149">
        <v>3.04</v>
      </c>
      <c r="H149">
        <v>270</v>
      </c>
      <c r="I149">
        <v>269</v>
      </c>
      <c r="J149">
        <v>1</v>
      </c>
      <c r="K149">
        <v>0</v>
      </c>
      <c r="L149">
        <v>1</v>
      </c>
      <c r="M149">
        <v>1</v>
      </c>
      <c r="N149">
        <v>0</v>
      </c>
      <c r="O149">
        <v>7.8000000000000682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25</v>
      </c>
      <c r="AB149">
        <v>3</v>
      </c>
      <c r="AC149" s="1">
        <v>1.196969696969697</v>
      </c>
      <c r="AD149" s="1">
        <v>161.80000000000001</v>
      </c>
      <c r="AE149" s="1">
        <v>0</v>
      </c>
      <c r="AF149" s="1">
        <v>161.80000000000001</v>
      </c>
      <c r="AG149" s="1">
        <v>0.66823400000000011</v>
      </c>
      <c r="AH149" s="1">
        <v>0.59250000000000003</v>
      </c>
      <c r="AI149" s="1">
        <v>1.3188828947368423</v>
      </c>
    </row>
    <row r="150" spans="1:35">
      <c r="A150">
        <v>90</v>
      </c>
      <c r="B150">
        <v>42</v>
      </c>
      <c r="C150">
        <v>544.20000000000005</v>
      </c>
      <c r="D150">
        <v>3.55</v>
      </c>
      <c r="E150">
        <v>547.75</v>
      </c>
      <c r="F150">
        <v>6</v>
      </c>
      <c r="G150">
        <v>3.26</v>
      </c>
      <c r="H150">
        <v>271</v>
      </c>
      <c r="I150">
        <v>269</v>
      </c>
      <c r="J150">
        <v>2</v>
      </c>
      <c r="K150">
        <v>0</v>
      </c>
      <c r="L150">
        <v>1</v>
      </c>
      <c r="M150">
        <v>0</v>
      </c>
      <c r="N150">
        <v>0</v>
      </c>
      <c r="O150">
        <v>0.01</v>
      </c>
      <c r="P150" s="1">
        <v>0.13824157063593701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25</v>
      </c>
      <c r="AB150">
        <v>2</v>
      </c>
      <c r="AC150" s="1">
        <v>1.335211267605634</v>
      </c>
      <c r="AD150" s="1">
        <v>161.80000000000001</v>
      </c>
      <c r="AE150" s="1">
        <v>0</v>
      </c>
      <c r="AF150" s="1">
        <v>161.80000000000001</v>
      </c>
      <c r="AG150" s="1">
        <v>0.66823400000000011</v>
      </c>
      <c r="AH150" s="1">
        <v>0.79</v>
      </c>
      <c r="AI150" s="1">
        <v>1.2298785276073623</v>
      </c>
    </row>
    <row r="151" spans="1:35">
      <c r="A151">
        <v>92</v>
      </c>
      <c r="B151">
        <v>32</v>
      </c>
      <c r="C151">
        <v>555.20000000000005</v>
      </c>
      <c r="D151">
        <v>3.91</v>
      </c>
      <c r="E151">
        <v>559.11</v>
      </c>
      <c r="F151">
        <v>7</v>
      </c>
      <c r="G151">
        <v>3.31</v>
      </c>
      <c r="H151">
        <v>273</v>
      </c>
      <c r="I151">
        <v>272</v>
      </c>
      <c r="J151">
        <v>1</v>
      </c>
      <c r="K151">
        <v>0</v>
      </c>
      <c r="L151">
        <v>1</v>
      </c>
      <c r="M151">
        <v>0</v>
      </c>
      <c r="N151">
        <v>1</v>
      </c>
      <c r="O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25</v>
      </c>
      <c r="AB151">
        <v>1</v>
      </c>
      <c r="AC151" s="1">
        <v>1.2122762148337596</v>
      </c>
      <c r="AD151" s="1">
        <v>161.80000000000001</v>
      </c>
      <c r="AE151" s="1">
        <v>-10</v>
      </c>
      <c r="AF151" s="1">
        <v>151.80000000000001</v>
      </c>
      <c r="AG151" s="1">
        <v>0.6269340000000001</v>
      </c>
      <c r="AH151" s="1">
        <v>0.67714285714285716</v>
      </c>
      <c r="AI151" s="1">
        <v>1.1364362537764352</v>
      </c>
    </row>
    <row r="152" spans="1:35">
      <c r="A152">
        <v>92</v>
      </c>
      <c r="B152">
        <v>45</v>
      </c>
      <c r="C152">
        <v>556.5</v>
      </c>
      <c r="D152">
        <v>3.45</v>
      </c>
      <c r="E152">
        <v>559.95000000000005</v>
      </c>
      <c r="F152">
        <v>6</v>
      </c>
      <c r="G152">
        <v>3.24</v>
      </c>
      <c r="H152">
        <v>274</v>
      </c>
      <c r="I152">
        <v>272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25</v>
      </c>
      <c r="AB152">
        <v>1</v>
      </c>
      <c r="AC152" s="1">
        <v>1.3739130434782609</v>
      </c>
      <c r="AD152" s="1">
        <v>161.80000000000001</v>
      </c>
      <c r="AE152" s="1">
        <v>0</v>
      </c>
      <c r="AF152" s="1">
        <v>161.80000000000001</v>
      </c>
      <c r="AG152" s="1">
        <v>0.66823400000000011</v>
      </c>
      <c r="AH152" s="1">
        <v>0.79</v>
      </c>
      <c r="AI152" s="1">
        <v>1.2374703703703704</v>
      </c>
    </row>
    <row r="153" spans="1:35">
      <c r="A153">
        <v>92</v>
      </c>
      <c r="B153">
        <v>48</v>
      </c>
      <c r="C153">
        <v>556.79999999999995</v>
      </c>
      <c r="D153">
        <v>4.49</v>
      </c>
      <c r="E153">
        <v>561.29</v>
      </c>
      <c r="F153">
        <v>7</v>
      </c>
      <c r="G153">
        <v>3.47</v>
      </c>
      <c r="H153">
        <v>275</v>
      </c>
      <c r="I153">
        <v>272</v>
      </c>
      <c r="J153">
        <v>3</v>
      </c>
      <c r="K153">
        <v>0</v>
      </c>
      <c r="L153">
        <v>1</v>
      </c>
      <c r="M153">
        <v>1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25</v>
      </c>
      <c r="AB153">
        <v>3</v>
      </c>
      <c r="AC153" s="1">
        <v>1.0556792873051224</v>
      </c>
      <c r="AD153" s="1">
        <v>161.80000000000001</v>
      </c>
      <c r="AE153" s="1">
        <v>0</v>
      </c>
      <c r="AF153" s="1">
        <v>161.80000000000001</v>
      </c>
      <c r="AG153" s="1">
        <v>0.66823400000000011</v>
      </c>
      <c r="AH153" s="1">
        <v>0.67714285714285716</v>
      </c>
      <c r="AI153" s="1">
        <v>1.1554478386167149</v>
      </c>
    </row>
    <row r="154" spans="1:35">
      <c r="A154">
        <v>1</v>
      </c>
      <c r="B154">
        <v>40</v>
      </c>
      <c r="C154">
        <v>10</v>
      </c>
      <c r="D154">
        <v>3.3</v>
      </c>
      <c r="E154">
        <v>13.3</v>
      </c>
      <c r="F154">
        <v>6</v>
      </c>
      <c r="G154">
        <v>2.91</v>
      </c>
      <c r="H154">
        <v>2</v>
      </c>
      <c r="I154">
        <v>0</v>
      </c>
      <c r="J154">
        <v>2</v>
      </c>
      <c r="K154">
        <v>0</v>
      </c>
      <c r="L154">
        <v>1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25</v>
      </c>
      <c r="AB154">
        <v>1</v>
      </c>
      <c r="AC154" s="1">
        <v>1.4363636363636365</v>
      </c>
      <c r="AD154" s="1">
        <v>161.80000000000001</v>
      </c>
      <c r="AE154" s="1">
        <v>10</v>
      </c>
      <c r="AF154" s="1">
        <v>171.8</v>
      </c>
      <c r="AG154" s="1">
        <v>0.709534</v>
      </c>
      <c r="AH154" s="1">
        <v>0.79</v>
      </c>
      <c r="AI154" s="1">
        <v>1.4629567010309277</v>
      </c>
    </row>
    <row r="155" spans="1:35">
      <c r="A155">
        <v>5</v>
      </c>
      <c r="B155">
        <v>4</v>
      </c>
      <c r="C155">
        <v>30.4</v>
      </c>
      <c r="D155">
        <v>3.4</v>
      </c>
      <c r="E155">
        <v>33.799999999999997</v>
      </c>
      <c r="F155">
        <v>7</v>
      </c>
      <c r="G155">
        <v>3.33</v>
      </c>
      <c r="H155">
        <v>4</v>
      </c>
      <c r="I155">
        <v>2</v>
      </c>
      <c r="J155">
        <v>2</v>
      </c>
      <c r="K155">
        <v>0</v>
      </c>
      <c r="L155">
        <v>1</v>
      </c>
      <c r="M155">
        <v>1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25</v>
      </c>
      <c r="AB155">
        <v>3</v>
      </c>
      <c r="AC155" s="1">
        <v>1.3941176470588237</v>
      </c>
      <c r="AD155" s="1">
        <v>161.80000000000001</v>
      </c>
      <c r="AE155" s="1">
        <v>0</v>
      </c>
      <c r="AF155" s="1">
        <v>161.80000000000001</v>
      </c>
      <c r="AG155" s="1">
        <v>0.66823400000000011</v>
      </c>
      <c r="AH155" s="1">
        <v>0.67714285714285716</v>
      </c>
      <c r="AI155" s="1">
        <v>1.2040252252252255</v>
      </c>
    </row>
    <row r="156" spans="1:35">
      <c r="A156">
        <v>10</v>
      </c>
      <c r="B156">
        <v>39</v>
      </c>
      <c r="C156">
        <v>63.9</v>
      </c>
      <c r="D156">
        <v>2.59</v>
      </c>
      <c r="E156">
        <v>66.489999999999995</v>
      </c>
      <c r="F156">
        <v>5</v>
      </c>
      <c r="G156">
        <v>3.21</v>
      </c>
      <c r="H156">
        <v>7</v>
      </c>
      <c r="I156">
        <v>5</v>
      </c>
      <c r="J156">
        <v>2</v>
      </c>
      <c r="K156">
        <v>0</v>
      </c>
      <c r="L156">
        <v>1</v>
      </c>
      <c r="M156">
        <v>0</v>
      </c>
      <c r="N156">
        <v>0</v>
      </c>
      <c r="O156">
        <v>0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25</v>
      </c>
      <c r="AB156">
        <v>1</v>
      </c>
      <c r="AC156" s="1">
        <v>1.8301158301158302</v>
      </c>
      <c r="AD156" s="1">
        <v>175.6</v>
      </c>
      <c r="AE156" s="1">
        <v>10</v>
      </c>
      <c r="AF156" s="1">
        <v>185.6</v>
      </c>
      <c r="AG156" s="1">
        <v>0.76652799999999999</v>
      </c>
      <c r="AH156" s="1">
        <v>0.94800000000000006</v>
      </c>
      <c r="AI156" s="1">
        <v>1.4327626168224299</v>
      </c>
    </row>
    <row r="157" spans="1:35">
      <c r="A157">
        <v>11</v>
      </c>
      <c r="B157">
        <v>43</v>
      </c>
      <c r="C157">
        <v>70.3</v>
      </c>
      <c r="D157">
        <v>3.36</v>
      </c>
      <c r="E157">
        <v>73.66</v>
      </c>
      <c r="F157">
        <v>7</v>
      </c>
      <c r="G157">
        <v>3.01</v>
      </c>
      <c r="H157">
        <v>8</v>
      </c>
      <c r="I157">
        <v>6</v>
      </c>
      <c r="J157">
        <v>2</v>
      </c>
      <c r="K157">
        <v>0</v>
      </c>
      <c r="L157">
        <v>1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25</v>
      </c>
      <c r="AB157">
        <v>1</v>
      </c>
      <c r="AC157" s="1">
        <v>1.4107142857142858</v>
      </c>
      <c r="AD157" s="1">
        <v>161.80000000000001</v>
      </c>
      <c r="AE157" s="1">
        <v>0</v>
      </c>
      <c r="AF157" s="1">
        <v>161.80000000000001</v>
      </c>
      <c r="AG157" s="1">
        <v>0.66823400000000011</v>
      </c>
      <c r="AH157" s="1">
        <v>0.67714285714285716</v>
      </c>
      <c r="AI157" s="1">
        <v>1.3320279069767447</v>
      </c>
    </row>
    <row r="158" spans="1:35">
      <c r="A158">
        <v>24</v>
      </c>
      <c r="B158">
        <v>46</v>
      </c>
      <c r="C158">
        <v>148.6</v>
      </c>
      <c r="D158">
        <v>3.13</v>
      </c>
      <c r="E158">
        <v>151.72999999999999</v>
      </c>
      <c r="F158">
        <v>7</v>
      </c>
      <c r="G158">
        <v>3.04</v>
      </c>
      <c r="H158">
        <v>17</v>
      </c>
      <c r="I158">
        <v>15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25</v>
      </c>
      <c r="AB158">
        <v>1</v>
      </c>
      <c r="AC158" s="1">
        <v>1.514376996805112</v>
      </c>
      <c r="AD158" s="1">
        <v>161.80000000000001</v>
      </c>
      <c r="AE158" s="1">
        <v>0</v>
      </c>
      <c r="AF158" s="1">
        <v>161.80000000000001</v>
      </c>
      <c r="AG158" s="1">
        <v>0.66823400000000011</v>
      </c>
      <c r="AH158" s="1">
        <v>0.67714285714285716</v>
      </c>
      <c r="AI158" s="1">
        <v>1.3188828947368423</v>
      </c>
    </row>
    <row r="159" spans="1:35">
      <c r="A159">
        <v>27</v>
      </c>
      <c r="B159">
        <v>40</v>
      </c>
      <c r="C159">
        <v>166</v>
      </c>
      <c r="D159">
        <v>3.78</v>
      </c>
      <c r="E159">
        <v>169.78</v>
      </c>
      <c r="F159">
        <v>7</v>
      </c>
      <c r="G159">
        <v>3.21</v>
      </c>
      <c r="H159">
        <v>19</v>
      </c>
      <c r="I159">
        <v>17</v>
      </c>
      <c r="J159">
        <v>2</v>
      </c>
      <c r="K159">
        <v>0</v>
      </c>
      <c r="L159">
        <v>0</v>
      </c>
      <c r="M159">
        <v>0</v>
      </c>
      <c r="N159">
        <v>1</v>
      </c>
      <c r="O159">
        <v>0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25</v>
      </c>
      <c r="AB159">
        <v>1</v>
      </c>
      <c r="AC159" s="1">
        <v>1.2539682539682542</v>
      </c>
      <c r="AD159" s="1">
        <v>175.6</v>
      </c>
      <c r="AE159" s="1">
        <v>0</v>
      </c>
      <c r="AF159" s="1">
        <v>175.6</v>
      </c>
      <c r="AG159" s="1">
        <v>0.72522799999999987</v>
      </c>
      <c r="AH159" s="1">
        <v>0.67714285714285716</v>
      </c>
      <c r="AI159" s="1">
        <v>1.3555663551401866</v>
      </c>
    </row>
    <row r="160" spans="1:35">
      <c r="A160">
        <v>27</v>
      </c>
      <c r="B160">
        <v>42</v>
      </c>
      <c r="C160">
        <v>166.2</v>
      </c>
      <c r="D160">
        <v>3.45</v>
      </c>
      <c r="E160">
        <v>169.64999999999998</v>
      </c>
      <c r="F160">
        <v>7</v>
      </c>
      <c r="G160">
        <v>3.01</v>
      </c>
      <c r="H160">
        <v>20</v>
      </c>
      <c r="I160">
        <v>17</v>
      </c>
      <c r="J160">
        <v>3</v>
      </c>
      <c r="K160">
        <v>0</v>
      </c>
      <c r="L160">
        <v>1</v>
      </c>
      <c r="M160">
        <v>0</v>
      </c>
      <c r="N160">
        <v>0</v>
      </c>
      <c r="O160">
        <v>0</v>
      </c>
      <c r="Q160">
        <v>1</v>
      </c>
      <c r="R160">
        <v>0</v>
      </c>
      <c r="S160">
        <v>0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25</v>
      </c>
      <c r="AB160">
        <v>1</v>
      </c>
      <c r="AC160" s="1">
        <v>1.3739130434782609</v>
      </c>
      <c r="AD160" s="1">
        <v>175.6</v>
      </c>
      <c r="AE160" s="1">
        <v>0</v>
      </c>
      <c r="AF160" s="1">
        <v>175.6</v>
      </c>
      <c r="AG160" s="1">
        <v>0.72522799999999987</v>
      </c>
      <c r="AH160" s="1">
        <v>0.67714285714285716</v>
      </c>
      <c r="AI160" s="1">
        <v>1.4456372093023253</v>
      </c>
    </row>
    <row r="161" spans="1:35">
      <c r="A161">
        <v>27</v>
      </c>
      <c r="B161">
        <v>55</v>
      </c>
      <c r="C161">
        <v>167.5</v>
      </c>
      <c r="D161">
        <v>2.94</v>
      </c>
      <c r="E161">
        <v>170.44</v>
      </c>
      <c r="F161">
        <v>6</v>
      </c>
      <c r="G161">
        <v>2.85</v>
      </c>
      <c r="H161">
        <v>21</v>
      </c>
      <c r="I161">
        <v>17</v>
      </c>
      <c r="J161">
        <v>4</v>
      </c>
      <c r="K161">
        <v>0</v>
      </c>
      <c r="L161">
        <v>1</v>
      </c>
      <c r="M161">
        <v>0</v>
      </c>
      <c r="N161">
        <v>0</v>
      </c>
      <c r="O161">
        <v>0</v>
      </c>
      <c r="Q161">
        <v>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25</v>
      </c>
      <c r="AB161">
        <v>1</v>
      </c>
      <c r="AC161" s="1">
        <v>1.6122448979591837</v>
      </c>
      <c r="AD161" s="1">
        <v>175.6</v>
      </c>
      <c r="AE161" s="1">
        <v>0</v>
      </c>
      <c r="AF161" s="1">
        <v>175.6</v>
      </c>
      <c r="AG161" s="1">
        <v>0.72522799999999987</v>
      </c>
      <c r="AH161" s="1">
        <v>0.79</v>
      </c>
      <c r="AI161" s="1">
        <v>1.5267957894736839</v>
      </c>
    </row>
    <row r="162" spans="1:35">
      <c r="A162">
        <v>30</v>
      </c>
      <c r="B162">
        <v>7</v>
      </c>
      <c r="C162">
        <v>180.7</v>
      </c>
      <c r="D162">
        <v>3.84</v>
      </c>
      <c r="E162">
        <v>184.54</v>
      </c>
      <c r="F162">
        <v>7</v>
      </c>
      <c r="G162">
        <v>3</v>
      </c>
      <c r="H162">
        <v>27</v>
      </c>
      <c r="I162">
        <v>24</v>
      </c>
      <c r="J162">
        <v>3</v>
      </c>
      <c r="K162">
        <v>0</v>
      </c>
      <c r="L162">
        <v>1</v>
      </c>
      <c r="M162">
        <v>0</v>
      </c>
      <c r="N162">
        <v>0</v>
      </c>
      <c r="O162">
        <v>0.29999999999998295</v>
      </c>
      <c r="P162" s="1">
        <v>0.22371401918976552</v>
      </c>
      <c r="Q162">
        <v>0</v>
      </c>
      <c r="R162">
        <v>0</v>
      </c>
      <c r="S162">
        <v>0</v>
      </c>
      <c r="T162">
        <v>47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25</v>
      </c>
      <c r="AB162">
        <v>2</v>
      </c>
      <c r="AC162" s="1">
        <v>1.234375</v>
      </c>
      <c r="AD162" s="1">
        <v>161.80000000000001</v>
      </c>
      <c r="AE162" s="1">
        <v>0</v>
      </c>
      <c r="AF162" s="1">
        <v>161.80000000000001</v>
      </c>
      <c r="AG162" s="1">
        <v>0.66823400000000011</v>
      </c>
      <c r="AH162" s="1">
        <v>0.67714285714285716</v>
      </c>
      <c r="AI162" s="1">
        <v>1.3364680000000002</v>
      </c>
    </row>
    <row r="163" spans="1:35">
      <c r="A163">
        <v>30</v>
      </c>
      <c r="B163">
        <v>8</v>
      </c>
      <c r="C163">
        <v>180.8</v>
      </c>
      <c r="D163">
        <v>3.88</v>
      </c>
      <c r="E163">
        <v>184.68</v>
      </c>
      <c r="F163">
        <v>7</v>
      </c>
      <c r="G163">
        <v>2.83</v>
      </c>
      <c r="H163">
        <v>28</v>
      </c>
      <c r="I163">
        <v>24</v>
      </c>
      <c r="J163">
        <v>4</v>
      </c>
      <c r="K163">
        <v>0</v>
      </c>
      <c r="L163">
        <v>1</v>
      </c>
      <c r="M163">
        <v>0</v>
      </c>
      <c r="N163">
        <v>0</v>
      </c>
      <c r="O163">
        <v>0.40000000000000568</v>
      </c>
      <c r="P163" s="1">
        <v>0.2109885037258481</v>
      </c>
      <c r="Q163">
        <v>0</v>
      </c>
      <c r="R163">
        <v>0</v>
      </c>
      <c r="S163">
        <v>0</v>
      </c>
      <c r="T163">
        <v>47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25</v>
      </c>
      <c r="AB163">
        <v>2</v>
      </c>
      <c r="AC163" s="1">
        <v>1.2216494845360826</v>
      </c>
      <c r="AD163" s="1">
        <v>161.80000000000001</v>
      </c>
      <c r="AE163" s="1">
        <v>0</v>
      </c>
      <c r="AF163" s="1">
        <v>161.80000000000001</v>
      </c>
      <c r="AG163" s="1">
        <v>0.66823400000000011</v>
      </c>
      <c r="AH163" s="1">
        <v>0.67714285714285716</v>
      </c>
      <c r="AI163" s="1">
        <v>1.416750530035336</v>
      </c>
    </row>
    <row r="164" spans="1:35">
      <c r="A164">
        <v>31</v>
      </c>
      <c r="B164">
        <v>14</v>
      </c>
      <c r="C164">
        <v>187.4</v>
      </c>
      <c r="D164">
        <v>3.28</v>
      </c>
      <c r="E164">
        <v>190.68</v>
      </c>
      <c r="F164">
        <v>7</v>
      </c>
      <c r="G164">
        <v>3.15</v>
      </c>
      <c r="H164">
        <v>29</v>
      </c>
      <c r="I164">
        <v>27</v>
      </c>
      <c r="J164">
        <v>2</v>
      </c>
      <c r="K164">
        <v>0</v>
      </c>
      <c r="L164">
        <v>1</v>
      </c>
      <c r="M164">
        <v>0</v>
      </c>
      <c r="N164">
        <v>0</v>
      </c>
      <c r="O164">
        <v>7</v>
      </c>
      <c r="Q164">
        <v>0</v>
      </c>
      <c r="R164">
        <v>0</v>
      </c>
      <c r="S164">
        <v>0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25</v>
      </c>
      <c r="AB164">
        <v>1</v>
      </c>
      <c r="AC164" s="1">
        <v>1.4451219512195124</v>
      </c>
      <c r="AD164" s="1">
        <v>161.80000000000001</v>
      </c>
      <c r="AE164" s="1">
        <v>0</v>
      </c>
      <c r="AF164" s="1">
        <v>161.80000000000001</v>
      </c>
      <c r="AG164" s="1">
        <v>0.66823400000000011</v>
      </c>
      <c r="AH164" s="1">
        <v>0.67714285714285716</v>
      </c>
      <c r="AI164" s="1">
        <v>1.272826666666667</v>
      </c>
    </row>
    <row r="165" spans="1:35">
      <c r="A165">
        <v>44</v>
      </c>
      <c r="B165">
        <v>22</v>
      </c>
      <c r="C165">
        <v>266.2</v>
      </c>
      <c r="D165">
        <v>3.15</v>
      </c>
      <c r="E165">
        <v>269.34999999999997</v>
      </c>
      <c r="F165">
        <v>7</v>
      </c>
      <c r="G165">
        <v>3.09</v>
      </c>
      <c r="H165">
        <v>36</v>
      </c>
      <c r="I165">
        <v>34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25</v>
      </c>
      <c r="AB165">
        <v>1</v>
      </c>
      <c r="AC165" s="1">
        <v>1.504761904761905</v>
      </c>
      <c r="AD165" s="1">
        <v>161.80000000000001</v>
      </c>
      <c r="AE165" s="1">
        <v>0</v>
      </c>
      <c r="AF165" s="1">
        <v>161.80000000000001</v>
      </c>
      <c r="AG165" s="1">
        <v>0.66823400000000011</v>
      </c>
      <c r="AH165" s="1">
        <v>0.67714285714285716</v>
      </c>
      <c r="AI165" s="1">
        <v>1.2975417475728159</v>
      </c>
    </row>
    <row r="166" spans="1:35">
      <c r="A166">
        <v>45</v>
      </c>
      <c r="B166">
        <v>38</v>
      </c>
      <c r="C166">
        <v>273.8</v>
      </c>
      <c r="D166">
        <v>4.08</v>
      </c>
      <c r="E166">
        <v>277.88</v>
      </c>
      <c r="F166">
        <v>7</v>
      </c>
      <c r="G166">
        <v>3.61</v>
      </c>
      <c r="H166">
        <v>38</v>
      </c>
      <c r="I166">
        <v>36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25</v>
      </c>
      <c r="AB166">
        <v>1</v>
      </c>
      <c r="AC166" s="1">
        <v>1.161764705882353</v>
      </c>
      <c r="AD166" s="1">
        <v>175.6</v>
      </c>
      <c r="AE166" s="1">
        <v>0</v>
      </c>
      <c r="AF166" s="1">
        <v>175.6</v>
      </c>
      <c r="AG166" s="1">
        <v>0.72522799999999987</v>
      </c>
      <c r="AH166" s="1">
        <v>0.67714285714285716</v>
      </c>
      <c r="AI166" s="1">
        <v>1.2053650969529084</v>
      </c>
    </row>
    <row r="167" spans="1:35">
      <c r="A167">
        <v>47</v>
      </c>
      <c r="B167">
        <v>0</v>
      </c>
      <c r="C167">
        <v>282</v>
      </c>
      <c r="D167">
        <v>3.22</v>
      </c>
      <c r="E167">
        <v>285.22000000000003</v>
      </c>
      <c r="F167">
        <v>6</v>
      </c>
      <c r="G167">
        <v>3.12</v>
      </c>
      <c r="H167">
        <v>39</v>
      </c>
      <c r="I167">
        <v>37</v>
      </c>
      <c r="J167">
        <v>2</v>
      </c>
      <c r="K167">
        <v>0</v>
      </c>
      <c r="L167">
        <v>1</v>
      </c>
      <c r="M167">
        <v>0</v>
      </c>
      <c r="N167">
        <v>0</v>
      </c>
      <c r="O167">
        <v>0</v>
      </c>
      <c r="Q167">
        <v>1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25</v>
      </c>
      <c r="AB167">
        <v>1</v>
      </c>
      <c r="AC167" s="1">
        <v>1.4720496894409938</v>
      </c>
      <c r="AD167" s="1">
        <v>175.6</v>
      </c>
      <c r="AE167" s="1">
        <v>0</v>
      </c>
      <c r="AF167" s="1">
        <v>175.6</v>
      </c>
      <c r="AG167" s="1">
        <v>0.72522799999999987</v>
      </c>
      <c r="AH167" s="1">
        <v>0.79</v>
      </c>
      <c r="AI167" s="1">
        <v>1.3946692307692303</v>
      </c>
    </row>
    <row r="168" spans="1:35">
      <c r="A168">
        <v>47</v>
      </c>
      <c r="B168">
        <v>19</v>
      </c>
      <c r="C168">
        <v>283.89999999999998</v>
      </c>
      <c r="D168">
        <v>3.28</v>
      </c>
      <c r="E168">
        <v>287.17999999999995</v>
      </c>
      <c r="F168">
        <v>7</v>
      </c>
      <c r="G168">
        <v>2.82</v>
      </c>
      <c r="H168">
        <v>40</v>
      </c>
      <c r="I168">
        <v>37</v>
      </c>
      <c r="J168">
        <v>3</v>
      </c>
      <c r="K168">
        <v>0</v>
      </c>
      <c r="L168">
        <v>1</v>
      </c>
      <c r="M168">
        <v>0</v>
      </c>
      <c r="N168">
        <v>0</v>
      </c>
      <c r="O168">
        <v>0</v>
      </c>
      <c r="Q168">
        <v>1</v>
      </c>
      <c r="R168">
        <v>0</v>
      </c>
      <c r="S168">
        <v>0</v>
      </c>
      <c r="T168">
        <v>48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25</v>
      </c>
      <c r="AB168">
        <v>1</v>
      </c>
      <c r="AC168" s="1">
        <v>1.4451219512195124</v>
      </c>
      <c r="AD168" s="1">
        <v>175.6</v>
      </c>
      <c r="AE168" s="1">
        <v>-10</v>
      </c>
      <c r="AF168" s="1">
        <v>165.6</v>
      </c>
      <c r="AG168" s="1">
        <v>0.68392799999999998</v>
      </c>
      <c r="AH168" s="1">
        <v>0.67714285714285716</v>
      </c>
      <c r="AI168" s="1">
        <v>1.4551659574468085</v>
      </c>
    </row>
    <row r="169" spans="1:35">
      <c r="A169">
        <v>47</v>
      </c>
      <c r="B169">
        <v>21</v>
      </c>
      <c r="C169">
        <v>284.10000000000002</v>
      </c>
      <c r="D169">
        <v>3.13</v>
      </c>
      <c r="E169">
        <v>287.23</v>
      </c>
      <c r="F169">
        <v>6</v>
      </c>
      <c r="G169">
        <v>3.03</v>
      </c>
      <c r="H169">
        <v>41</v>
      </c>
      <c r="I169">
        <v>37</v>
      </c>
      <c r="J169">
        <v>4</v>
      </c>
      <c r="K169">
        <v>0</v>
      </c>
      <c r="L169">
        <v>1</v>
      </c>
      <c r="M169">
        <v>0</v>
      </c>
      <c r="N169">
        <v>0</v>
      </c>
      <c r="O169">
        <v>0</v>
      </c>
      <c r="Q169">
        <v>1</v>
      </c>
      <c r="R169">
        <v>0</v>
      </c>
      <c r="S169">
        <v>0</v>
      </c>
      <c r="T169">
        <v>48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25</v>
      </c>
      <c r="AB169">
        <v>1</v>
      </c>
      <c r="AC169" s="1">
        <v>1.514376996805112</v>
      </c>
      <c r="AD169" s="1">
        <v>175.6</v>
      </c>
      <c r="AE169" s="1">
        <v>0</v>
      </c>
      <c r="AF169" s="1">
        <v>175.6</v>
      </c>
      <c r="AG169" s="1">
        <v>0.72522799999999987</v>
      </c>
      <c r="AH169" s="1">
        <v>0.79</v>
      </c>
      <c r="AI169" s="1">
        <v>1.4360950495049503</v>
      </c>
    </row>
    <row r="170" spans="1:35">
      <c r="A170">
        <v>47</v>
      </c>
      <c r="B170">
        <v>49</v>
      </c>
      <c r="C170">
        <v>286.89999999999998</v>
      </c>
      <c r="D170">
        <v>3.09</v>
      </c>
      <c r="E170">
        <v>289.98999999999995</v>
      </c>
      <c r="F170">
        <v>7</v>
      </c>
      <c r="G170">
        <v>2.79</v>
      </c>
      <c r="H170">
        <v>45</v>
      </c>
      <c r="I170">
        <v>38</v>
      </c>
      <c r="J170">
        <v>7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25</v>
      </c>
      <c r="AB170">
        <v>1</v>
      </c>
      <c r="AC170" s="1">
        <v>1.5339805825242721</v>
      </c>
      <c r="AD170" s="1">
        <v>161.80000000000001</v>
      </c>
      <c r="AE170" s="1">
        <v>0</v>
      </c>
      <c r="AF170" s="1">
        <v>161.80000000000001</v>
      </c>
      <c r="AG170" s="1">
        <v>0.66823400000000011</v>
      </c>
      <c r="AH170" s="1">
        <v>0.67714285714285716</v>
      </c>
      <c r="AI170" s="1">
        <v>1.4370623655913981</v>
      </c>
    </row>
    <row r="171" spans="1:35">
      <c r="A171">
        <v>48</v>
      </c>
      <c r="B171">
        <v>23</v>
      </c>
      <c r="C171">
        <v>290.3</v>
      </c>
      <c r="D171">
        <v>3.31</v>
      </c>
      <c r="E171">
        <v>293.61</v>
      </c>
      <c r="F171">
        <v>7</v>
      </c>
      <c r="G171">
        <v>2.82</v>
      </c>
      <c r="H171">
        <v>46</v>
      </c>
      <c r="I171">
        <v>44</v>
      </c>
      <c r="J171">
        <v>2</v>
      </c>
      <c r="K171">
        <v>0</v>
      </c>
      <c r="L171">
        <v>1</v>
      </c>
      <c r="M171">
        <v>0</v>
      </c>
      <c r="N171">
        <v>1</v>
      </c>
      <c r="O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25</v>
      </c>
      <c r="AB171">
        <v>1</v>
      </c>
      <c r="AC171" s="1">
        <v>1.4320241691842901</v>
      </c>
      <c r="AD171" s="1">
        <v>161.80000000000001</v>
      </c>
      <c r="AE171" s="1">
        <v>0</v>
      </c>
      <c r="AF171" s="1">
        <v>161.80000000000001</v>
      </c>
      <c r="AG171" s="1">
        <v>0.66823400000000011</v>
      </c>
      <c r="AH171" s="1">
        <v>0.67714285714285716</v>
      </c>
      <c r="AI171" s="1">
        <v>1.4217744680851068</v>
      </c>
    </row>
    <row r="172" spans="1:35">
      <c r="A172">
        <v>48</v>
      </c>
      <c r="B172">
        <v>50</v>
      </c>
      <c r="C172">
        <v>293</v>
      </c>
      <c r="D172">
        <v>5.31</v>
      </c>
      <c r="E172">
        <v>298.31</v>
      </c>
      <c r="F172">
        <v>9</v>
      </c>
      <c r="G172">
        <v>3.48</v>
      </c>
      <c r="H172">
        <v>48</v>
      </c>
      <c r="I172">
        <v>44</v>
      </c>
      <c r="J172">
        <v>4</v>
      </c>
      <c r="K172">
        <v>0</v>
      </c>
      <c r="L172">
        <v>1</v>
      </c>
      <c r="M172">
        <v>0</v>
      </c>
      <c r="N172">
        <v>0</v>
      </c>
      <c r="O172">
        <v>0</v>
      </c>
      <c r="Q172">
        <v>1</v>
      </c>
      <c r="R172">
        <v>0</v>
      </c>
      <c r="S172">
        <v>0</v>
      </c>
      <c r="T172">
        <v>49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25</v>
      </c>
      <c r="AB172">
        <v>1</v>
      </c>
      <c r="AC172" s="1">
        <v>0.89265536723163852</v>
      </c>
      <c r="AD172" s="1">
        <v>175.6</v>
      </c>
      <c r="AE172" s="1">
        <v>0</v>
      </c>
      <c r="AF172" s="1">
        <v>175.6</v>
      </c>
      <c r="AG172" s="1">
        <v>0.72522799999999987</v>
      </c>
      <c r="AH172" s="1">
        <v>0.52666666666666673</v>
      </c>
      <c r="AI172" s="1">
        <v>1.2503931034482756</v>
      </c>
    </row>
    <row r="173" spans="1:35">
      <c r="A173">
        <v>48</v>
      </c>
      <c r="B173">
        <v>54</v>
      </c>
      <c r="C173">
        <v>293.39999999999998</v>
      </c>
      <c r="D173">
        <v>4.95</v>
      </c>
      <c r="E173">
        <v>298.34999999999997</v>
      </c>
      <c r="F173">
        <v>9</v>
      </c>
      <c r="G173">
        <v>3.48</v>
      </c>
      <c r="H173">
        <v>49</v>
      </c>
      <c r="I173">
        <v>44</v>
      </c>
      <c r="J173">
        <v>5</v>
      </c>
      <c r="K173">
        <v>0</v>
      </c>
      <c r="L173">
        <v>1</v>
      </c>
      <c r="M173">
        <v>0</v>
      </c>
      <c r="N173">
        <v>0</v>
      </c>
      <c r="O173">
        <v>0</v>
      </c>
      <c r="Q173">
        <v>1</v>
      </c>
      <c r="R173">
        <v>0</v>
      </c>
      <c r="S173">
        <v>0</v>
      </c>
      <c r="T173">
        <v>49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25</v>
      </c>
      <c r="AB173">
        <v>1</v>
      </c>
      <c r="AC173" s="1">
        <v>0.95757575757575764</v>
      </c>
      <c r="AD173" s="1">
        <v>175.6</v>
      </c>
      <c r="AE173" s="1">
        <v>0</v>
      </c>
      <c r="AF173" s="1">
        <v>175.6</v>
      </c>
      <c r="AG173" s="1">
        <v>0.72522799999999987</v>
      </c>
      <c r="AH173" s="1">
        <v>0.52666666666666673</v>
      </c>
      <c r="AI173" s="1">
        <v>1.2503931034482756</v>
      </c>
    </row>
    <row r="174" spans="1:35">
      <c r="A174">
        <v>49</v>
      </c>
      <c r="B174">
        <v>46</v>
      </c>
      <c r="C174">
        <v>298.60000000000002</v>
      </c>
      <c r="D174">
        <v>4.08</v>
      </c>
      <c r="E174">
        <v>302.68</v>
      </c>
      <c r="F174">
        <v>7</v>
      </c>
      <c r="G174">
        <v>3.45</v>
      </c>
      <c r="H174">
        <v>53</v>
      </c>
      <c r="I174">
        <v>48</v>
      </c>
      <c r="J174">
        <v>5</v>
      </c>
      <c r="K174">
        <v>0</v>
      </c>
      <c r="L174">
        <v>1</v>
      </c>
      <c r="M174">
        <v>0</v>
      </c>
      <c r="N174">
        <v>0</v>
      </c>
      <c r="O174">
        <v>0</v>
      </c>
      <c r="Q174">
        <v>0</v>
      </c>
      <c r="R174">
        <v>0</v>
      </c>
      <c r="S174">
        <v>0</v>
      </c>
      <c r="T174">
        <v>51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25</v>
      </c>
      <c r="AB174">
        <v>1</v>
      </c>
      <c r="AC174" s="1">
        <v>1.161764705882353</v>
      </c>
      <c r="AD174" s="1">
        <v>161.80000000000001</v>
      </c>
      <c r="AE174" s="1">
        <v>0</v>
      </c>
      <c r="AF174" s="1">
        <v>161.80000000000001</v>
      </c>
      <c r="AG174" s="1">
        <v>0.66823400000000011</v>
      </c>
      <c r="AH174" s="1">
        <v>0.67714285714285716</v>
      </c>
      <c r="AI174" s="1">
        <v>1.1621460869565219</v>
      </c>
    </row>
    <row r="175" spans="1:35">
      <c r="A175">
        <v>49</v>
      </c>
      <c r="B175">
        <v>50</v>
      </c>
      <c r="C175">
        <v>299</v>
      </c>
      <c r="D175">
        <v>4</v>
      </c>
      <c r="E175">
        <v>303</v>
      </c>
      <c r="F175">
        <v>8</v>
      </c>
      <c r="G175">
        <v>3.04</v>
      </c>
      <c r="H175">
        <v>54</v>
      </c>
      <c r="I175">
        <v>48</v>
      </c>
      <c r="J175">
        <v>6</v>
      </c>
      <c r="K175">
        <v>0</v>
      </c>
      <c r="L175">
        <v>1</v>
      </c>
      <c r="M175">
        <v>0</v>
      </c>
      <c r="N175">
        <v>0</v>
      </c>
      <c r="O175">
        <v>0</v>
      </c>
      <c r="Q175">
        <v>0</v>
      </c>
      <c r="R175">
        <v>1</v>
      </c>
      <c r="S175">
        <v>0</v>
      </c>
      <c r="T175">
        <v>51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25</v>
      </c>
      <c r="AB175">
        <v>1</v>
      </c>
      <c r="AC175" s="1">
        <v>1.1850000000000001</v>
      </c>
      <c r="AD175" s="1">
        <v>161.80000000000001</v>
      </c>
      <c r="AE175" s="1">
        <v>0</v>
      </c>
      <c r="AF175" s="1">
        <v>161.80000000000001</v>
      </c>
      <c r="AG175" s="1">
        <v>0.66823400000000011</v>
      </c>
      <c r="AH175" s="1">
        <v>0.59250000000000003</v>
      </c>
      <c r="AI175" s="1">
        <v>1.3188828947368423</v>
      </c>
    </row>
    <row r="176" spans="1:35">
      <c r="A176">
        <v>56</v>
      </c>
      <c r="B176">
        <v>49</v>
      </c>
      <c r="C176">
        <v>340.9</v>
      </c>
      <c r="D176">
        <v>3.94</v>
      </c>
      <c r="E176">
        <v>344.84</v>
      </c>
      <c r="F176">
        <v>7</v>
      </c>
      <c r="G176">
        <v>3.31</v>
      </c>
      <c r="H176">
        <v>61</v>
      </c>
      <c r="I176">
        <v>58</v>
      </c>
      <c r="J176">
        <v>3</v>
      </c>
      <c r="K176">
        <v>0</v>
      </c>
      <c r="L176">
        <v>1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25</v>
      </c>
      <c r="AB176">
        <v>1</v>
      </c>
      <c r="AC176" s="1">
        <v>1.203045685279188</v>
      </c>
      <c r="AD176" s="1">
        <v>161.80000000000001</v>
      </c>
      <c r="AE176" s="1">
        <v>0</v>
      </c>
      <c r="AF176" s="1">
        <v>161.80000000000001</v>
      </c>
      <c r="AG176" s="1">
        <v>0.66823400000000011</v>
      </c>
      <c r="AH176" s="1">
        <v>0.67714285714285716</v>
      </c>
      <c r="AI176" s="1">
        <v>1.2113003021148039</v>
      </c>
    </row>
    <row r="177" spans="1:36">
      <c r="A177">
        <v>64</v>
      </c>
      <c r="B177">
        <v>45</v>
      </c>
      <c r="C177">
        <v>388.5</v>
      </c>
      <c r="D177">
        <v>3.6</v>
      </c>
      <c r="E177">
        <v>392.1</v>
      </c>
      <c r="F177">
        <v>6</v>
      </c>
      <c r="G177">
        <v>3.31</v>
      </c>
      <c r="H177">
        <v>73</v>
      </c>
      <c r="I177">
        <v>70</v>
      </c>
      <c r="J177">
        <v>3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25</v>
      </c>
      <c r="AB177">
        <v>1</v>
      </c>
      <c r="AC177" s="1">
        <v>1.3166666666666667</v>
      </c>
      <c r="AD177" s="1">
        <v>175.6</v>
      </c>
      <c r="AE177" s="1">
        <v>10</v>
      </c>
      <c r="AF177" s="1">
        <v>185.6</v>
      </c>
      <c r="AG177" s="1">
        <v>0.76652799999999999</v>
      </c>
      <c r="AH177" s="1">
        <v>0.79</v>
      </c>
      <c r="AI177" s="1">
        <v>1.3894767371601207</v>
      </c>
    </row>
    <row r="178" spans="1:36">
      <c r="A178">
        <v>65</v>
      </c>
      <c r="B178">
        <v>36</v>
      </c>
      <c r="C178">
        <v>393.6</v>
      </c>
      <c r="D178">
        <v>4.66</v>
      </c>
      <c r="E178">
        <v>398.26000000000005</v>
      </c>
      <c r="F178">
        <v>7</v>
      </c>
      <c r="G178">
        <v>3.55</v>
      </c>
      <c r="H178">
        <v>74</v>
      </c>
      <c r="I178">
        <v>72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Q178">
        <v>0</v>
      </c>
      <c r="R178">
        <v>0</v>
      </c>
      <c r="S178">
        <v>0</v>
      </c>
      <c r="T178">
        <v>54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25</v>
      </c>
      <c r="AB178">
        <v>1</v>
      </c>
      <c r="AC178" s="1">
        <v>1.0171673819742491</v>
      </c>
      <c r="AD178" s="1">
        <v>161.80000000000001</v>
      </c>
      <c r="AE178" s="1">
        <v>0</v>
      </c>
      <c r="AF178" s="1">
        <v>161.80000000000001</v>
      </c>
      <c r="AG178" s="1">
        <v>0.66823400000000011</v>
      </c>
      <c r="AH178" s="1">
        <v>0.67714285714285716</v>
      </c>
      <c r="AI178" s="1">
        <v>1.129409577464789</v>
      </c>
    </row>
    <row r="179" spans="1:36">
      <c r="A179">
        <v>65</v>
      </c>
      <c r="B179">
        <v>37</v>
      </c>
      <c r="C179">
        <v>393.7</v>
      </c>
      <c r="D179">
        <v>4.33</v>
      </c>
      <c r="E179">
        <v>398.03</v>
      </c>
      <c r="F179">
        <v>8</v>
      </c>
      <c r="G179">
        <v>3.39</v>
      </c>
      <c r="H179">
        <v>75</v>
      </c>
      <c r="I179">
        <v>72</v>
      </c>
      <c r="J179">
        <v>3</v>
      </c>
      <c r="K179">
        <v>0</v>
      </c>
      <c r="L179">
        <v>0</v>
      </c>
      <c r="M179">
        <v>1</v>
      </c>
      <c r="N179">
        <v>0</v>
      </c>
      <c r="O179">
        <v>0</v>
      </c>
      <c r="Q179">
        <v>0</v>
      </c>
      <c r="R179">
        <v>0</v>
      </c>
      <c r="S179">
        <v>0</v>
      </c>
      <c r="T179">
        <v>54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25</v>
      </c>
      <c r="AB179">
        <v>3</v>
      </c>
      <c r="AC179" s="1">
        <v>1.094688221709007</v>
      </c>
      <c r="AD179" s="1">
        <v>161.80000000000001</v>
      </c>
      <c r="AE179" s="1">
        <v>0</v>
      </c>
      <c r="AF179" s="1">
        <v>161.80000000000001</v>
      </c>
      <c r="AG179" s="1">
        <v>0.66823400000000011</v>
      </c>
      <c r="AH179" s="1">
        <v>0.59250000000000003</v>
      </c>
      <c r="AI179" s="1">
        <v>1.1827150442477878</v>
      </c>
    </row>
    <row r="180" spans="1:36">
      <c r="A180">
        <v>68</v>
      </c>
      <c r="B180">
        <v>6</v>
      </c>
      <c r="C180">
        <v>408.6</v>
      </c>
      <c r="D180">
        <v>3.46</v>
      </c>
      <c r="E180">
        <v>412.06</v>
      </c>
      <c r="F180">
        <v>8</v>
      </c>
      <c r="G180">
        <v>2.97</v>
      </c>
      <c r="H180">
        <v>77</v>
      </c>
      <c r="I180">
        <v>74</v>
      </c>
      <c r="J180">
        <v>3</v>
      </c>
      <c r="K180">
        <v>0</v>
      </c>
      <c r="L180">
        <v>1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55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25</v>
      </c>
      <c r="AB180">
        <v>1</v>
      </c>
      <c r="AC180" s="1">
        <v>1.3699421965317919</v>
      </c>
      <c r="AD180" s="1">
        <v>161.80000000000001</v>
      </c>
      <c r="AE180" s="1">
        <v>0</v>
      </c>
      <c r="AF180" s="1">
        <v>161.80000000000001</v>
      </c>
      <c r="AG180" s="1">
        <v>0.66823400000000011</v>
      </c>
      <c r="AH180" s="1">
        <v>0.59250000000000003</v>
      </c>
      <c r="AI180" s="1">
        <v>1.3499676767676769</v>
      </c>
    </row>
    <row r="181" spans="1:36">
      <c r="A181">
        <v>68</v>
      </c>
      <c r="B181">
        <v>6</v>
      </c>
      <c r="C181">
        <v>408.6</v>
      </c>
      <c r="D181">
        <v>3.21</v>
      </c>
      <c r="E181">
        <v>411.81</v>
      </c>
      <c r="F181">
        <v>6</v>
      </c>
      <c r="G181">
        <v>3.25</v>
      </c>
      <c r="H181">
        <v>78</v>
      </c>
      <c r="I181">
        <v>74</v>
      </c>
      <c r="J181">
        <v>4</v>
      </c>
      <c r="K181">
        <v>0</v>
      </c>
      <c r="L181">
        <v>1</v>
      </c>
      <c r="M181">
        <v>0</v>
      </c>
      <c r="N181">
        <v>0</v>
      </c>
      <c r="O181">
        <v>0</v>
      </c>
      <c r="Q181">
        <v>1</v>
      </c>
      <c r="R181">
        <v>0</v>
      </c>
      <c r="S181">
        <v>0</v>
      </c>
      <c r="T181">
        <v>55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25</v>
      </c>
      <c r="AB181">
        <v>1</v>
      </c>
      <c r="AC181" s="1">
        <v>1.4766355140186918</v>
      </c>
      <c r="AD181" s="1">
        <v>175.6</v>
      </c>
      <c r="AE181" s="1">
        <v>10</v>
      </c>
      <c r="AF181" s="1">
        <v>185.6</v>
      </c>
      <c r="AG181" s="1">
        <v>0.76652799999999999</v>
      </c>
      <c r="AH181" s="1">
        <v>0.79</v>
      </c>
      <c r="AI181" s="1">
        <v>1.4151286153846152</v>
      </c>
    </row>
    <row r="182" spans="1:36">
      <c r="A182">
        <v>70</v>
      </c>
      <c r="B182">
        <v>10</v>
      </c>
      <c r="C182">
        <v>421</v>
      </c>
      <c r="D182">
        <v>3.78</v>
      </c>
      <c r="E182">
        <v>424.78</v>
      </c>
      <c r="F182">
        <v>7</v>
      </c>
      <c r="G182">
        <v>3.24</v>
      </c>
      <c r="H182">
        <v>83</v>
      </c>
      <c r="I182">
        <v>79</v>
      </c>
      <c r="J182">
        <v>4</v>
      </c>
      <c r="K182">
        <v>0</v>
      </c>
      <c r="L182">
        <v>0</v>
      </c>
      <c r="M182">
        <v>0</v>
      </c>
      <c r="N182">
        <v>0</v>
      </c>
      <c r="O182">
        <v>1.8000000000000114</v>
      </c>
      <c r="P182" s="1">
        <v>-9.6459096459096338E-2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25</v>
      </c>
      <c r="AB182">
        <v>2</v>
      </c>
      <c r="AC182" s="1">
        <v>1.2539682539682542</v>
      </c>
      <c r="AD182" s="1">
        <v>161.80000000000001</v>
      </c>
      <c r="AE182" s="1">
        <v>0</v>
      </c>
      <c r="AF182" s="1">
        <v>161.80000000000001</v>
      </c>
      <c r="AG182" s="1">
        <v>0.66823400000000011</v>
      </c>
      <c r="AH182" s="1">
        <v>0.67714285714285716</v>
      </c>
      <c r="AI182" s="1">
        <v>1.2374703703703704</v>
      </c>
    </row>
    <row r="183" spans="1:36">
      <c r="A183">
        <v>73</v>
      </c>
      <c r="B183">
        <v>54</v>
      </c>
      <c r="C183">
        <v>443.4</v>
      </c>
      <c r="D183">
        <v>2.73</v>
      </c>
      <c r="E183">
        <v>446.13</v>
      </c>
      <c r="F183">
        <v>5</v>
      </c>
      <c r="G183">
        <v>3.33</v>
      </c>
      <c r="H183">
        <v>88</v>
      </c>
      <c r="I183">
        <v>86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1</v>
      </c>
      <c r="R183">
        <v>0</v>
      </c>
      <c r="S183">
        <v>0</v>
      </c>
      <c r="T183">
        <v>1</v>
      </c>
      <c r="U183">
        <v>1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25</v>
      </c>
      <c r="AB183">
        <v>1</v>
      </c>
      <c r="AC183" s="1">
        <v>1.7362637362637363</v>
      </c>
      <c r="AD183" s="1">
        <v>175.6</v>
      </c>
      <c r="AE183" s="1">
        <v>10</v>
      </c>
      <c r="AF183" s="1">
        <v>185.6</v>
      </c>
      <c r="AG183" s="1">
        <v>0.76652799999999999</v>
      </c>
      <c r="AH183" s="1">
        <v>0.94800000000000006</v>
      </c>
      <c r="AI183" s="1">
        <v>1.3811315315315313</v>
      </c>
    </row>
    <row r="184" spans="1:36">
      <c r="A184">
        <v>74</v>
      </c>
      <c r="B184">
        <v>2</v>
      </c>
      <c r="C184">
        <v>444.2</v>
      </c>
      <c r="D184">
        <v>5.8</v>
      </c>
      <c r="E184">
        <v>450</v>
      </c>
      <c r="F184">
        <v>9</v>
      </c>
      <c r="G184">
        <v>3.37</v>
      </c>
      <c r="H184">
        <v>89</v>
      </c>
      <c r="I184">
        <v>86</v>
      </c>
      <c r="J184">
        <v>3</v>
      </c>
      <c r="K184">
        <v>0</v>
      </c>
      <c r="L184">
        <v>0</v>
      </c>
      <c r="M184">
        <v>1</v>
      </c>
      <c r="N184">
        <v>0</v>
      </c>
      <c r="O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25</v>
      </c>
      <c r="AB184">
        <v>3</v>
      </c>
      <c r="AC184" s="1">
        <v>0.81724137931034491</v>
      </c>
      <c r="AD184" s="1">
        <v>161.80000000000001</v>
      </c>
      <c r="AE184" s="1">
        <v>0</v>
      </c>
      <c r="AF184" s="1">
        <v>161.80000000000001</v>
      </c>
      <c r="AG184" s="1">
        <v>0.66823400000000011</v>
      </c>
      <c r="AH184" s="1">
        <v>0.52666666666666673</v>
      </c>
      <c r="AI184" s="1">
        <v>1.1897341246290802</v>
      </c>
    </row>
    <row r="185" spans="1:36">
      <c r="A185">
        <v>76</v>
      </c>
      <c r="B185">
        <v>35</v>
      </c>
      <c r="C185">
        <v>459.5</v>
      </c>
      <c r="D185">
        <v>3.51</v>
      </c>
      <c r="E185">
        <v>463.01</v>
      </c>
      <c r="F185">
        <v>8</v>
      </c>
      <c r="G185">
        <v>2.76</v>
      </c>
      <c r="H185">
        <v>90</v>
      </c>
      <c r="I185">
        <v>88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25</v>
      </c>
      <c r="AB185">
        <v>1</v>
      </c>
      <c r="AC185" s="1">
        <v>1.3504273504273505</v>
      </c>
      <c r="AD185" s="1">
        <v>161.80000000000001</v>
      </c>
      <c r="AE185" s="1">
        <v>0</v>
      </c>
      <c r="AF185" s="1">
        <v>161.80000000000001</v>
      </c>
      <c r="AG185" s="1">
        <v>0.66823400000000011</v>
      </c>
      <c r="AH185" s="1">
        <v>0.59250000000000003</v>
      </c>
      <c r="AI185" s="1">
        <v>1.4526826086956526</v>
      </c>
    </row>
    <row r="186" spans="1:36">
      <c r="A186">
        <v>77</v>
      </c>
      <c r="B186">
        <v>50</v>
      </c>
      <c r="C186">
        <v>467</v>
      </c>
      <c r="D186">
        <v>1.66</v>
      </c>
      <c r="E186">
        <v>468.66</v>
      </c>
      <c r="F186">
        <v>5</v>
      </c>
      <c r="G186">
        <v>2.17</v>
      </c>
      <c r="H186">
        <v>91</v>
      </c>
      <c r="I186">
        <v>89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1</v>
      </c>
      <c r="R186">
        <v>0</v>
      </c>
      <c r="S186">
        <v>0</v>
      </c>
      <c r="T186">
        <v>57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25</v>
      </c>
      <c r="AB186">
        <v>1</v>
      </c>
      <c r="AC186" s="1">
        <v>2.8554216867469884</v>
      </c>
      <c r="AD186" s="1">
        <v>175.6</v>
      </c>
      <c r="AE186" s="1">
        <v>0</v>
      </c>
      <c r="AF186" s="1">
        <v>175.6</v>
      </c>
      <c r="AG186" s="1">
        <v>0.72522799999999987</v>
      </c>
      <c r="AH186" s="1">
        <v>0.94800000000000006</v>
      </c>
      <c r="AI186" s="1">
        <v>2.0052387096774189</v>
      </c>
      <c r="AJ186" t="s">
        <v>61</v>
      </c>
    </row>
    <row r="187" spans="1:36">
      <c r="A187">
        <v>77</v>
      </c>
      <c r="B187">
        <v>50</v>
      </c>
      <c r="C187">
        <v>467</v>
      </c>
      <c r="D187">
        <v>1.8</v>
      </c>
      <c r="E187">
        <v>468.8</v>
      </c>
      <c r="F187">
        <v>5</v>
      </c>
      <c r="G187">
        <v>2.29</v>
      </c>
      <c r="H187">
        <v>92</v>
      </c>
      <c r="I187">
        <v>89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57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25</v>
      </c>
      <c r="AB187">
        <v>1</v>
      </c>
      <c r="AC187" s="1">
        <v>2.6333333333333333</v>
      </c>
      <c r="AD187" s="1">
        <v>161.80000000000001</v>
      </c>
      <c r="AE187" s="1">
        <v>0</v>
      </c>
      <c r="AF187" s="1">
        <v>161.80000000000001</v>
      </c>
      <c r="AG187" s="1">
        <v>0.66823400000000011</v>
      </c>
      <c r="AH187" s="1">
        <v>0.94800000000000006</v>
      </c>
      <c r="AI187" s="1">
        <v>1.7508314410480352</v>
      </c>
      <c r="AJ187" t="s">
        <v>61</v>
      </c>
    </row>
    <row r="188" spans="1:36">
      <c r="A188">
        <v>3</v>
      </c>
      <c r="B188">
        <v>51</v>
      </c>
      <c r="C188">
        <v>23.1</v>
      </c>
      <c r="D188">
        <v>7</v>
      </c>
      <c r="E188">
        <v>30.1</v>
      </c>
      <c r="F188">
        <v>9</v>
      </c>
      <c r="G188">
        <v>4.9800000000000004</v>
      </c>
      <c r="H188">
        <v>17</v>
      </c>
      <c r="I188">
        <v>13</v>
      </c>
      <c r="J188">
        <v>4</v>
      </c>
      <c r="K188">
        <v>0</v>
      </c>
      <c r="L188">
        <v>0</v>
      </c>
      <c r="M188">
        <v>0</v>
      </c>
      <c r="N188">
        <v>0</v>
      </c>
      <c r="O188">
        <v>8.8000000000000007</v>
      </c>
      <c r="Q188">
        <v>0</v>
      </c>
      <c r="R188">
        <v>0</v>
      </c>
      <c r="S188">
        <v>0</v>
      </c>
      <c r="T188">
        <v>64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25</v>
      </c>
      <c r="AB188">
        <v>1</v>
      </c>
      <c r="AC188" s="1">
        <v>0.67714285714285716</v>
      </c>
      <c r="AD188" s="1">
        <v>161.80000000000001</v>
      </c>
      <c r="AE188" s="1">
        <v>0</v>
      </c>
      <c r="AF188" s="1">
        <v>161.80000000000001</v>
      </c>
      <c r="AG188" s="1">
        <v>0.66823400000000011</v>
      </c>
      <c r="AH188" s="1">
        <v>0.52666666666666673</v>
      </c>
      <c r="AI188" s="1">
        <v>0.80510120481927716</v>
      </c>
    </row>
    <row r="189" spans="1:36">
      <c r="A189">
        <v>3</v>
      </c>
      <c r="B189">
        <v>55</v>
      </c>
      <c r="C189">
        <v>23.5</v>
      </c>
      <c r="D189">
        <v>6</v>
      </c>
      <c r="E189">
        <v>29.5</v>
      </c>
      <c r="F189">
        <v>9</v>
      </c>
      <c r="G189">
        <v>4.66</v>
      </c>
      <c r="H189">
        <v>18</v>
      </c>
      <c r="I189">
        <v>15</v>
      </c>
      <c r="J189">
        <v>3</v>
      </c>
      <c r="K189">
        <v>0</v>
      </c>
      <c r="L189">
        <v>0</v>
      </c>
      <c r="M189">
        <v>1</v>
      </c>
      <c r="N189">
        <v>0</v>
      </c>
      <c r="O189">
        <v>9.1999999999999993</v>
      </c>
      <c r="Q189">
        <v>1</v>
      </c>
      <c r="R189">
        <v>0</v>
      </c>
      <c r="S189">
        <v>0</v>
      </c>
      <c r="T189">
        <v>64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25</v>
      </c>
      <c r="AB189">
        <v>3</v>
      </c>
      <c r="AC189" s="1">
        <v>0.79</v>
      </c>
      <c r="AD189" s="1">
        <v>175.6</v>
      </c>
      <c r="AE189" s="1">
        <v>0</v>
      </c>
      <c r="AF189" s="1">
        <v>175.6</v>
      </c>
      <c r="AG189" s="1">
        <v>0.72522799999999987</v>
      </c>
      <c r="AH189" s="1">
        <v>0.52666666666666673</v>
      </c>
      <c r="AI189" s="1">
        <v>0.93376995708154487</v>
      </c>
    </row>
    <row r="190" spans="1:36">
      <c r="A190">
        <v>9</v>
      </c>
      <c r="B190">
        <v>37</v>
      </c>
      <c r="C190">
        <v>57.7</v>
      </c>
      <c r="D190">
        <v>3.67</v>
      </c>
      <c r="E190">
        <v>61.370000000000005</v>
      </c>
      <c r="F190">
        <v>8</v>
      </c>
      <c r="G190">
        <v>2.8</v>
      </c>
      <c r="H190">
        <v>19</v>
      </c>
      <c r="I190">
        <v>18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25</v>
      </c>
      <c r="AB190">
        <v>3</v>
      </c>
      <c r="AC190" s="1">
        <v>1.2915531335149864</v>
      </c>
      <c r="AD190" s="1">
        <v>161.80000000000001</v>
      </c>
      <c r="AE190" s="1">
        <v>0</v>
      </c>
      <c r="AF190" s="1">
        <v>161.80000000000001</v>
      </c>
      <c r="AG190" s="1">
        <v>0.66823400000000011</v>
      </c>
      <c r="AH190" s="1">
        <v>0.59250000000000003</v>
      </c>
      <c r="AI190" s="1">
        <v>1.4319300000000004</v>
      </c>
    </row>
    <row r="191" spans="1:36">
      <c r="A191">
        <v>12</v>
      </c>
      <c r="B191">
        <v>54</v>
      </c>
      <c r="C191">
        <v>77.400000000000006</v>
      </c>
      <c r="D191">
        <v>3.77</v>
      </c>
      <c r="E191">
        <v>81.17</v>
      </c>
      <c r="F191">
        <v>8</v>
      </c>
      <c r="G191">
        <v>3.16</v>
      </c>
      <c r="H191">
        <v>24</v>
      </c>
      <c r="I191">
        <v>22</v>
      </c>
      <c r="J191">
        <v>2</v>
      </c>
      <c r="K191">
        <v>0</v>
      </c>
      <c r="L191">
        <v>1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25</v>
      </c>
      <c r="AB191">
        <v>1</v>
      </c>
      <c r="AC191" s="1">
        <v>1.2572944297082229</v>
      </c>
      <c r="AD191" s="1">
        <v>161.80000000000001</v>
      </c>
      <c r="AE191" s="1">
        <v>0</v>
      </c>
      <c r="AF191" s="1">
        <v>161.80000000000001</v>
      </c>
      <c r="AG191" s="1">
        <v>0.66823400000000011</v>
      </c>
      <c r="AH191" s="1">
        <v>0.59250000000000003</v>
      </c>
      <c r="AI191" s="1">
        <v>1.2687987341772153</v>
      </c>
    </row>
    <row r="192" spans="1:36">
      <c r="A192">
        <v>15</v>
      </c>
      <c r="B192">
        <v>4</v>
      </c>
      <c r="C192">
        <v>90.4</v>
      </c>
      <c r="D192">
        <v>3.37</v>
      </c>
      <c r="E192">
        <v>93.77000000000001</v>
      </c>
      <c r="F192">
        <v>6</v>
      </c>
      <c r="G192">
        <v>3.37</v>
      </c>
      <c r="H192">
        <v>28</v>
      </c>
      <c r="I192">
        <v>26</v>
      </c>
      <c r="J192">
        <v>2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1</v>
      </c>
      <c r="R192">
        <v>0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25</v>
      </c>
      <c r="AB192">
        <v>1</v>
      </c>
      <c r="AC192" s="1">
        <v>1.4065281899109792</v>
      </c>
      <c r="AD192" s="1">
        <v>175.6</v>
      </c>
      <c r="AE192" s="1">
        <v>0</v>
      </c>
      <c r="AF192" s="1">
        <v>175.6</v>
      </c>
      <c r="AG192" s="1">
        <v>0.72522799999999987</v>
      </c>
      <c r="AH192" s="1">
        <v>0.79</v>
      </c>
      <c r="AI192" s="1">
        <v>1.2912071216617207</v>
      </c>
    </row>
    <row r="193" spans="1:35">
      <c r="A193">
        <v>16</v>
      </c>
      <c r="B193">
        <v>18</v>
      </c>
      <c r="C193">
        <v>97.8</v>
      </c>
      <c r="D193">
        <v>3.34</v>
      </c>
      <c r="E193">
        <v>101.14</v>
      </c>
      <c r="F193">
        <v>7</v>
      </c>
      <c r="G193">
        <v>3.14</v>
      </c>
      <c r="H193">
        <v>30</v>
      </c>
      <c r="I193">
        <v>29</v>
      </c>
      <c r="J193">
        <v>1</v>
      </c>
      <c r="K193">
        <v>0</v>
      </c>
      <c r="L193">
        <v>1</v>
      </c>
      <c r="M193">
        <v>1</v>
      </c>
      <c r="N193">
        <v>0</v>
      </c>
      <c r="O193">
        <v>0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25</v>
      </c>
      <c r="AB193">
        <v>3</v>
      </c>
      <c r="AC193" s="1">
        <v>1.4191616766467068</v>
      </c>
      <c r="AD193" s="1">
        <v>175.6</v>
      </c>
      <c r="AE193" s="1">
        <v>0</v>
      </c>
      <c r="AF193" s="1">
        <v>175.6</v>
      </c>
      <c r="AG193" s="1">
        <v>0.72522799999999987</v>
      </c>
      <c r="AH193" s="1">
        <v>0.67714285714285716</v>
      </c>
      <c r="AI193" s="1">
        <v>1.3857859872611462</v>
      </c>
    </row>
    <row r="194" spans="1:35">
      <c r="A194">
        <v>16</v>
      </c>
      <c r="B194">
        <v>36</v>
      </c>
      <c r="C194">
        <v>99.6</v>
      </c>
      <c r="D194">
        <v>3.3</v>
      </c>
      <c r="E194">
        <v>102.89999999999999</v>
      </c>
      <c r="F194">
        <v>8</v>
      </c>
      <c r="G194">
        <v>2.73</v>
      </c>
      <c r="H194">
        <v>31</v>
      </c>
      <c r="I194">
        <v>29</v>
      </c>
      <c r="J194">
        <v>2</v>
      </c>
      <c r="K194">
        <v>0</v>
      </c>
      <c r="L194">
        <v>1</v>
      </c>
      <c r="M194">
        <v>0</v>
      </c>
      <c r="N194">
        <v>0</v>
      </c>
      <c r="O194">
        <v>1.7999999999999972</v>
      </c>
      <c r="P194" s="1">
        <v>1.7201959716929727E-2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25</v>
      </c>
      <c r="AB194">
        <v>2</v>
      </c>
      <c r="AC194" s="1">
        <v>1.4363636363636365</v>
      </c>
      <c r="AD194" s="1">
        <v>175.6</v>
      </c>
      <c r="AE194" s="1">
        <v>0</v>
      </c>
      <c r="AF194" s="1">
        <v>175.6</v>
      </c>
      <c r="AG194" s="1">
        <v>0.72522799999999987</v>
      </c>
      <c r="AH194" s="1">
        <v>0.59250000000000003</v>
      </c>
      <c r="AI194" s="1">
        <v>1.593907692307692</v>
      </c>
    </row>
    <row r="195" spans="1:35">
      <c r="A195">
        <v>17</v>
      </c>
      <c r="B195">
        <v>40</v>
      </c>
      <c r="C195">
        <v>106</v>
      </c>
      <c r="D195">
        <v>3.58</v>
      </c>
      <c r="E195">
        <v>109.58</v>
      </c>
      <c r="F195">
        <v>7</v>
      </c>
      <c r="G195">
        <v>3.13</v>
      </c>
      <c r="H195">
        <v>32</v>
      </c>
      <c r="I195">
        <v>31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8.2000000000000028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25</v>
      </c>
      <c r="AB195">
        <v>3</v>
      </c>
      <c r="AC195" s="1">
        <v>1.3240223463687151</v>
      </c>
      <c r="AD195" s="1">
        <v>175.6</v>
      </c>
      <c r="AE195" s="1">
        <v>0</v>
      </c>
      <c r="AF195" s="1">
        <v>175.6</v>
      </c>
      <c r="AG195" s="1">
        <v>0.72522799999999987</v>
      </c>
      <c r="AH195" s="1">
        <v>0.67714285714285716</v>
      </c>
      <c r="AI195" s="1">
        <v>1.3902134185303512</v>
      </c>
    </row>
    <row r="196" spans="1:35">
      <c r="A196">
        <v>18</v>
      </c>
      <c r="B196">
        <v>47</v>
      </c>
      <c r="C196">
        <v>112.7</v>
      </c>
      <c r="D196">
        <v>3.43</v>
      </c>
      <c r="E196">
        <v>116.13000000000001</v>
      </c>
      <c r="F196">
        <v>7</v>
      </c>
      <c r="G196">
        <v>3.12</v>
      </c>
      <c r="H196">
        <v>39</v>
      </c>
      <c r="I196">
        <v>33</v>
      </c>
      <c r="J196">
        <v>6</v>
      </c>
      <c r="K196">
        <v>0</v>
      </c>
      <c r="L196">
        <v>1</v>
      </c>
      <c r="M196">
        <v>0</v>
      </c>
      <c r="N196">
        <v>0</v>
      </c>
      <c r="O196">
        <v>0.10000000000000853</v>
      </c>
      <c r="P196" s="1">
        <v>8.0111547724679433E-3</v>
      </c>
      <c r="Q196">
        <v>1</v>
      </c>
      <c r="R196">
        <v>0</v>
      </c>
      <c r="S196">
        <v>0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25</v>
      </c>
      <c r="AB196">
        <v>2</v>
      </c>
      <c r="AC196" s="1">
        <v>1.3819241982507289</v>
      </c>
      <c r="AD196" s="1">
        <v>175.6</v>
      </c>
      <c r="AE196" s="1">
        <v>0</v>
      </c>
      <c r="AF196" s="1">
        <v>175.6</v>
      </c>
      <c r="AG196" s="1">
        <v>0.72522799999999987</v>
      </c>
      <c r="AH196" s="1">
        <v>0.67714285714285716</v>
      </c>
      <c r="AI196" s="1">
        <v>1.3946692307692303</v>
      </c>
    </row>
    <row r="197" spans="1:35">
      <c r="A197">
        <v>21</v>
      </c>
      <c r="B197">
        <v>20</v>
      </c>
      <c r="C197">
        <v>128</v>
      </c>
      <c r="D197">
        <v>4.12</v>
      </c>
      <c r="E197">
        <v>132.12</v>
      </c>
      <c r="F197">
        <v>8</v>
      </c>
      <c r="G197">
        <v>3.6</v>
      </c>
      <c r="H197">
        <v>42</v>
      </c>
      <c r="I197">
        <v>41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66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25</v>
      </c>
      <c r="AB197">
        <v>1</v>
      </c>
      <c r="AC197" s="1">
        <v>1.1504854368932038</v>
      </c>
      <c r="AD197" s="1">
        <v>161.80000000000001</v>
      </c>
      <c r="AE197" s="1">
        <v>0</v>
      </c>
      <c r="AF197" s="1">
        <v>161.80000000000001</v>
      </c>
      <c r="AG197" s="1">
        <v>0.66823400000000011</v>
      </c>
      <c r="AH197" s="1">
        <v>0.59250000000000003</v>
      </c>
      <c r="AI197" s="1">
        <v>1.1137233333333336</v>
      </c>
    </row>
    <row r="198" spans="1:35">
      <c r="A198">
        <v>21</v>
      </c>
      <c r="B198">
        <v>21</v>
      </c>
      <c r="C198">
        <v>128.1</v>
      </c>
      <c r="D198">
        <v>4.26</v>
      </c>
      <c r="E198">
        <v>132.35999999999999</v>
      </c>
      <c r="F198">
        <v>8</v>
      </c>
      <c r="G198">
        <v>3.11</v>
      </c>
      <c r="H198">
        <v>43</v>
      </c>
      <c r="I198">
        <v>41</v>
      </c>
      <c r="J198">
        <v>2</v>
      </c>
      <c r="K198">
        <v>0</v>
      </c>
      <c r="L198">
        <v>0</v>
      </c>
      <c r="M198">
        <v>1</v>
      </c>
      <c r="N198">
        <v>0</v>
      </c>
      <c r="O198">
        <v>0</v>
      </c>
      <c r="Q198">
        <v>0</v>
      </c>
      <c r="R198">
        <v>0</v>
      </c>
      <c r="S198">
        <v>0</v>
      </c>
      <c r="T198">
        <v>66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25</v>
      </c>
      <c r="AB198">
        <v>3</v>
      </c>
      <c r="AC198" s="1">
        <v>1.1126760563380282</v>
      </c>
      <c r="AD198" s="1">
        <v>161.80000000000001</v>
      </c>
      <c r="AE198" s="1">
        <v>0</v>
      </c>
      <c r="AF198" s="1">
        <v>161.80000000000001</v>
      </c>
      <c r="AG198" s="1">
        <v>0.66823400000000011</v>
      </c>
      <c r="AH198" s="1">
        <v>0.59250000000000003</v>
      </c>
      <c r="AI198" s="1">
        <v>1.2891974276527334</v>
      </c>
    </row>
    <row r="199" spans="1:35">
      <c r="A199">
        <v>26</v>
      </c>
      <c r="B199">
        <v>1</v>
      </c>
      <c r="C199">
        <v>156.1</v>
      </c>
      <c r="D199">
        <v>3.03</v>
      </c>
      <c r="E199">
        <v>159.13</v>
      </c>
      <c r="F199">
        <v>6</v>
      </c>
      <c r="G199">
        <v>2.67</v>
      </c>
      <c r="H199">
        <v>44</v>
      </c>
      <c r="I199">
        <v>43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25</v>
      </c>
      <c r="AB199">
        <v>1</v>
      </c>
      <c r="AC199" s="1">
        <v>1.5643564356435646</v>
      </c>
      <c r="AD199" s="1">
        <v>161.80000000000001</v>
      </c>
      <c r="AE199" s="1">
        <v>0</v>
      </c>
      <c r="AF199" s="1">
        <v>161.80000000000001</v>
      </c>
      <c r="AG199" s="1">
        <v>0.66823400000000011</v>
      </c>
      <c r="AH199" s="1">
        <v>0.79</v>
      </c>
      <c r="AI199" s="1">
        <v>1.5016494382022476</v>
      </c>
    </row>
    <row r="200" spans="1:35">
      <c r="A200">
        <v>27</v>
      </c>
      <c r="B200">
        <v>8</v>
      </c>
      <c r="C200">
        <v>162.80000000000001</v>
      </c>
      <c r="D200">
        <v>3.09</v>
      </c>
      <c r="E200">
        <v>165.89000000000001</v>
      </c>
      <c r="F200">
        <v>6</v>
      </c>
      <c r="G200">
        <v>3.12</v>
      </c>
      <c r="H200">
        <v>46</v>
      </c>
      <c r="I200">
        <v>44</v>
      </c>
      <c r="J200">
        <v>2</v>
      </c>
      <c r="K200">
        <v>0</v>
      </c>
      <c r="L200">
        <v>0</v>
      </c>
      <c r="M200">
        <v>1</v>
      </c>
      <c r="N200">
        <v>0</v>
      </c>
      <c r="O200">
        <v>0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25</v>
      </c>
      <c r="AB200">
        <v>3</v>
      </c>
      <c r="AC200" s="1">
        <v>1.5339805825242721</v>
      </c>
      <c r="AD200" s="1">
        <v>175.6</v>
      </c>
      <c r="AE200" s="1">
        <v>0</v>
      </c>
      <c r="AF200" s="1">
        <v>175.6</v>
      </c>
      <c r="AG200" s="1">
        <v>0.72522799999999987</v>
      </c>
      <c r="AH200" s="1">
        <v>0.79</v>
      </c>
      <c r="AI200" s="1">
        <v>1.3946692307692303</v>
      </c>
    </row>
    <row r="201" spans="1:35">
      <c r="A201">
        <v>28</v>
      </c>
      <c r="B201">
        <v>11</v>
      </c>
      <c r="C201">
        <v>169.1</v>
      </c>
      <c r="D201">
        <v>4.47</v>
      </c>
      <c r="E201">
        <v>173.57</v>
      </c>
      <c r="F201">
        <v>7</v>
      </c>
      <c r="G201">
        <v>3.77</v>
      </c>
      <c r="H201">
        <v>57</v>
      </c>
      <c r="I201">
        <v>50</v>
      </c>
      <c r="J201">
        <v>7</v>
      </c>
      <c r="K201">
        <v>0</v>
      </c>
      <c r="L201">
        <v>0</v>
      </c>
      <c r="M201">
        <v>0</v>
      </c>
      <c r="N201">
        <v>0</v>
      </c>
      <c r="O201">
        <v>6.2999999999999829</v>
      </c>
      <c r="Q201">
        <v>0</v>
      </c>
      <c r="R201">
        <v>0</v>
      </c>
      <c r="S201">
        <v>0</v>
      </c>
      <c r="T201">
        <v>68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25</v>
      </c>
      <c r="AB201">
        <v>1</v>
      </c>
      <c r="AC201" s="1">
        <v>1.0604026845637584</v>
      </c>
      <c r="AD201" s="1">
        <v>161.80000000000001</v>
      </c>
      <c r="AE201" s="1">
        <v>0</v>
      </c>
      <c r="AF201" s="1">
        <v>161.80000000000001</v>
      </c>
      <c r="AG201" s="1">
        <v>0.66823400000000011</v>
      </c>
      <c r="AH201" s="1">
        <v>0.67714285714285716</v>
      </c>
      <c r="AI201" s="1">
        <v>1.0635023872679048</v>
      </c>
    </row>
    <row r="202" spans="1:35">
      <c r="A202">
        <v>28</v>
      </c>
      <c r="B202">
        <v>11</v>
      </c>
      <c r="C202">
        <v>169.1</v>
      </c>
      <c r="D202">
        <v>4.38</v>
      </c>
      <c r="E202">
        <v>173.48</v>
      </c>
      <c r="F202">
        <v>7</v>
      </c>
      <c r="G202">
        <v>3.81</v>
      </c>
      <c r="H202">
        <v>58</v>
      </c>
      <c r="I202">
        <v>50</v>
      </c>
      <c r="J202">
        <v>8</v>
      </c>
      <c r="K202">
        <v>0</v>
      </c>
      <c r="L202">
        <v>0</v>
      </c>
      <c r="M202">
        <v>0</v>
      </c>
      <c r="N202">
        <v>0</v>
      </c>
      <c r="O202">
        <v>6.2999999999999829</v>
      </c>
      <c r="Q202">
        <v>0</v>
      </c>
      <c r="R202">
        <v>0</v>
      </c>
      <c r="S202">
        <v>0</v>
      </c>
      <c r="T202">
        <v>68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25</v>
      </c>
      <c r="AB202">
        <v>1</v>
      </c>
      <c r="AC202" s="1">
        <v>1.0821917808219179</v>
      </c>
      <c r="AD202" s="1">
        <v>161.80000000000001</v>
      </c>
      <c r="AE202" s="1">
        <v>0</v>
      </c>
      <c r="AF202" s="1">
        <v>161.80000000000001</v>
      </c>
      <c r="AG202" s="1">
        <v>0.66823400000000011</v>
      </c>
      <c r="AH202" s="1">
        <v>0.67714285714285716</v>
      </c>
      <c r="AI202" s="1">
        <v>1.052337007874016</v>
      </c>
    </row>
    <row r="203" spans="1:35">
      <c r="A203">
        <v>28</v>
      </c>
      <c r="B203">
        <v>54</v>
      </c>
      <c r="C203">
        <v>173.4</v>
      </c>
      <c r="D203">
        <v>3.39</v>
      </c>
      <c r="E203">
        <v>176.79</v>
      </c>
      <c r="F203">
        <v>7</v>
      </c>
      <c r="G203">
        <v>2.98</v>
      </c>
      <c r="H203">
        <v>59</v>
      </c>
      <c r="I203">
        <v>56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25</v>
      </c>
      <c r="AB203">
        <v>1</v>
      </c>
      <c r="AC203" s="1">
        <v>1.3982300884955752</v>
      </c>
      <c r="AD203" s="1">
        <v>161.80000000000001</v>
      </c>
      <c r="AE203" s="1">
        <v>0</v>
      </c>
      <c r="AF203" s="1">
        <v>161.80000000000001</v>
      </c>
      <c r="AG203" s="1">
        <v>0.66823400000000011</v>
      </c>
      <c r="AH203" s="1">
        <v>0.67714285714285716</v>
      </c>
      <c r="AI203" s="1">
        <v>1.3454375838926178</v>
      </c>
    </row>
    <row r="204" spans="1:35">
      <c r="A204">
        <v>32</v>
      </c>
      <c r="B204">
        <v>22</v>
      </c>
      <c r="C204">
        <v>194.2</v>
      </c>
      <c r="D204">
        <v>3.42</v>
      </c>
      <c r="E204">
        <v>197.61999999999998</v>
      </c>
      <c r="F204">
        <v>7</v>
      </c>
      <c r="G204">
        <v>3.19</v>
      </c>
      <c r="H204">
        <v>67</v>
      </c>
      <c r="I204">
        <v>64</v>
      </c>
      <c r="J204">
        <v>3</v>
      </c>
      <c r="K204">
        <v>0</v>
      </c>
      <c r="L204">
        <v>0</v>
      </c>
      <c r="M204">
        <v>0</v>
      </c>
      <c r="N204">
        <v>0</v>
      </c>
      <c r="O204">
        <v>0</v>
      </c>
      <c r="Q204">
        <v>0</v>
      </c>
      <c r="R204">
        <v>0</v>
      </c>
      <c r="S204">
        <v>0</v>
      </c>
      <c r="T204">
        <v>70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25</v>
      </c>
      <c r="AB204">
        <v>1</v>
      </c>
      <c r="AC204" s="1">
        <v>1.3859649122807018</v>
      </c>
      <c r="AD204" s="1">
        <v>161.80000000000001</v>
      </c>
      <c r="AE204" s="1">
        <v>0</v>
      </c>
      <c r="AF204" s="1">
        <v>161.80000000000001</v>
      </c>
      <c r="AG204" s="1">
        <v>0.66823400000000011</v>
      </c>
      <c r="AH204" s="1">
        <v>0.67714285714285716</v>
      </c>
      <c r="AI204" s="1">
        <v>1.2568664576802511</v>
      </c>
    </row>
    <row r="205" spans="1:35">
      <c r="A205">
        <v>36</v>
      </c>
      <c r="B205">
        <v>19</v>
      </c>
      <c r="C205">
        <v>217.9</v>
      </c>
      <c r="D205">
        <v>4</v>
      </c>
      <c r="E205">
        <v>221.9</v>
      </c>
      <c r="F205">
        <v>7</v>
      </c>
      <c r="G205">
        <v>3.41</v>
      </c>
      <c r="H205">
        <v>68</v>
      </c>
      <c r="I205">
        <v>67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25</v>
      </c>
      <c r="AB205">
        <v>1</v>
      </c>
      <c r="AC205" s="1">
        <v>1.1850000000000001</v>
      </c>
      <c r="AD205" s="1">
        <v>161.80000000000001</v>
      </c>
      <c r="AE205" s="1">
        <v>0</v>
      </c>
      <c r="AF205" s="1">
        <v>161.80000000000001</v>
      </c>
      <c r="AG205" s="1">
        <v>0.66823400000000011</v>
      </c>
      <c r="AH205" s="1">
        <v>0.67714285714285716</v>
      </c>
      <c r="AI205" s="1">
        <v>1.1757782991202348</v>
      </c>
    </row>
    <row r="206" spans="1:35">
      <c r="A206">
        <v>36</v>
      </c>
      <c r="B206">
        <v>29</v>
      </c>
      <c r="C206">
        <v>218.9</v>
      </c>
      <c r="D206">
        <v>3.24</v>
      </c>
      <c r="E206">
        <v>222.14000000000001</v>
      </c>
      <c r="F206">
        <v>6</v>
      </c>
      <c r="G206">
        <v>3.23</v>
      </c>
      <c r="H206">
        <v>69</v>
      </c>
      <c r="I206">
        <v>67</v>
      </c>
      <c r="J206">
        <v>2</v>
      </c>
      <c r="K206">
        <v>0</v>
      </c>
      <c r="L206">
        <v>1</v>
      </c>
      <c r="M206">
        <v>0</v>
      </c>
      <c r="N206">
        <v>0</v>
      </c>
      <c r="O206">
        <v>0</v>
      </c>
      <c r="Q206">
        <v>1</v>
      </c>
      <c r="R206">
        <v>0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25</v>
      </c>
      <c r="AB206">
        <v>1</v>
      </c>
      <c r="AC206" s="1">
        <v>1.462962962962963</v>
      </c>
      <c r="AD206" s="1">
        <v>175.6</v>
      </c>
      <c r="AE206" s="1">
        <v>0</v>
      </c>
      <c r="AF206" s="1">
        <v>175.6</v>
      </c>
      <c r="AG206" s="1">
        <v>0.72522799999999987</v>
      </c>
      <c r="AH206" s="1">
        <v>0.79</v>
      </c>
      <c r="AI206" s="1">
        <v>1.3471727554179564</v>
      </c>
    </row>
    <row r="207" spans="1:35">
      <c r="A207">
        <v>36</v>
      </c>
      <c r="B207">
        <v>49</v>
      </c>
      <c r="C207">
        <v>220.9</v>
      </c>
      <c r="D207">
        <v>3.31</v>
      </c>
      <c r="E207">
        <v>224.21</v>
      </c>
      <c r="F207">
        <v>7</v>
      </c>
      <c r="G207">
        <v>3</v>
      </c>
      <c r="H207">
        <v>72</v>
      </c>
      <c r="I207">
        <v>67</v>
      </c>
      <c r="J207">
        <v>5</v>
      </c>
      <c r="K207">
        <v>0</v>
      </c>
      <c r="L207">
        <v>1</v>
      </c>
      <c r="M207">
        <v>0</v>
      </c>
      <c r="N207">
        <v>0</v>
      </c>
      <c r="O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25</v>
      </c>
      <c r="AB207">
        <v>1</v>
      </c>
      <c r="AC207" s="1">
        <v>1.4320241691842901</v>
      </c>
      <c r="AD207" s="1">
        <v>161.80000000000001</v>
      </c>
      <c r="AE207" s="1">
        <v>0</v>
      </c>
      <c r="AF207" s="1">
        <v>161.80000000000001</v>
      </c>
      <c r="AG207" s="1">
        <v>0.66823400000000011</v>
      </c>
      <c r="AH207" s="1">
        <v>0.67714285714285716</v>
      </c>
      <c r="AI207" s="1">
        <v>1.3364680000000002</v>
      </c>
    </row>
    <row r="208" spans="1:35">
      <c r="A208">
        <v>37</v>
      </c>
      <c r="B208">
        <v>10</v>
      </c>
      <c r="C208">
        <v>223</v>
      </c>
      <c r="D208">
        <v>3.9</v>
      </c>
      <c r="E208">
        <v>226.9</v>
      </c>
      <c r="F208">
        <v>7</v>
      </c>
      <c r="G208">
        <v>2.98</v>
      </c>
      <c r="H208">
        <v>76</v>
      </c>
      <c r="I208">
        <v>69</v>
      </c>
      <c r="J208">
        <v>7</v>
      </c>
      <c r="K208">
        <v>0</v>
      </c>
      <c r="L208">
        <v>1</v>
      </c>
      <c r="M208">
        <v>0</v>
      </c>
      <c r="N208">
        <v>0</v>
      </c>
      <c r="O208">
        <v>0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25</v>
      </c>
      <c r="AB208">
        <v>1</v>
      </c>
      <c r="AC208" s="1">
        <v>1.2153846153846155</v>
      </c>
      <c r="AD208" s="1">
        <v>175.6</v>
      </c>
      <c r="AE208" s="1">
        <v>0</v>
      </c>
      <c r="AF208" s="1">
        <v>175.6</v>
      </c>
      <c r="AG208" s="1">
        <v>0.72522799999999987</v>
      </c>
      <c r="AH208" s="1">
        <v>0.67714285714285716</v>
      </c>
      <c r="AI208" s="1">
        <v>1.4601906040268453</v>
      </c>
    </row>
    <row r="209" spans="1:35">
      <c r="A209">
        <v>37</v>
      </c>
      <c r="B209">
        <v>20</v>
      </c>
      <c r="C209">
        <v>224</v>
      </c>
      <c r="D209">
        <v>3.52</v>
      </c>
      <c r="E209">
        <v>227.52</v>
      </c>
      <c r="F209">
        <v>7</v>
      </c>
      <c r="G209">
        <v>2.97</v>
      </c>
      <c r="H209">
        <v>77</v>
      </c>
      <c r="I209">
        <v>71</v>
      </c>
      <c r="J209">
        <v>6</v>
      </c>
      <c r="K209">
        <v>0</v>
      </c>
      <c r="L209">
        <v>1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25</v>
      </c>
      <c r="AB209">
        <v>1</v>
      </c>
      <c r="AC209" s="1">
        <v>1.3465909090909092</v>
      </c>
      <c r="AD209" s="1">
        <v>161.80000000000001</v>
      </c>
      <c r="AE209" s="1">
        <v>0</v>
      </c>
      <c r="AF209" s="1">
        <v>161.80000000000001</v>
      </c>
      <c r="AG209" s="1">
        <v>0.66823400000000011</v>
      </c>
      <c r="AH209" s="1">
        <v>0.67714285714285716</v>
      </c>
      <c r="AI209" s="1">
        <v>1.3499676767676769</v>
      </c>
    </row>
    <row r="210" spans="1:35">
      <c r="A210">
        <v>37</v>
      </c>
      <c r="B210">
        <v>21</v>
      </c>
      <c r="C210">
        <v>224.1</v>
      </c>
      <c r="D210">
        <v>4</v>
      </c>
      <c r="E210">
        <v>228.1</v>
      </c>
      <c r="F210">
        <v>8</v>
      </c>
      <c r="G210">
        <v>2.95</v>
      </c>
      <c r="H210">
        <v>78</v>
      </c>
      <c r="I210">
        <v>71</v>
      </c>
      <c r="J210">
        <v>7</v>
      </c>
      <c r="K210">
        <v>0</v>
      </c>
      <c r="L210">
        <v>1</v>
      </c>
      <c r="M210">
        <v>1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25</v>
      </c>
      <c r="AB210">
        <v>3</v>
      </c>
      <c r="AC210" s="1">
        <v>1.1850000000000001</v>
      </c>
      <c r="AD210" s="1">
        <v>161.80000000000001</v>
      </c>
      <c r="AE210" s="1">
        <v>0</v>
      </c>
      <c r="AF210" s="1">
        <v>161.80000000000001</v>
      </c>
      <c r="AG210" s="1">
        <v>0.66823400000000011</v>
      </c>
      <c r="AH210" s="1">
        <v>0.59250000000000003</v>
      </c>
      <c r="AI210" s="1">
        <v>1.3591200000000001</v>
      </c>
    </row>
    <row r="211" spans="1:35">
      <c r="A211">
        <v>38</v>
      </c>
      <c r="B211">
        <v>4</v>
      </c>
      <c r="C211">
        <v>228.4</v>
      </c>
      <c r="D211">
        <v>4.03</v>
      </c>
      <c r="E211">
        <v>232.43</v>
      </c>
      <c r="F211">
        <v>8</v>
      </c>
      <c r="G211">
        <v>3.34</v>
      </c>
      <c r="H211">
        <v>80</v>
      </c>
      <c r="I211">
        <v>78</v>
      </c>
      <c r="J211">
        <v>2</v>
      </c>
      <c r="K211">
        <v>0</v>
      </c>
      <c r="L211">
        <v>1</v>
      </c>
      <c r="M211">
        <v>0</v>
      </c>
      <c r="N211">
        <v>0</v>
      </c>
      <c r="O211">
        <v>4.3000000000000114</v>
      </c>
      <c r="P211" s="1">
        <v>-8.8213399503722645E-3</v>
      </c>
      <c r="Q211">
        <v>1</v>
      </c>
      <c r="R211">
        <v>0</v>
      </c>
      <c r="S211">
        <v>0</v>
      </c>
      <c r="T211">
        <v>71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25</v>
      </c>
      <c r="AB211">
        <v>2</v>
      </c>
      <c r="AC211" s="1">
        <v>1.1761786600496278</v>
      </c>
      <c r="AD211" s="1">
        <v>175.6</v>
      </c>
      <c r="AE211" s="1">
        <v>0</v>
      </c>
      <c r="AF211" s="1">
        <v>175.6</v>
      </c>
      <c r="AG211" s="1">
        <v>0.72522799999999987</v>
      </c>
      <c r="AH211" s="1">
        <v>0.59250000000000003</v>
      </c>
      <c r="AI211" s="1">
        <v>1.3028047904191615</v>
      </c>
    </row>
    <row r="212" spans="1:35">
      <c r="A212">
        <v>38</v>
      </c>
      <c r="B212">
        <v>5</v>
      </c>
      <c r="C212">
        <v>228.5</v>
      </c>
      <c r="D212">
        <v>3.97</v>
      </c>
      <c r="E212">
        <v>232.47</v>
      </c>
      <c r="F212">
        <v>7</v>
      </c>
      <c r="G212">
        <v>3.37</v>
      </c>
      <c r="H212">
        <v>81</v>
      </c>
      <c r="I212">
        <v>78</v>
      </c>
      <c r="J212">
        <v>3</v>
      </c>
      <c r="K212">
        <v>0</v>
      </c>
      <c r="L212">
        <v>1</v>
      </c>
      <c r="M212">
        <v>0</v>
      </c>
      <c r="N212">
        <v>0</v>
      </c>
      <c r="O212">
        <v>4.4000000000000057</v>
      </c>
      <c r="P212" s="1">
        <v>8.9546599496221901E-3</v>
      </c>
      <c r="Q212">
        <v>0</v>
      </c>
      <c r="R212">
        <v>0</v>
      </c>
      <c r="S212">
        <v>0</v>
      </c>
      <c r="T212">
        <v>71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25</v>
      </c>
      <c r="AB212">
        <v>2</v>
      </c>
      <c r="AC212" s="1">
        <v>1.1939546599496222</v>
      </c>
      <c r="AD212" s="1">
        <v>161.80000000000001</v>
      </c>
      <c r="AE212" s="1">
        <v>0</v>
      </c>
      <c r="AF212" s="1">
        <v>161.80000000000001</v>
      </c>
      <c r="AG212" s="1">
        <v>0.66823400000000011</v>
      </c>
      <c r="AH212" s="1">
        <v>0.67714285714285716</v>
      </c>
      <c r="AI212" s="1">
        <v>1.1897341246290802</v>
      </c>
    </row>
    <row r="213" spans="1:35">
      <c r="A213">
        <v>38</v>
      </c>
      <c r="B213">
        <v>21</v>
      </c>
      <c r="C213">
        <v>230.1</v>
      </c>
      <c r="D213">
        <v>4.09</v>
      </c>
      <c r="E213">
        <v>234.19</v>
      </c>
      <c r="F213">
        <v>8</v>
      </c>
      <c r="G213">
        <v>2.96</v>
      </c>
      <c r="H213">
        <v>83</v>
      </c>
      <c r="I213">
        <v>78</v>
      </c>
      <c r="J213">
        <v>5</v>
      </c>
      <c r="K213">
        <v>0</v>
      </c>
      <c r="L213">
        <v>1</v>
      </c>
      <c r="M213">
        <v>0</v>
      </c>
      <c r="N213">
        <v>0</v>
      </c>
      <c r="O213">
        <v>6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25</v>
      </c>
      <c r="AB213">
        <v>1</v>
      </c>
      <c r="AC213" s="1">
        <v>1.1589242053789732</v>
      </c>
      <c r="AD213" s="1">
        <v>161.80000000000001</v>
      </c>
      <c r="AE213" s="1">
        <v>0</v>
      </c>
      <c r="AF213" s="1">
        <v>161.80000000000001</v>
      </c>
      <c r="AG213" s="1">
        <v>0.66823400000000011</v>
      </c>
      <c r="AH213" s="1">
        <v>0.59250000000000003</v>
      </c>
      <c r="AI213" s="1">
        <v>1.3545283783783786</v>
      </c>
    </row>
    <row r="214" spans="1:35">
      <c r="A214">
        <v>38</v>
      </c>
      <c r="B214">
        <v>29</v>
      </c>
      <c r="C214">
        <v>230.9</v>
      </c>
      <c r="D214">
        <v>3.52</v>
      </c>
      <c r="E214">
        <v>234.42000000000002</v>
      </c>
      <c r="F214">
        <v>7</v>
      </c>
      <c r="G214">
        <v>2.84</v>
      </c>
      <c r="H214">
        <v>84</v>
      </c>
      <c r="I214">
        <v>79</v>
      </c>
      <c r="J214">
        <v>5</v>
      </c>
      <c r="K214">
        <v>0</v>
      </c>
      <c r="L214">
        <v>1</v>
      </c>
      <c r="M214">
        <v>0</v>
      </c>
      <c r="N214">
        <v>0</v>
      </c>
      <c r="O214">
        <v>6.8000000000000114</v>
      </c>
      <c r="Q214">
        <v>0</v>
      </c>
      <c r="R214">
        <v>0</v>
      </c>
      <c r="S214">
        <v>0</v>
      </c>
      <c r="T214">
        <v>72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25</v>
      </c>
      <c r="AB214">
        <v>1</v>
      </c>
      <c r="AC214" s="1">
        <v>1.3465909090909092</v>
      </c>
      <c r="AD214" s="1">
        <v>161.80000000000001</v>
      </c>
      <c r="AE214" s="1">
        <v>0</v>
      </c>
      <c r="AF214" s="1">
        <v>161.80000000000001</v>
      </c>
      <c r="AG214" s="1">
        <v>0.66823400000000011</v>
      </c>
      <c r="AH214" s="1">
        <v>0.67714285714285716</v>
      </c>
      <c r="AI214" s="1">
        <v>1.4117619718309864</v>
      </c>
    </row>
    <row r="215" spans="1:35">
      <c r="A215">
        <v>38</v>
      </c>
      <c r="B215">
        <v>29</v>
      </c>
      <c r="C215">
        <v>230.9</v>
      </c>
      <c r="D215">
        <v>3.8</v>
      </c>
      <c r="E215">
        <v>234.70000000000002</v>
      </c>
      <c r="F215">
        <v>7</v>
      </c>
      <c r="G215">
        <v>3.23</v>
      </c>
      <c r="H215">
        <v>85</v>
      </c>
      <c r="I215">
        <v>79</v>
      </c>
      <c r="J215">
        <v>6</v>
      </c>
      <c r="K215">
        <v>0</v>
      </c>
      <c r="L215">
        <v>1</v>
      </c>
      <c r="M215">
        <v>0</v>
      </c>
      <c r="N215">
        <v>0</v>
      </c>
      <c r="O215">
        <v>6.8000000000000114</v>
      </c>
      <c r="Q215">
        <v>1</v>
      </c>
      <c r="R215">
        <v>0</v>
      </c>
      <c r="S215">
        <v>0</v>
      </c>
      <c r="T215">
        <v>72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25</v>
      </c>
      <c r="AB215">
        <v>1</v>
      </c>
      <c r="AC215" s="1">
        <v>1.2473684210526317</v>
      </c>
      <c r="AD215" s="1">
        <v>175.6</v>
      </c>
      <c r="AE215" s="1">
        <v>0</v>
      </c>
      <c r="AF215" s="1">
        <v>175.6</v>
      </c>
      <c r="AG215" s="1">
        <v>0.72522799999999987</v>
      </c>
      <c r="AH215" s="1">
        <v>0.67714285714285716</v>
      </c>
      <c r="AI215" s="1">
        <v>1.3471727554179564</v>
      </c>
    </row>
    <row r="216" spans="1:35">
      <c r="A216">
        <v>39</v>
      </c>
      <c r="B216">
        <v>6</v>
      </c>
      <c r="C216">
        <v>234.6</v>
      </c>
      <c r="D216">
        <v>4.12</v>
      </c>
      <c r="E216">
        <v>238.72</v>
      </c>
      <c r="F216">
        <v>8</v>
      </c>
      <c r="G216">
        <v>3.17</v>
      </c>
      <c r="H216">
        <v>87</v>
      </c>
      <c r="I216">
        <v>84</v>
      </c>
      <c r="J216">
        <v>3</v>
      </c>
      <c r="K216">
        <v>0</v>
      </c>
      <c r="L216">
        <v>1</v>
      </c>
      <c r="M216">
        <v>0</v>
      </c>
      <c r="N216">
        <v>0</v>
      </c>
      <c r="O216">
        <v>0</v>
      </c>
      <c r="Q216">
        <v>0</v>
      </c>
      <c r="R216">
        <v>0</v>
      </c>
      <c r="S216">
        <v>0</v>
      </c>
      <c r="T216">
        <v>73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25</v>
      </c>
      <c r="AB216">
        <v>1</v>
      </c>
      <c r="AC216" s="1">
        <v>1.1504854368932038</v>
      </c>
      <c r="AD216" s="1">
        <v>161.80000000000001</v>
      </c>
      <c r="AE216" s="1">
        <v>0</v>
      </c>
      <c r="AF216" s="1">
        <v>161.80000000000001</v>
      </c>
      <c r="AG216" s="1">
        <v>0.66823400000000011</v>
      </c>
      <c r="AH216" s="1">
        <v>0.59250000000000003</v>
      </c>
      <c r="AI216" s="1">
        <v>1.2647962145110414</v>
      </c>
    </row>
    <row r="217" spans="1:35">
      <c r="A217">
        <v>39</v>
      </c>
      <c r="B217">
        <v>8</v>
      </c>
      <c r="C217">
        <v>234.8</v>
      </c>
      <c r="D217">
        <v>3.88</v>
      </c>
      <c r="E217">
        <v>238.68</v>
      </c>
      <c r="F217">
        <v>8</v>
      </c>
      <c r="G217">
        <v>3.22</v>
      </c>
      <c r="H217">
        <v>88</v>
      </c>
      <c r="I217">
        <v>85</v>
      </c>
      <c r="J217">
        <v>3</v>
      </c>
      <c r="K217">
        <v>0</v>
      </c>
      <c r="L217">
        <v>1</v>
      </c>
      <c r="M217">
        <v>0</v>
      </c>
      <c r="N217">
        <v>0</v>
      </c>
      <c r="O217">
        <v>0</v>
      </c>
      <c r="Q217">
        <v>0</v>
      </c>
      <c r="R217">
        <v>0</v>
      </c>
      <c r="S217">
        <v>0</v>
      </c>
      <c r="T217">
        <v>73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25</v>
      </c>
      <c r="AB217">
        <v>1</v>
      </c>
      <c r="AC217" s="1">
        <v>1.2216494845360826</v>
      </c>
      <c r="AD217" s="1">
        <v>161.80000000000001</v>
      </c>
      <c r="AE217" s="1">
        <v>0</v>
      </c>
      <c r="AF217" s="1">
        <v>161.80000000000001</v>
      </c>
      <c r="AG217" s="1">
        <v>0.66823400000000011</v>
      </c>
      <c r="AH217" s="1">
        <v>0.59250000000000003</v>
      </c>
      <c r="AI217" s="1">
        <v>1.2451565217391307</v>
      </c>
    </row>
    <row r="218" spans="1:35">
      <c r="A218">
        <v>40</v>
      </c>
      <c r="B218">
        <v>29</v>
      </c>
      <c r="C218">
        <v>242.9</v>
      </c>
      <c r="D218">
        <v>4.9800000000000004</v>
      </c>
      <c r="E218">
        <v>247.88</v>
      </c>
      <c r="F218">
        <v>9</v>
      </c>
      <c r="G218">
        <v>3.42</v>
      </c>
      <c r="H218">
        <v>90</v>
      </c>
      <c r="I218">
        <v>89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25</v>
      </c>
      <c r="AB218">
        <v>1</v>
      </c>
      <c r="AC218" s="1">
        <v>0.95180722891566261</v>
      </c>
      <c r="AD218" s="1">
        <v>161.80000000000001</v>
      </c>
      <c r="AE218" s="1">
        <v>0</v>
      </c>
      <c r="AF218" s="1">
        <v>161.80000000000001</v>
      </c>
      <c r="AG218" s="1">
        <v>0.66823400000000011</v>
      </c>
      <c r="AH218" s="1">
        <v>0.52666666666666673</v>
      </c>
      <c r="AI218" s="1">
        <v>1.1723403508771932</v>
      </c>
    </row>
    <row r="219" spans="1:35">
      <c r="A219">
        <v>43</v>
      </c>
      <c r="B219">
        <v>36</v>
      </c>
      <c r="C219">
        <v>261.60000000000002</v>
      </c>
      <c r="D219">
        <v>4.79</v>
      </c>
      <c r="E219">
        <v>266.39000000000004</v>
      </c>
      <c r="F219">
        <v>7</v>
      </c>
      <c r="G219">
        <v>3.8</v>
      </c>
      <c r="H219">
        <v>94</v>
      </c>
      <c r="I219">
        <v>92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74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25</v>
      </c>
      <c r="AB219">
        <v>1</v>
      </c>
      <c r="AC219" s="1">
        <v>0.98956158663883098</v>
      </c>
      <c r="AD219" s="1">
        <v>161.80000000000001</v>
      </c>
      <c r="AE219" s="1">
        <v>0</v>
      </c>
      <c r="AF219" s="1">
        <v>161.80000000000001</v>
      </c>
      <c r="AG219" s="1">
        <v>0.66823400000000011</v>
      </c>
      <c r="AH219" s="1">
        <v>0.67714285714285716</v>
      </c>
      <c r="AI219" s="1">
        <v>1.055106315789474</v>
      </c>
    </row>
    <row r="220" spans="1:35">
      <c r="A220">
        <v>70</v>
      </c>
      <c r="B220">
        <v>34</v>
      </c>
      <c r="C220">
        <v>423.4</v>
      </c>
      <c r="D220">
        <v>3.85</v>
      </c>
      <c r="E220">
        <v>427.25</v>
      </c>
      <c r="F220">
        <v>6</v>
      </c>
      <c r="G220">
        <v>3.82</v>
      </c>
      <c r="H220">
        <v>230</v>
      </c>
      <c r="I220">
        <v>225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Q220">
        <v>0</v>
      </c>
      <c r="R220">
        <v>0</v>
      </c>
      <c r="S220">
        <v>0</v>
      </c>
      <c r="T220">
        <v>36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27</v>
      </c>
      <c r="AB220">
        <v>1</v>
      </c>
      <c r="AC220" s="1">
        <v>1.2311688311688311</v>
      </c>
      <c r="AD220" s="1">
        <v>161.80000000000001</v>
      </c>
      <c r="AE220" s="1">
        <v>10</v>
      </c>
      <c r="AF220" s="1">
        <v>171.8</v>
      </c>
      <c r="AG220" s="1">
        <v>0.709534</v>
      </c>
      <c r="AH220" s="1">
        <v>0.79</v>
      </c>
      <c r="AI220" s="1">
        <v>1.1144513089005235</v>
      </c>
    </row>
    <row r="221" spans="1:35">
      <c r="A221">
        <v>70</v>
      </c>
      <c r="B221">
        <v>37</v>
      </c>
      <c r="C221">
        <v>423.7</v>
      </c>
      <c r="D221">
        <v>3.93</v>
      </c>
      <c r="E221">
        <v>427.63</v>
      </c>
      <c r="F221">
        <v>6</v>
      </c>
      <c r="G221">
        <v>3.61</v>
      </c>
      <c r="H221">
        <v>231</v>
      </c>
      <c r="I221">
        <v>225</v>
      </c>
      <c r="J221">
        <v>6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36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27</v>
      </c>
      <c r="AB221">
        <v>1</v>
      </c>
      <c r="AC221" s="1">
        <v>1.2061068702290076</v>
      </c>
      <c r="AD221" s="1">
        <v>161.80000000000001</v>
      </c>
      <c r="AE221" s="1">
        <v>0</v>
      </c>
      <c r="AF221" s="1">
        <v>161.80000000000001</v>
      </c>
      <c r="AG221" s="1">
        <v>0.66823400000000011</v>
      </c>
      <c r="AH221" s="1">
        <v>0.79</v>
      </c>
      <c r="AI221" s="1">
        <v>1.1106382271468147</v>
      </c>
    </row>
    <row r="222" spans="1:35">
      <c r="A222">
        <v>75</v>
      </c>
      <c r="B222">
        <v>10</v>
      </c>
      <c r="C222">
        <v>451</v>
      </c>
      <c r="D222">
        <v>3.65</v>
      </c>
      <c r="E222">
        <v>454.65</v>
      </c>
      <c r="F222">
        <v>6</v>
      </c>
      <c r="G222">
        <v>3.62</v>
      </c>
      <c r="H222">
        <v>252</v>
      </c>
      <c r="I222">
        <v>251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28</v>
      </c>
      <c r="AB222">
        <v>3</v>
      </c>
      <c r="AC222" s="1">
        <v>1.2986301369863014</v>
      </c>
      <c r="AD222" s="1">
        <v>175.6</v>
      </c>
      <c r="AE222" s="1">
        <v>10</v>
      </c>
      <c r="AF222" s="1">
        <v>185.6</v>
      </c>
      <c r="AG222" s="1">
        <v>0.76652799999999999</v>
      </c>
      <c r="AH222" s="1">
        <v>0.79</v>
      </c>
      <c r="AI222" s="1">
        <v>1.2704883977900552</v>
      </c>
    </row>
    <row r="223" spans="1:35">
      <c r="A223">
        <v>85</v>
      </c>
      <c r="B223">
        <v>23</v>
      </c>
      <c r="C223">
        <v>512.29999999999995</v>
      </c>
      <c r="D223">
        <v>3.14</v>
      </c>
      <c r="E223">
        <v>515.43999999999994</v>
      </c>
      <c r="F223">
        <v>7</v>
      </c>
      <c r="G223">
        <v>2.8</v>
      </c>
      <c r="H223">
        <v>258</v>
      </c>
      <c r="I223">
        <v>256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42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28</v>
      </c>
      <c r="AB223">
        <v>1</v>
      </c>
      <c r="AC223" s="1">
        <v>1.5095541401273886</v>
      </c>
      <c r="AD223" s="1">
        <v>161.80000000000001</v>
      </c>
      <c r="AE223" s="1">
        <v>0</v>
      </c>
      <c r="AF223" s="1">
        <v>161.80000000000001</v>
      </c>
      <c r="AG223" s="1">
        <v>0.66823400000000011</v>
      </c>
      <c r="AH223" s="1">
        <v>0.67714285714285716</v>
      </c>
      <c r="AI223" s="1">
        <v>1.4319300000000004</v>
      </c>
    </row>
    <row r="224" spans="1:35">
      <c r="A224">
        <v>85</v>
      </c>
      <c r="B224">
        <v>25</v>
      </c>
      <c r="C224">
        <v>512.5</v>
      </c>
      <c r="D224">
        <v>3.04</v>
      </c>
      <c r="E224">
        <v>515.54</v>
      </c>
      <c r="F224">
        <v>7</v>
      </c>
      <c r="G224">
        <v>3.08</v>
      </c>
      <c r="H224">
        <v>259</v>
      </c>
      <c r="I224">
        <v>256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42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28</v>
      </c>
      <c r="AB224">
        <v>1</v>
      </c>
      <c r="AC224" s="1">
        <v>1.5592105263157896</v>
      </c>
      <c r="AD224" s="1">
        <v>161.80000000000001</v>
      </c>
      <c r="AE224" s="1">
        <v>0</v>
      </c>
      <c r="AF224" s="1">
        <v>161.80000000000001</v>
      </c>
      <c r="AG224" s="1">
        <v>0.66823400000000011</v>
      </c>
      <c r="AH224" s="1">
        <v>0.67714285714285716</v>
      </c>
      <c r="AI224" s="1">
        <v>1.3017545454545456</v>
      </c>
    </row>
    <row r="225" spans="1:35">
      <c r="A225">
        <v>94</v>
      </c>
      <c r="B225">
        <v>17</v>
      </c>
      <c r="C225">
        <v>565.70000000000005</v>
      </c>
      <c r="D225">
        <v>2.59</v>
      </c>
      <c r="E225">
        <v>568.29000000000008</v>
      </c>
      <c r="F225">
        <v>6</v>
      </c>
      <c r="G225">
        <v>2.56</v>
      </c>
      <c r="H225">
        <v>278</v>
      </c>
      <c r="I225">
        <v>275</v>
      </c>
      <c r="J225">
        <v>3</v>
      </c>
      <c r="K225">
        <v>0</v>
      </c>
      <c r="L225">
        <v>0</v>
      </c>
      <c r="M225">
        <v>0</v>
      </c>
      <c r="N225">
        <v>1</v>
      </c>
      <c r="O225">
        <v>0</v>
      </c>
      <c r="Q225">
        <v>1</v>
      </c>
      <c r="R225">
        <v>0</v>
      </c>
      <c r="S225">
        <v>1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28</v>
      </c>
      <c r="AB225">
        <v>1</v>
      </c>
      <c r="AC225" s="1">
        <v>1.8301158301158302</v>
      </c>
      <c r="AD225" s="1">
        <v>175.6</v>
      </c>
      <c r="AE225" s="1">
        <v>10</v>
      </c>
      <c r="AF225" s="1">
        <v>185.6</v>
      </c>
      <c r="AG225" s="1">
        <v>0.76652799999999999</v>
      </c>
      <c r="AH225" s="1">
        <v>0.79</v>
      </c>
      <c r="AI225" s="1">
        <v>1.7965499999999999</v>
      </c>
    </row>
    <row r="226" spans="1:35">
      <c r="A226">
        <v>94</v>
      </c>
      <c r="B226">
        <v>26</v>
      </c>
      <c r="C226">
        <v>566.6</v>
      </c>
      <c r="D226">
        <v>3.61</v>
      </c>
      <c r="E226">
        <v>570.21</v>
      </c>
      <c r="F226">
        <v>7</v>
      </c>
      <c r="G226">
        <v>3.25</v>
      </c>
      <c r="H226">
        <v>280</v>
      </c>
      <c r="I226">
        <v>276</v>
      </c>
      <c r="J226">
        <v>4</v>
      </c>
      <c r="K226">
        <v>0</v>
      </c>
      <c r="L226">
        <v>0</v>
      </c>
      <c r="M226">
        <v>1</v>
      </c>
      <c r="N226">
        <v>0</v>
      </c>
      <c r="O226">
        <v>0</v>
      </c>
      <c r="Q226">
        <v>1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28</v>
      </c>
      <c r="AB226">
        <v>3</v>
      </c>
      <c r="AC226" s="1">
        <v>1.3130193905817176</v>
      </c>
      <c r="AD226" s="1">
        <v>175.6</v>
      </c>
      <c r="AE226" s="1">
        <v>0</v>
      </c>
      <c r="AF226" s="1">
        <v>175.6</v>
      </c>
      <c r="AG226" s="1">
        <v>0.72522799999999987</v>
      </c>
      <c r="AH226" s="1">
        <v>0.67714285714285716</v>
      </c>
      <c r="AI226" s="1">
        <v>1.3388824615384611</v>
      </c>
    </row>
    <row r="227" spans="1:35">
      <c r="A227">
        <v>28</v>
      </c>
      <c r="B227">
        <v>35</v>
      </c>
      <c r="C227">
        <v>171.5</v>
      </c>
      <c r="D227">
        <v>5.01</v>
      </c>
      <c r="E227">
        <v>176.51</v>
      </c>
      <c r="F227">
        <v>8</v>
      </c>
      <c r="G227">
        <v>3.33</v>
      </c>
      <c r="H227">
        <v>22</v>
      </c>
      <c r="I227">
        <v>20</v>
      </c>
      <c r="J227">
        <v>2</v>
      </c>
      <c r="K227">
        <v>0</v>
      </c>
      <c r="L227">
        <v>1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28</v>
      </c>
      <c r="AB227">
        <v>1</v>
      </c>
      <c r="AC227" s="1">
        <v>0.94610778443113785</v>
      </c>
      <c r="AD227" s="1">
        <v>161.80000000000001</v>
      </c>
      <c r="AE227" s="1">
        <v>0</v>
      </c>
      <c r="AF227" s="1">
        <v>161.80000000000001</v>
      </c>
      <c r="AG227" s="1">
        <v>0.66823400000000011</v>
      </c>
      <c r="AH227" s="1">
        <v>0.59250000000000003</v>
      </c>
      <c r="AI227" s="1">
        <v>1.2040252252252255</v>
      </c>
    </row>
    <row r="228" spans="1:35">
      <c r="A228">
        <v>5</v>
      </c>
      <c r="B228">
        <v>26</v>
      </c>
      <c r="C228">
        <v>32.6</v>
      </c>
      <c r="D228">
        <v>3.42</v>
      </c>
      <c r="E228">
        <v>36.020000000000003</v>
      </c>
      <c r="F228">
        <v>6</v>
      </c>
      <c r="G228">
        <v>3.15</v>
      </c>
      <c r="H228">
        <v>17</v>
      </c>
      <c r="I228">
        <v>11</v>
      </c>
      <c r="J228">
        <v>6</v>
      </c>
      <c r="K228">
        <v>0</v>
      </c>
      <c r="L228">
        <v>0</v>
      </c>
      <c r="M228">
        <v>0</v>
      </c>
      <c r="N228">
        <v>0</v>
      </c>
      <c r="O228">
        <v>0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30</v>
      </c>
      <c r="AB228">
        <v>1</v>
      </c>
      <c r="AC228" s="1">
        <v>1.3859649122807018</v>
      </c>
      <c r="AD228" s="1">
        <v>161.80000000000001</v>
      </c>
      <c r="AE228" s="1">
        <v>10</v>
      </c>
      <c r="AF228" s="1">
        <v>171.8</v>
      </c>
      <c r="AG228" s="1">
        <v>0.709534</v>
      </c>
      <c r="AH228" s="1">
        <v>0.79</v>
      </c>
      <c r="AI228" s="1">
        <v>1.3514933333333332</v>
      </c>
    </row>
    <row r="229" spans="1:35">
      <c r="A229">
        <v>5</v>
      </c>
      <c r="B229">
        <v>36</v>
      </c>
      <c r="C229">
        <v>33.6</v>
      </c>
      <c r="D229">
        <v>3.06</v>
      </c>
      <c r="E229">
        <v>36.660000000000004</v>
      </c>
      <c r="F229">
        <v>6</v>
      </c>
      <c r="G229">
        <v>3.04</v>
      </c>
      <c r="H229">
        <v>20</v>
      </c>
      <c r="I229">
        <v>11</v>
      </c>
      <c r="J229">
        <v>9</v>
      </c>
      <c r="K229">
        <v>0</v>
      </c>
      <c r="L229">
        <v>0</v>
      </c>
      <c r="M229">
        <v>0</v>
      </c>
      <c r="N229">
        <v>0</v>
      </c>
      <c r="O229">
        <v>0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1</v>
      </c>
      <c r="Z229">
        <v>0</v>
      </c>
      <c r="AA229">
        <v>30</v>
      </c>
      <c r="AB229">
        <v>1</v>
      </c>
      <c r="AC229" s="1">
        <v>1.5490196078431373</v>
      </c>
      <c r="AD229" s="1">
        <v>175.6</v>
      </c>
      <c r="AE229" s="1">
        <v>10</v>
      </c>
      <c r="AF229" s="1">
        <v>185.6</v>
      </c>
      <c r="AG229" s="1">
        <v>0.76652799999999999</v>
      </c>
      <c r="AH229" s="1">
        <v>0.79</v>
      </c>
      <c r="AI229" s="1">
        <v>1.5128842105263156</v>
      </c>
    </row>
    <row r="230" spans="1:35">
      <c r="A230">
        <v>8</v>
      </c>
      <c r="B230">
        <v>50</v>
      </c>
      <c r="C230">
        <v>53</v>
      </c>
      <c r="D230">
        <v>3.48</v>
      </c>
      <c r="E230">
        <v>56.48</v>
      </c>
      <c r="F230">
        <v>6</v>
      </c>
      <c r="G230">
        <v>3.38</v>
      </c>
      <c r="H230">
        <v>26</v>
      </c>
      <c r="I230">
        <v>20</v>
      </c>
      <c r="J230">
        <v>6</v>
      </c>
      <c r="K230">
        <v>0</v>
      </c>
      <c r="L230">
        <v>0</v>
      </c>
      <c r="M230">
        <v>0</v>
      </c>
      <c r="N230">
        <v>0</v>
      </c>
      <c r="O230">
        <v>0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0</v>
      </c>
      <c r="AA230">
        <v>30</v>
      </c>
      <c r="AB230">
        <v>1</v>
      </c>
      <c r="AC230" s="1">
        <v>1.3620689655172415</v>
      </c>
      <c r="AD230" s="1">
        <v>175.6</v>
      </c>
      <c r="AE230" s="1">
        <v>10</v>
      </c>
      <c r="AF230" s="1">
        <v>185.6</v>
      </c>
      <c r="AG230" s="1">
        <v>0.76652799999999999</v>
      </c>
      <c r="AH230" s="1">
        <v>0.79</v>
      </c>
      <c r="AI230" s="1">
        <v>1.3607005917159762</v>
      </c>
    </row>
    <row r="231" spans="1:35">
      <c r="A231">
        <v>9</v>
      </c>
      <c r="B231">
        <v>4</v>
      </c>
      <c r="C231">
        <v>54.4</v>
      </c>
      <c r="D231">
        <v>3.5</v>
      </c>
      <c r="E231">
        <v>57.9</v>
      </c>
      <c r="F231">
        <v>8</v>
      </c>
      <c r="G231">
        <v>2.63</v>
      </c>
      <c r="H231">
        <v>27</v>
      </c>
      <c r="I231">
        <v>20</v>
      </c>
      <c r="J231">
        <v>7</v>
      </c>
      <c r="K231">
        <v>0</v>
      </c>
      <c r="L231">
        <v>1</v>
      </c>
      <c r="M231">
        <v>0</v>
      </c>
      <c r="N231">
        <v>0</v>
      </c>
      <c r="O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1</v>
      </c>
      <c r="AA231">
        <v>30</v>
      </c>
      <c r="AB231">
        <v>1</v>
      </c>
      <c r="AC231" s="1">
        <v>1.3542857142857143</v>
      </c>
      <c r="AD231" s="1">
        <v>161.80000000000001</v>
      </c>
      <c r="AE231" s="1">
        <v>-10</v>
      </c>
      <c r="AF231" s="1">
        <v>151.80000000000001</v>
      </c>
      <c r="AG231" s="1">
        <v>0.6269340000000001</v>
      </c>
      <c r="AH231" s="1">
        <v>0.59250000000000003</v>
      </c>
      <c r="AI231" s="1">
        <v>1.4302676806083654</v>
      </c>
    </row>
    <row r="232" spans="1:35">
      <c r="A232">
        <v>9</v>
      </c>
      <c r="B232">
        <v>12</v>
      </c>
      <c r="C232">
        <v>55.2</v>
      </c>
      <c r="D232">
        <v>3.61</v>
      </c>
      <c r="E232">
        <v>58.81</v>
      </c>
      <c r="F232">
        <v>7</v>
      </c>
      <c r="G232">
        <v>3.02</v>
      </c>
      <c r="H232">
        <v>28</v>
      </c>
      <c r="I232">
        <v>20</v>
      </c>
      <c r="J232">
        <v>8</v>
      </c>
      <c r="K232">
        <v>0</v>
      </c>
      <c r="L232">
        <v>1</v>
      </c>
      <c r="M232">
        <v>0</v>
      </c>
      <c r="N232">
        <v>0</v>
      </c>
      <c r="O232">
        <v>0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30</v>
      </c>
      <c r="AB232">
        <v>1</v>
      </c>
      <c r="AC232" s="1">
        <v>1.3130193905817176</v>
      </c>
      <c r="AD232" s="1">
        <v>175.6</v>
      </c>
      <c r="AE232" s="1">
        <v>-10</v>
      </c>
      <c r="AF232" s="1">
        <v>165.6</v>
      </c>
      <c r="AG232" s="1">
        <v>0.68392799999999998</v>
      </c>
      <c r="AH232" s="1">
        <v>0.67714285714285716</v>
      </c>
      <c r="AI232" s="1">
        <v>1.3587973509933775</v>
      </c>
    </row>
    <row r="233" spans="1:35">
      <c r="A233">
        <v>9</v>
      </c>
      <c r="B233">
        <v>30</v>
      </c>
      <c r="C233">
        <v>57</v>
      </c>
      <c r="D233">
        <v>3.92</v>
      </c>
      <c r="E233">
        <v>60.92</v>
      </c>
      <c r="F233">
        <v>7</v>
      </c>
      <c r="G233">
        <v>3.13</v>
      </c>
      <c r="H233">
        <v>31</v>
      </c>
      <c r="I233">
        <v>22</v>
      </c>
      <c r="J233">
        <v>9</v>
      </c>
      <c r="K233">
        <v>0</v>
      </c>
      <c r="L233">
        <v>1</v>
      </c>
      <c r="M233">
        <v>0</v>
      </c>
      <c r="N233">
        <v>0</v>
      </c>
      <c r="O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30</v>
      </c>
      <c r="AB233">
        <v>1</v>
      </c>
      <c r="AC233" s="1">
        <v>1.2091836734693879</v>
      </c>
      <c r="AD233" s="1">
        <v>161.80000000000001</v>
      </c>
      <c r="AE233" s="1">
        <v>0</v>
      </c>
      <c r="AF233" s="1">
        <v>161.80000000000001</v>
      </c>
      <c r="AG233" s="1">
        <v>0.66823400000000011</v>
      </c>
      <c r="AH233" s="1">
        <v>0.67714285714285716</v>
      </c>
      <c r="AI233" s="1">
        <v>1.280959744408946</v>
      </c>
    </row>
    <row r="234" spans="1:35">
      <c r="A234">
        <v>10</v>
      </c>
      <c r="B234">
        <v>1</v>
      </c>
      <c r="C234">
        <v>60.1</v>
      </c>
      <c r="D234">
        <v>4.1900000000000004</v>
      </c>
      <c r="E234">
        <v>64.290000000000006</v>
      </c>
      <c r="F234">
        <v>7</v>
      </c>
      <c r="G234">
        <v>3.31</v>
      </c>
      <c r="H234">
        <v>35</v>
      </c>
      <c r="I234">
        <v>26</v>
      </c>
      <c r="J234">
        <v>9</v>
      </c>
      <c r="K234">
        <v>0</v>
      </c>
      <c r="L234">
        <v>1</v>
      </c>
      <c r="M234">
        <v>0</v>
      </c>
      <c r="N234">
        <v>1</v>
      </c>
      <c r="O234">
        <v>0</v>
      </c>
      <c r="Q234">
        <v>1</v>
      </c>
      <c r="R234">
        <v>0</v>
      </c>
      <c r="S234">
        <v>0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30</v>
      </c>
      <c r="AB234">
        <v>1</v>
      </c>
      <c r="AC234" s="1">
        <v>1.1312649164677804</v>
      </c>
      <c r="AD234" s="1">
        <v>175.6</v>
      </c>
      <c r="AE234" s="1">
        <v>0</v>
      </c>
      <c r="AF234" s="1">
        <v>175.6</v>
      </c>
      <c r="AG234" s="1">
        <v>0.72522799999999987</v>
      </c>
      <c r="AH234" s="1">
        <v>0.67714285714285716</v>
      </c>
      <c r="AI234" s="1">
        <v>1.314612688821752</v>
      </c>
    </row>
    <row r="235" spans="1:35">
      <c r="A235">
        <v>10</v>
      </c>
      <c r="B235">
        <v>22</v>
      </c>
      <c r="C235">
        <v>62.2</v>
      </c>
      <c r="D235">
        <v>3.96</v>
      </c>
      <c r="E235">
        <v>66.16</v>
      </c>
      <c r="F235">
        <v>9</v>
      </c>
      <c r="G235">
        <v>2.71</v>
      </c>
      <c r="H235">
        <v>37</v>
      </c>
      <c r="I235">
        <v>27</v>
      </c>
      <c r="J235">
        <v>10</v>
      </c>
      <c r="K235">
        <v>0</v>
      </c>
      <c r="L235">
        <v>1</v>
      </c>
      <c r="M235">
        <v>0</v>
      </c>
      <c r="N235">
        <v>0</v>
      </c>
      <c r="O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30</v>
      </c>
      <c r="AB235">
        <v>1</v>
      </c>
      <c r="AC235" s="1">
        <v>1.196969696969697</v>
      </c>
      <c r="AD235" s="1">
        <v>161.80000000000001</v>
      </c>
      <c r="AE235" s="1">
        <v>-10</v>
      </c>
      <c r="AF235" s="1">
        <v>151.80000000000001</v>
      </c>
      <c r="AG235" s="1">
        <v>0.6269340000000001</v>
      </c>
      <c r="AH235" s="1">
        <v>0.52666666666666673</v>
      </c>
      <c r="AI235" s="1">
        <v>1.3880457564575648</v>
      </c>
    </row>
    <row r="236" spans="1:35">
      <c r="A236">
        <v>10</v>
      </c>
      <c r="B236">
        <v>34</v>
      </c>
      <c r="C236">
        <v>63.4</v>
      </c>
      <c r="D236">
        <v>3.85</v>
      </c>
      <c r="E236">
        <v>67.25</v>
      </c>
      <c r="F236">
        <v>7</v>
      </c>
      <c r="G236">
        <v>3.13</v>
      </c>
      <c r="H236">
        <v>38</v>
      </c>
      <c r="I236">
        <v>30</v>
      </c>
      <c r="J236">
        <v>8</v>
      </c>
      <c r="K236">
        <v>0</v>
      </c>
      <c r="L236">
        <v>1</v>
      </c>
      <c r="M236">
        <v>1</v>
      </c>
      <c r="N236">
        <v>0</v>
      </c>
      <c r="O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30</v>
      </c>
      <c r="AB236">
        <v>3</v>
      </c>
      <c r="AC236" s="1">
        <v>1.2311688311688311</v>
      </c>
      <c r="AD236" s="1">
        <v>161.80000000000001</v>
      </c>
      <c r="AE236" s="1">
        <v>-10</v>
      </c>
      <c r="AF236" s="1">
        <v>151.80000000000001</v>
      </c>
      <c r="AG236" s="1">
        <v>0.6269340000000001</v>
      </c>
      <c r="AH236" s="1">
        <v>0.67714285714285716</v>
      </c>
      <c r="AI236" s="1">
        <v>1.2017904153354635</v>
      </c>
    </row>
    <row r="237" spans="1:35">
      <c r="A237">
        <v>10</v>
      </c>
      <c r="B237">
        <v>43</v>
      </c>
      <c r="C237">
        <v>64.3</v>
      </c>
      <c r="D237">
        <v>3.44</v>
      </c>
      <c r="E237">
        <v>67.739999999999995</v>
      </c>
      <c r="F237">
        <v>7</v>
      </c>
      <c r="G237">
        <v>2.89</v>
      </c>
      <c r="H237">
        <v>39</v>
      </c>
      <c r="I237">
        <v>31</v>
      </c>
      <c r="J237">
        <v>8</v>
      </c>
      <c r="K237">
        <v>0</v>
      </c>
      <c r="L237">
        <v>0</v>
      </c>
      <c r="M237">
        <v>0</v>
      </c>
      <c r="N237">
        <v>0</v>
      </c>
      <c r="O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30</v>
      </c>
      <c r="AB237">
        <v>1</v>
      </c>
      <c r="AC237" s="1">
        <v>1.3779069767441861</v>
      </c>
      <c r="AD237" s="1">
        <v>161.80000000000001</v>
      </c>
      <c r="AE237" s="1">
        <v>0</v>
      </c>
      <c r="AF237" s="1">
        <v>161.80000000000001</v>
      </c>
      <c r="AG237" s="1">
        <v>0.66823400000000011</v>
      </c>
      <c r="AH237" s="1">
        <v>0.67714285714285716</v>
      </c>
      <c r="AI237" s="1">
        <v>1.3873370242214536</v>
      </c>
    </row>
    <row r="238" spans="1:35">
      <c r="A238">
        <v>11</v>
      </c>
      <c r="B238">
        <v>35</v>
      </c>
      <c r="C238">
        <v>69.5</v>
      </c>
      <c r="D238">
        <v>3.5</v>
      </c>
      <c r="E238">
        <v>73</v>
      </c>
      <c r="F238">
        <v>8</v>
      </c>
      <c r="G238">
        <v>2.84</v>
      </c>
      <c r="H238">
        <v>47</v>
      </c>
      <c r="I238">
        <v>35</v>
      </c>
      <c r="J238">
        <v>12</v>
      </c>
      <c r="K238">
        <v>0</v>
      </c>
      <c r="L238">
        <v>1</v>
      </c>
      <c r="M238">
        <v>0</v>
      </c>
      <c r="N238">
        <v>0</v>
      </c>
      <c r="O238">
        <v>6.1000000000000014</v>
      </c>
      <c r="P238" s="1">
        <v>0.12311688311688318</v>
      </c>
      <c r="Q238">
        <v>0</v>
      </c>
      <c r="R238">
        <v>0</v>
      </c>
      <c r="S238">
        <v>0</v>
      </c>
      <c r="T238">
        <v>8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30</v>
      </c>
      <c r="AB238">
        <v>1</v>
      </c>
      <c r="AC238" s="1">
        <v>1.3542857142857143</v>
      </c>
      <c r="AD238" s="1">
        <v>161.80000000000001</v>
      </c>
      <c r="AE238" s="1">
        <v>0</v>
      </c>
      <c r="AF238" s="1">
        <v>161.80000000000001</v>
      </c>
      <c r="AG238" s="1">
        <v>0.66823400000000011</v>
      </c>
      <c r="AH238" s="1">
        <v>0.59250000000000003</v>
      </c>
      <c r="AI238" s="1">
        <v>1.4117619718309864</v>
      </c>
    </row>
    <row r="239" spans="1:35">
      <c r="A239">
        <v>11</v>
      </c>
      <c r="B239">
        <v>35</v>
      </c>
      <c r="C239">
        <v>69.5</v>
      </c>
      <c r="D239">
        <v>3.52</v>
      </c>
      <c r="E239">
        <v>73.02</v>
      </c>
      <c r="F239">
        <v>8</v>
      </c>
      <c r="G239">
        <v>2.89</v>
      </c>
      <c r="H239">
        <v>48</v>
      </c>
      <c r="I239">
        <v>35</v>
      </c>
      <c r="J239">
        <v>13</v>
      </c>
      <c r="K239">
        <v>0</v>
      </c>
      <c r="L239">
        <v>1</v>
      </c>
      <c r="M239">
        <v>0</v>
      </c>
      <c r="N239">
        <v>0</v>
      </c>
      <c r="O239">
        <v>6.1000000000000014</v>
      </c>
      <c r="P239" s="1">
        <v>0.11542207792207804</v>
      </c>
      <c r="Q239">
        <v>0</v>
      </c>
      <c r="R239">
        <v>0</v>
      </c>
      <c r="S239">
        <v>0</v>
      </c>
      <c r="T239">
        <v>8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30</v>
      </c>
      <c r="AB239">
        <v>1</v>
      </c>
      <c r="AC239" s="1">
        <v>1.3465909090909092</v>
      </c>
      <c r="AD239" s="1">
        <v>161.80000000000001</v>
      </c>
      <c r="AE239" s="1">
        <v>0</v>
      </c>
      <c r="AF239" s="1">
        <v>161.80000000000001</v>
      </c>
      <c r="AG239" s="1">
        <v>0.66823400000000011</v>
      </c>
      <c r="AH239" s="1">
        <v>0.59250000000000003</v>
      </c>
      <c r="AI239" s="1">
        <v>1.3873370242214536</v>
      </c>
    </row>
    <row r="240" spans="1:35">
      <c r="A240">
        <v>11</v>
      </c>
      <c r="B240">
        <v>47</v>
      </c>
      <c r="C240">
        <v>70.7</v>
      </c>
      <c r="D240">
        <v>4.8</v>
      </c>
      <c r="E240">
        <v>75.5</v>
      </c>
      <c r="F240">
        <v>8</v>
      </c>
      <c r="G240">
        <v>3.64</v>
      </c>
      <c r="H240">
        <v>49</v>
      </c>
      <c r="I240">
        <v>38</v>
      </c>
      <c r="J240">
        <v>11</v>
      </c>
      <c r="K240">
        <v>0</v>
      </c>
      <c r="L240">
        <v>1</v>
      </c>
      <c r="M240">
        <v>0</v>
      </c>
      <c r="N240">
        <v>0</v>
      </c>
      <c r="O240">
        <v>7.3000000000000043</v>
      </c>
      <c r="P240" s="1">
        <v>-0.24366883116883109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30</v>
      </c>
      <c r="AB240">
        <v>1</v>
      </c>
      <c r="AC240" s="1">
        <v>0.98750000000000004</v>
      </c>
      <c r="AD240" s="1">
        <v>161.80000000000001</v>
      </c>
      <c r="AE240" s="1">
        <v>-10</v>
      </c>
      <c r="AF240" s="1">
        <v>151.80000000000001</v>
      </c>
      <c r="AG240" s="1">
        <v>0.6269340000000001</v>
      </c>
      <c r="AH240" s="1">
        <v>0.59250000000000003</v>
      </c>
      <c r="AI240" s="1">
        <v>1.0334076923076925</v>
      </c>
    </row>
    <row r="241" spans="1:36">
      <c r="A241">
        <v>13</v>
      </c>
      <c r="B241">
        <v>41</v>
      </c>
      <c r="C241">
        <v>82.1</v>
      </c>
      <c r="D241">
        <v>4.43</v>
      </c>
      <c r="E241">
        <v>86.53</v>
      </c>
      <c r="F241">
        <v>9</v>
      </c>
      <c r="G241">
        <v>3</v>
      </c>
      <c r="H241">
        <v>58</v>
      </c>
      <c r="I241">
        <v>51</v>
      </c>
      <c r="J241">
        <v>7</v>
      </c>
      <c r="K241">
        <v>0</v>
      </c>
      <c r="L241">
        <v>1</v>
      </c>
      <c r="M241">
        <v>0</v>
      </c>
      <c r="N241">
        <v>0</v>
      </c>
      <c r="O241">
        <v>0</v>
      </c>
      <c r="P241" s="1"/>
      <c r="Q241">
        <v>0</v>
      </c>
      <c r="R241">
        <v>0</v>
      </c>
      <c r="S241">
        <v>0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1</v>
      </c>
      <c r="AA241">
        <v>30</v>
      </c>
      <c r="AB241">
        <v>1</v>
      </c>
      <c r="AC241" s="1">
        <v>1.0699774266365689</v>
      </c>
      <c r="AD241" s="1">
        <v>161.80000000000001</v>
      </c>
      <c r="AE241" s="1">
        <v>-10</v>
      </c>
      <c r="AF241" s="1">
        <v>151.80000000000001</v>
      </c>
      <c r="AG241" s="1">
        <v>0.6269340000000001</v>
      </c>
      <c r="AH241" s="1">
        <v>0.52666666666666673</v>
      </c>
      <c r="AI241" s="1">
        <v>1.2538680000000002</v>
      </c>
      <c r="AJ241" t="s">
        <v>45</v>
      </c>
    </row>
    <row r="242" spans="1:36">
      <c r="A242">
        <v>13</v>
      </c>
      <c r="B242">
        <v>42</v>
      </c>
      <c r="C242">
        <v>82.2</v>
      </c>
      <c r="D242">
        <v>3.82</v>
      </c>
      <c r="E242">
        <v>86.02</v>
      </c>
      <c r="F242">
        <v>6</v>
      </c>
      <c r="G242">
        <v>3.58</v>
      </c>
      <c r="H242">
        <v>59</v>
      </c>
      <c r="I242">
        <v>51</v>
      </c>
      <c r="J242">
        <v>8</v>
      </c>
      <c r="K242">
        <v>0</v>
      </c>
      <c r="L242">
        <v>0</v>
      </c>
      <c r="M242">
        <v>0</v>
      </c>
      <c r="N242">
        <v>0</v>
      </c>
      <c r="O242">
        <v>4</v>
      </c>
      <c r="P242" s="1">
        <v>0.16843950628982984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1</v>
      </c>
      <c r="Z242">
        <v>0</v>
      </c>
      <c r="AA242">
        <v>30</v>
      </c>
      <c r="AB242">
        <v>2</v>
      </c>
      <c r="AC242" s="1">
        <v>1.2408376963350787</v>
      </c>
      <c r="AD242" s="1">
        <v>175.6</v>
      </c>
      <c r="AE242" s="1">
        <v>10</v>
      </c>
      <c r="AF242" s="1">
        <v>185.6</v>
      </c>
      <c r="AG242" s="1">
        <v>0.76652799999999999</v>
      </c>
      <c r="AH242" s="1">
        <v>0.79</v>
      </c>
      <c r="AI242" s="1">
        <v>1.2846837988826814</v>
      </c>
    </row>
    <row r="243" spans="1:36">
      <c r="A243">
        <v>16</v>
      </c>
      <c r="B243">
        <v>20</v>
      </c>
      <c r="C243">
        <v>98</v>
      </c>
      <c r="D243">
        <v>4.2699999999999996</v>
      </c>
      <c r="E243">
        <v>102.27</v>
      </c>
      <c r="F243">
        <v>8</v>
      </c>
      <c r="G243">
        <v>3.61</v>
      </c>
      <c r="H243">
        <v>68</v>
      </c>
      <c r="I243">
        <v>62</v>
      </c>
      <c r="J243">
        <v>6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1</v>
      </c>
      <c r="S243">
        <v>1</v>
      </c>
      <c r="T243">
        <v>12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30</v>
      </c>
      <c r="AB243">
        <v>1</v>
      </c>
      <c r="AC243" s="1">
        <v>1.1100702576112413</v>
      </c>
      <c r="AD243" s="1">
        <v>161.80000000000001</v>
      </c>
      <c r="AE243" s="1">
        <v>0</v>
      </c>
      <c r="AF243" s="1">
        <v>161.80000000000001</v>
      </c>
      <c r="AG243" s="1">
        <v>0.66823400000000011</v>
      </c>
      <c r="AH243" s="1">
        <v>0.59250000000000003</v>
      </c>
      <c r="AI243" s="1">
        <v>1.1106382271468147</v>
      </c>
    </row>
    <row r="244" spans="1:36">
      <c r="A244">
        <v>16</v>
      </c>
      <c r="B244">
        <v>44</v>
      </c>
      <c r="C244">
        <v>100.4</v>
      </c>
      <c r="D244">
        <v>4.37</v>
      </c>
      <c r="E244">
        <v>104.77000000000001</v>
      </c>
      <c r="F244">
        <v>7</v>
      </c>
      <c r="G244">
        <v>3.28</v>
      </c>
      <c r="H244">
        <v>70</v>
      </c>
      <c r="I244">
        <v>62</v>
      </c>
      <c r="J244">
        <v>8</v>
      </c>
      <c r="K244">
        <v>0</v>
      </c>
      <c r="L244">
        <v>0</v>
      </c>
      <c r="M244">
        <v>0</v>
      </c>
      <c r="N244">
        <v>0</v>
      </c>
      <c r="O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30</v>
      </c>
      <c r="AB244">
        <v>1</v>
      </c>
      <c r="AC244" s="1">
        <v>1.0846681922196797</v>
      </c>
      <c r="AD244" s="1">
        <v>161.80000000000001</v>
      </c>
      <c r="AE244" s="1">
        <v>0</v>
      </c>
      <c r="AF244" s="1">
        <v>161.80000000000001</v>
      </c>
      <c r="AG244" s="1">
        <v>0.66823400000000011</v>
      </c>
      <c r="AH244" s="1">
        <v>0.67714285714285716</v>
      </c>
      <c r="AI244" s="1">
        <v>1.2223792682926833</v>
      </c>
    </row>
    <row r="245" spans="1:36">
      <c r="A245">
        <v>19</v>
      </c>
      <c r="B245">
        <v>50</v>
      </c>
      <c r="C245">
        <v>119</v>
      </c>
      <c r="D245">
        <v>2.96</v>
      </c>
      <c r="E245">
        <v>121.96</v>
      </c>
      <c r="F245">
        <v>6</v>
      </c>
      <c r="G245">
        <v>2.98</v>
      </c>
      <c r="H245">
        <v>72</v>
      </c>
      <c r="I245">
        <v>67</v>
      </c>
      <c r="J245">
        <v>5</v>
      </c>
      <c r="K245">
        <v>0</v>
      </c>
      <c r="L245">
        <v>0</v>
      </c>
      <c r="M245">
        <v>0</v>
      </c>
      <c r="N245">
        <v>0</v>
      </c>
      <c r="O245">
        <v>0</v>
      </c>
      <c r="Q245">
        <v>1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30</v>
      </c>
      <c r="AB245">
        <v>1</v>
      </c>
      <c r="AC245" s="1">
        <v>1.6013513513513515</v>
      </c>
      <c r="AD245" s="1">
        <v>175.6</v>
      </c>
      <c r="AE245" s="1">
        <v>10</v>
      </c>
      <c r="AF245" s="1">
        <v>185.6</v>
      </c>
      <c r="AG245" s="1">
        <v>0.76652799999999999</v>
      </c>
      <c r="AH245" s="1">
        <v>0.79</v>
      </c>
      <c r="AI245" s="1">
        <v>1.5433449664429528</v>
      </c>
    </row>
    <row r="246" spans="1:36">
      <c r="A246">
        <v>21</v>
      </c>
      <c r="B246">
        <v>2</v>
      </c>
      <c r="C246">
        <v>126.2</v>
      </c>
      <c r="D246">
        <v>3.01</v>
      </c>
      <c r="E246">
        <v>129.21</v>
      </c>
      <c r="F246">
        <v>6</v>
      </c>
      <c r="G246">
        <v>3.01</v>
      </c>
      <c r="H246">
        <v>76</v>
      </c>
      <c r="I246">
        <v>70</v>
      </c>
      <c r="J246">
        <v>6</v>
      </c>
      <c r="K246">
        <v>0</v>
      </c>
      <c r="L246">
        <v>0</v>
      </c>
      <c r="M246">
        <v>0</v>
      </c>
      <c r="N246">
        <v>0</v>
      </c>
      <c r="O246">
        <v>0</v>
      </c>
      <c r="Q246">
        <v>1</v>
      </c>
      <c r="R246">
        <v>0</v>
      </c>
      <c r="S246">
        <v>0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30</v>
      </c>
      <c r="AB246">
        <v>1</v>
      </c>
      <c r="AC246" s="1">
        <v>1.5747508305647842</v>
      </c>
      <c r="AD246" s="1">
        <v>175.6</v>
      </c>
      <c r="AE246" s="1">
        <v>10</v>
      </c>
      <c r="AF246" s="1">
        <v>185.6</v>
      </c>
      <c r="AG246" s="1">
        <v>0.76652799999999999</v>
      </c>
      <c r="AH246" s="1">
        <v>0.79</v>
      </c>
      <c r="AI246" s="1">
        <v>1.5279627906976745</v>
      </c>
    </row>
    <row r="247" spans="1:36">
      <c r="A247">
        <v>23</v>
      </c>
      <c r="B247">
        <v>53</v>
      </c>
      <c r="C247">
        <v>143.30000000000001</v>
      </c>
      <c r="D247">
        <v>6.02</v>
      </c>
      <c r="E247">
        <v>149.32000000000002</v>
      </c>
      <c r="F247">
        <v>10</v>
      </c>
      <c r="G247">
        <v>3.58</v>
      </c>
      <c r="H247">
        <v>82</v>
      </c>
      <c r="I247">
        <v>76</v>
      </c>
      <c r="J247">
        <v>6</v>
      </c>
      <c r="K247">
        <v>0</v>
      </c>
      <c r="L247">
        <v>1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14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30</v>
      </c>
      <c r="AB247">
        <v>1</v>
      </c>
      <c r="AC247" s="1">
        <v>0.78737541528239208</v>
      </c>
      <c r="AD247" s="1">
        <v>161.80000000000001</v>
      </c>
      <c r="AE247" s="1">
        <v>-10</v>
      </c>
      <c r="AF247" s="1">
        <v>151.80000000000001</v>
      </c>
      <c r="AG247" s="1">
        <v>0.6269340000000001</v>
      </c>
      <c r="AH247" s="1">
        <v>0.47400000000000003</v>
      </c>
      <c r="AI247" s="1">
        <v>1.0507273743016761</v>
      </c>
    </row>
    <row r="248" spans="1:36">
      <c r="A248">
        <v>23</v>
      </c>
      <c r="B248">
        <v>58</v>
      </c>
      <c r="C248">
        <v>143.80000000000001</v>
      </c>
      <c r="D248">
        <v>5.95</v>
      </c>
      <c r="E248">
        <v>149.75</v>
      </c>
      <c r="F248">
        <v>10</v>
      </c>
      <c r="G248">
        <v>3.57</v>
      </c>
      <c r="H248">
        <v>83</v>
      </c>
      <c r="I248">
        <v>76</v>
      </c>
      <c r="J248">
        <v>7</v>
      </c>
      <c r="K248">
        <v>0</v>
      </c>
      <c r="L248">
        <v>1</v>
      </c>
      <c r="M248">
        <v>0</v>
      </c>
      <c r="N248">
        <v>0</v>
      </c>
      <c r="O248">
        <v>0</v>
      </c>
      <c r="Q248">
        <v>1</v>
      </c>
      <c r="R248">
        <v>0</v>
      </c>
      <c r="S248">
        <v>0</v>
      </c>
      <c r="T248">
        <v>14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30</v>
      </c>
      <c r="AB248">
        <v>1</v>
      </c>
      <c r="AC248" s="1">
        <v>0.79663865546218493</v>
      </c>
      <c r="AD248" s="1">
        <v>175.6</v>
      </c>
      <c r="AE248" s="1">
        <v>-10</v>
      </c>
      <c r="AF248" s="1">
        <v>165.6</v>
      </c>
      <c r="AG248" s="1">
        <v>0.68392799999999998</v>
      </c>
      <c r="AH248" s="1">
        <v>0.47400000000000003</v>
      </c>
      <c r="AI248" s="1">
        <v>1.1494588235294119</v>
      </c>
      <c r="AJ248" t="s">
        <v>46</v>
      </c>
    </row>
    <row r="249" spans="1:36">
      <c r="A249">
        <v>26</v>
      </c>
      <c r="B249">
        <v>0</v>
      </c>
      <c r="C249">
        <v>156</v>
      </c>
      <c r="D249">
        <v>3.07</v>
      </c>
      <c r="E249">
        <v>159.07</v>
      </c>
      <c r="F249">
        <v>6</v>
      </c>
      <c r="G249">
        <v>2.98</v>
      </c>
      <c r="H249">
        <v>90</v>
      </c>
      <c r="I249">
        <v>84</v>
      </c>
      <c r="J249">
        <v>6</v>
      </c>
      <c r="K249">
        <v>0</v>
      </c>
      <c r="L249">
        <v>0</v>
      </c>
      <c r="M249">
        <v>0</v>
      </c>
      <c r="N249">
        <v>0</v>
      </c>
      <c r="O249">
        <v>8.0999999999999943</v>
      </c>
      <c r="P249" s="1">
        <v>-9.0508817252611395E-2</v>
      </c>
      <c r="Q249">
        <v>1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30</v>
      </c>
      <c r="AB249">
        <v>1</v>
      </c>
      <c r="AC249" s="1">
        <v>1.5439739413680784</v>
      </c>
      <c r="AD249" s="1">
        <v>175.6</v>
      </c>
      <c r="AE249" s="1">
        <v>10</v>
      </c>
      <c r="AF249" s="1">
        <v>185.6</v>
      </c>
      <c r="AG249" s="1">
        <v>0.76652799999999999</v>
      </c>
      <c r="AH249" s="1">
        <v>0.79</v>
      </c>
      <c r="AI249" s="1">
        <v>1.5433449664429528</v>
      </c>
    </row>
    <row r="250" spans="1:36">
      <c r="A250">
        <v>27</v>
      </c>
      <c r="B250">
        <v>28</v>
      </c>
      <c r="C250">
        <v>164.8</v>
      </c>
      <c r="D250">
        <v>3.9</v>
      </c>
      <c r="E250">
        <v>168.70000000000002</v>
      </c>
      <c r="F250">
        <v>8</v>
      </c>
      <c r="G250">
        <v>3.1</v>
      </c>
      <c r="H250">
        <v>92</v>
      </c>
      <c r="I250">
        <v>86</v>
      </c>
      <c r="J250">
        <v>6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30</v>
      </c>
      <c r="AB250">
        <v>1</v>
      </c>
      <c r="AC250" s="1">
        <v>1.2153846153846155</v>
      </c>
      <c r="AD250" s="1">
        <v>175.6</v>
      </c>
      <c r="AE250" s="1">
        <v>-10</v>
      </c>
      <c r="AF250" s="1">
        <v>165.6</v>
      </c>
      <c r="AG250" s="1">
        <v>0.68392799999999998</v>
      </c>
      <c r="AH250" s="1">
        <v>0.59250000000000003</v>
      </c>
      <c r="AI250" s="1">
        <v>1.3237316129032257</v>
      </c>
    </row>
    <row r="251" spans="1:36">
      <c r="A251">
        <v>28</v>
      </c>
      <c r="B251">
        <v>34</v>
      </c>
      <c r="C251">
        <v>171.4</v>
      </c>
      <c r="D251">
        <v>3.91</v>
      </c>
      <c r="E251">
        <v>175.31</v>
      </c>
      <c r="F251">
        <v>8</v>
      </c>
      <c r="G251">
        <v>2.99</v>
      </c>
      <c r="H251">
        <v>98</v>
      </c>
      <c r="I251">
        <v>94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4</v>
      </c>
      <c r="P251" s="1">
        <v>-0.1117461315349555</v>
      </c>
      <c r="Q251">
        <v>0</v>
      </c>
      <c r="R251">
        <v>0</v>
      </c>
      <c r="S251">
        <v>0</v>
      </c>
      <c r="T251">
        <v>17</v>
      </c>
      <c r="U251">
        <v>1</v>
      </c>
      <c r="V251">
        <v>1</v>
      </c>
      <c r="W251">
        <v>1</v>
      </c>
      <c r="X251">
        <v>0</v>
      </c>
      <c r="Y251">
        <v>0</v>
      </c>
      <c r="Z251">
        <v>1</v>
      </c>
      <c r="AA251">
        <v>30</v>
      </c>
      <c r="AB251">
        <v>2</v>
      </c>
      <c r="AC251" s="1">
        <v>1.2122762148337596</v>
      </c>
      <c r="AD251" s="1">
        <v>161.80000000000001</v>
      </c>
      <c r="AE251" s="1">
        <v>-10</v>
      </c>
      <c r="AF251" s="1">
        <v>151.80000000000001</v>
      </c>
      <c r="AG251" s="1">
        <v>0.6269340000000001</v>
      </c>
      <c r="AH251" s="1">
        <v>0.59250000000000003</v>
      </c>
      <c r="AI251" s="1">
        <v>1.2580615384615386</v>
      </c>
    </row>
    <row r="252" spans="1:36">
      <c r="A252">
        <v>30</v>
      </c>
      <c r="B252">
        <v>16</v>
      </c>
      <c r="C252">
        <v>181.6</v>
      </c>
      <c r="D252">
        <v>4.3</v>
      </c>
      <c r="E252">
        <v>185.9</v>
      </c>
      <c r="F252">
        <v>8</v>
      </c>
      <c r="G252">
        <v>3.6</v>
      </c>
      <c r="H252">
        <v>102</v>
      </c>
      <c r="I252">
        <v>100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30</v>
      </c>
      <c r="AB252">
        <v>1</v>
      </c>
      <c r="AC252" s="1">
        <v>1.102325581395349</v>
      </c>
      <c r="AD252" s="1">
        <v>175.6</v>
      </c>
      <c r="AE252" s="1">
        <v>0</v>
      </c>
      <c r="AF252" s="1">
        <v>175.6</v>
      </c>
      <c r="AG252" s="1">
        <v>0.72522799999999987</v>
      </c>
      <c r="AH252" s="1">
        <v>0.59250000000000003</v>
      </c>
      <c r="AI252" s="1">
        <v>1.2087133333333331</v>
      </c>
    </row>
    <row r="253" spans="1:36">
      <c r="A253">
        <v>32</v>
      </c>
      <c r="B253">
        <v>20</v>
      </c>
      <c r="C253">
        <v>194</v>
      </c>
      <c r="D253">
        <v>4.5599999999999996</v>
      </c>
      <c r="E253">
        <v>198.56</v>
      </c>
      <c r="F253">
        <v>7</v>
      </c>
      <c r="G253">
        <v>3.61</v>
      </c>
      <c r="H253">
        <v>110</v>
      </c>
      <c r="I253">
        <v>106</v>
      </c>
      <c r="J253">
        <v>4</v>
      </c>
      <c r="K253">
        <v>0</v>
      </c>
      <c r="L253">
        <v>0</v>
      </c>
      <c r="M253">
        <v>0</v>
      </c>
      <c r="N253">
        <v>0</v>
      </c>
      <c r="O253">
        <v>6.3000000000000114</v>
      </c>
      <c r="P253" s="1">
        <v>-0.31095366621682397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1</v>
      </c>
      <c r="Y253">
        <v>0</v>
      </c>
      <c r="Z253">
        <v>0</v>
      </c>
      <c r="AA253">
        <v>30</v>
      </c>
      <c r="AB253">
        <v>1</v>
      </c>
      <c r="AC253" s="1">
        <v>1.0394736842105265</v>
      </c>
      <c r="AD253" s="1">
        <v>161.80000000000001</v>
      </c>
      <c r="AE253" s="1">
        <v>0</v>
      </c>
      <c r="AF253" s="1">
        <v>161.80000000000001</v>
      </c>
      <c r="AG253" s="1">
        <v>0.66823400000000011</v>
      </c>
      <c r="AH253" s="1">
        <v>0.67714285714285716</v>
      </c>
      <c r="AI253" s="1">
        <v>1.1106382271468147</v>
      </c>
      <c r="AJ253" t="s">
        <v>49</v>
      </c>
    </row>
    <row r="254" spans="1:36">
      <c r="A254">
        <v>33</v>
      </c>
      <c r="B254">
        <v>0</v>
      </c>
      <c r="C254">
        <v>198</v>
      </c>
      <c r="D254">
        <v>4.37</v>
      </c>
      <c r="E254">
        <v>202.37</v>
      </c>
      <c r="F254">
        <v>6</v>
      </c>
      <c r="G254">
        <v>3.72</v>
      </c>
      <c r="H254">
        <v>114</v>
      </c>
      <c r="I254">
        <v>110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1</v>
      </c>
      <c r="R254">
        <v>0</v>
      </c>
      <c r="S254">
        <v>0</v>
      </c>
      <c r="T254">
        <v>20</v>
      </c>
      <c r="U254">
        <v>1</v>
      </c>
      <c r="V254">
        <v>1</v>
      </c>
      <c r="W254">
        <v>0</v>
      </c>
      <c r="X254">
        <v>0</v>
      </c>
      <c r="Y254">
        <v>1</v>
      </c>
      <c r="Z254">
        <v>0</v>
      </c>
      <c r="AA254">
        <v>30</v>
      </c>
      <c r="AB254">
        <v>1</v>
      </c>
      <c r="AC254" s="1">
        <v>1.0846681922196797</v>
      </c>
      <c r="AD254" s="1">
        <v>175.6</v>
      </c>
      <c r="AE254" s="1">
        <v>10</v>
      </c>
      <c r="AF254" s="1">
        <v>185.6</v>
      </c>
      <c r="AG254" s="1">
        <v>0.76652799999999999</v>
      </c>
      <c r="AH254" s="1">
        <v>0.79</v>
      </c>
      <c r="AI254" s="1">
        <v>1.2363354838709677</v>
      </c>
    </row>
    <row r="255" spans="1:36">
      <c r="A255">
        <v>33</v>
      </c>
      <c r="B255">
        <v>1</v>
      </c>
      <c r="C255">
        <v>198.1</v>
      </c>
      <c r="D255">
        <v>4.3099999999999996</v>
      </c>
      <c r="E255">
        <v>202.41</v>
      </c>
      <c r="F255">
        <v>7</v>
      </c>
      <c r="G255">
        <v>3.67</v>
      </c>
      <c r="H255">
        <v>115</v>
      </c>
      <c r="I255">
        <v>110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Q255">
        <v>1</v>
      </c>
      <c r="R255">
        <v>0</v>
      </c>
      <c r="S255">
        <v>0</v>
      </c>
      <c r="T255">
        <v>20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30</v>
      </c>
      <c r="AB255">
        <v>1</v>
      </c>
      <c r="AC255" s="1">
        <v>1.0997679814385153</v>
      </c>
      <c r="AD255" s="1">
        <v>175.6</v>
      </c>
      <c r="AE255" s="1">
        <v>0</v>
      </c>
      <c r="AF255" s="1">
        <v>175.6</v>
      </c>
      <c r="AG255" s="1">
        <v>0.72522799999999987</v>
      </c>
      <c r="AH255" s="1">
        <v>0.67714285714285716</v>
      </c>
      <c r="AI255" s="1">
        <v>1.1856588555858307</v>
      </c>
    </row>
    <row r="256" spans="1:36">
      <c r="A256">
        <v>38</v>
      </c>
      <c r="B256">
        <v>46</v>
      </c>
      <c r="C256">
        <v>232.6</v>
      </c>
      <c r="D256">
        <v>4.9800000000000004</v>
      </c>
      <c r="E256">
        <v>237.57999999999998</v>
      </c>
      <c r="F256">
        <v>8</v>
      </c>
      <c r="G256">
        <v>3.54</v>
      </c>
      <c r="H256">
        <v>126</v>
      </c>
      <c r="I256">
        <v>121</v>
      </c>
      <c r="J256">
        <v>5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30</v>
      </c>
      <c r="AB256">
        <v>1</v>
      </c>
      <c r="AC256" s="1">
        <v>0.95180722891566261</v>
      </c>
      <c r="AD256" s="1">
        <v>161.80000000000001</v>
      </c>
      <c r="AE256" s="1">
        <v>-10</v>
      </c>
      <c r="AF256" s="1">
        <v>151.80000000000001</v>
      </c>
      <c r="AG256" s="1">
        <v>0.6269340000000001</v>
      </c>
      <c r="AH256" s="1">
        <v>0.59250000000000003</v>
      </c>
      <c r="AI256" s="1">
        <v>1.0626000000000002</v>
      </c>
    </row>
    <row r="257" spans="1:35">
      <c r="A257">
        <v>40</v>
      </c>
      <c r="B257">
        <v>15</v>
      </c>
      <c r="C257">
        <v>241.5</v>
      </c>
      <c r="D257">
        <v>3.5</v>
      </c>
      <c r="E257">
        <v>245</v>
      </c>
      <c r="F257">
        <v>7</v>
      </c>
      <c r="G257">
        <v>3.07</v>
      </c>
      <c r="H257">
        <v>127</v>
      </c>
      <c r="I257">
        <v>126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Q257">
        <v>0</v>
      </c>
      <c r="R257">
        <v>0</v>
      </c>
      <c r="S257">
        <v>0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30</v>
      </c>
      <c r="AB257">
        <v>3</v>
      </c>
      <c r="AC257" s="1">
        <v>1.3542857142857143</v>
      </c>
      <c r="AD257" s="1">
        <v>161.80000000000001</v>
      </c>
      <c r="AE257" s="1">
        <v>0</v>
      </c>
      <c r="AF257" s="1">
        <v>161.80000000000001</v>
      </c>
      <c r="AG257" s="1">
        <v>0.66823400000000011</v>
      </c>
      <c r="AH257" s="1">
        <v>0.67714285714285716</v>
      </c>
      <c r="AI257" s="1">
        <v>1.305994788273616</v>
      </c>
    </row>
    <row r="258" spans="1:35">
      <c r="A258">
        <v>42</v>
      </c>
      <c r="B258">
        <v>17</v>
      </c>
      <c r="C258">
        <v>253.7</v>
      </c>
      <c r="D258">
        <v>3.08</v>
      </c>
      <c r="E258">
        <v>256.77999999999997</v>
      </c>
      <c r="F258">
        <v>6</v>
      </c>
      <c r="G258">
        <v>3.11</v>
      </c>
      <c r="H258">
        <v>136</v>
      </c>
      <c r="I258">
        <v>131</v>
      </c>
      <c r="J258">
        <v>5</v>
      </c>
      <c r="K258">
        <v>0</v>
      </c>
      <c r="L258">
        <v>1</v>
      </c>
      <c r="M258">
        <v>0</v>
      </c>
      <c r="N258">
        <v>0</v>
      </c>
      <c r="O258">
        <v>0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0</v>
      </c>
      <c r="AA258">
        <v>30</v>
      </c>
      <c r="AB258">
        <v>1</v>
      </c>
      <c r="AC258" s="1">
        <v>1.5389610389610391</v>
      </c>
      <c r="AD258" s="1">
        <v>161.80000000000001</v>
      </c>
      <c r="AE258" s="1">
        <v>10</v>
      </c>
      <c r="AF258" s="1">
        <v>171.8</v>
      </c>
      <c r="AG258" s="1">
        <v>0.709534</v>
      </c>
      <c r="AH258" s="1">
        <v>0.79</v>
      </c>
      <c r="AI258" s="1">
        <v>1.3688758842443729</v>
      </c>
    </row>
    <row r="259" spans="1:35">
      <c r="A259">
        <v>42</v>
      </c>
      <c r="B259">
        <v>43</v>
      </c>
      <c r="C259">
        <v>256.3</v>
      </c>
      <c r="D259">
        <v>4.8899999999999997</v>
      </c>
      <c r="E259">
        <v>261.19</v>
      </c>
      <c r="F259">
        <v>6</v>
      </c>
      <c r="G259">
        <v>4.33</v>
      </c>
      <c r="H259">
        <v>139</v>
      </c>
      <c r="I259">
        <v>135</v>
      </c>
      <c r="J259">
        <v>4</v>
      </c>
      <c r="K259">
        <v>0</v>
      </c>
      <c r="L259">
        <v>0</v>
      </c>
      <c r="M259">
        <v>0</v>
      </c>
      <c r="N259">
        <v>0</v>
      </c>
      <c r="O259">
        <v>0</v>
      </c>
      <c r="Q259">
        <v>1</v>
      </c>
      <c r="R259">
        <v>0</v>
      </c>
      <c r="S259">
        <v>0</v>
      </c>
      <c r="T259">
        <v>23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30</v>
      </c>
      <c r="AB259">
        <v>1</v>
      </c>
      <c r="AC259" s="1">
        <v>0.96932515337423319</v>
      </c>
      <c r="AD259" s="1">
        <v>175.6</v>
      </c>
      <c r="AE259" s="1">
        <v>10</v>
      </c>
      <c r="AF259" s="1">
        <v>185.6</v>
      </c>
      <c r="AG259" s="1">
        <v>0.76652799999999999</v>
      </c>
      <c r="AH259" s="1">
        <v>0.79</v>
      </c>
      <c r="AI259" s="1">
        <v>1.0621635103926097</v>
      </c>
    </row>
    <row r="260" spans="1:35">
      <c r="A260">
        <v>42</v>
      </c>
      <c r="B260">
        <v>45</v>
      </c>
      <c r="C260">
        <v>256.5</v>
      </c>
      <c r="D260">
        <v>3.55</v>
      </c>
      <c r="E260">
        <v>260.05</v>
      </c>
      <c r="F260">
        <v>6</v>
      </c>
      <c r="G260">
        <v>3.09</v>
      </c>
      <c r="H260">
        <v>140</v>
      </c>
      <c r="I260">
        <v>135</v>
      </c>
      <c r="J260">
        <v>5</v>
      </c>
      <c r="K260">
        <v>0</v>
      </c>
      <c r="L260">
        <v>0</v>
      </c>
      <c r="M260">
        <v>0</v>
      </c>
      <c r="N260">
        <v>0</v>
      </c>
      <c r="O260">
        <v>0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30</v>
      </c>
      <c r="AB260">
        <v>1</v>
      </c>
      <c r="AC260" s="1">
        <v>1.335211267605634</v>
      </c>
      <c r="AD260" s="1">
        <v>175.6</v>
      </c>
      <c r="AE260" s="1">
        <v>0</v>
      </c>
      <c r="AF260" s="1">
        <v>175.6</v>
      </c>
      <c r="AG260" s="1">
        <v>0.72522799999999987</v>
      </c>
      <c r="AH260" s="1">
        <v>0.79</v>
      </c>
      <c r="AI260" s="1">
        <v>1.4082097087378638</v>
      </c>
    </row>
    <row r="261" spans="1:35">
      <c r="A261">
        <v>45</v>
      </c>
      <c r="B261">
        <v>3</v>
      </c>
      <c r="C261">
        <v>270.3</v>
      </c>
      <c r="D261">
        <v>3.04</v>
      </c>
      <c r="E261">
        <v>273.34000000000003</v>
      </c>
      <c r="F261">
        <v>5</v>
      </c>
      <c r="G261">
        <v>3.24</v>
      </c>
      <c r="H261">
        <v>146</v>
      </c>
      <c r="I261">
        <v>142</v>
      </c>
      <c r="J261">
        <v>4</v>
      </c>
      <c r="K261">
        <v>0</v>
      </c>
      <c r="L261">
        <v>0</v>
      </c>
      <c r="M261">
        <v>0</v>
      </c>
      <c r="N261">
        <v>0</v>
      </c>
      <c r="O261">
        <v>0</v>
      </c>
      <c r="Q261">
        <v>1</v>
      </c>
      <c r="R261">
        <v>0</v>
      </c>
      <c r="S261">
        <v>0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30</v>
      </c>
      <c r="AB261">
        <v>1</v>
      </c>
      <c r="AC261" s="1">
        <v>1.5592105263157896</v>
      </c>
      <c r="AD261" s="1">
        <v>175.6</v>
      </c>
      <c r="AE261" s="1">
        <v>10</v>
      </c>
      <c r="AF261" s="1">
        <v>185.6</v>
      </c>
      <c r="AG261" s="1">
        <v>0.76652799999999999</v>
      </c>
      <c r="AH261" s="1">
        <v>0.94800000000000006</v>
      </c>
      <c r="AI261" s="1">
        <v>1.419496296296296</v>
      </c>
    </row>
    <row r="262" spans="1:35">
      <c r="A262">
        <v>45</v>
      </c>
      <c r="B262">
        <v>35</v>
      </c>
      <c r="C262">
        <v>273.5</v>
      </c>
      <c r="D262">
        <v>3.99</v>
      </c>
      <c r="E262">
        <v>277.49</v>
      </c>
      <c r="F262">
        <v>7</v>
      </c>
      <c r="G262">
        <v>3.43</v>
      </c>
      <c r="H262">
        <v>148</v>
      </c>
      <c r="I262">
        <v>147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Q262">
        <v>0</v>
      </c>
      <c r="R262">
        <v>0</v>
      </c>
      <c r="S262">
        <v>0</v>
      </c>
      <c r="T262">
        <v>24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30</v>
      </c>
      <c r="AB262">
        <v>1</v>
      </c>
      <c r="AC262" s="1">
        <v>1.1879699248120301</v>
      </c>
      <c r="AD262" s="1">
        <v>161.80000000000001</v>
      </c>
      <c r="AE262" s="1">
        <v>0</v>
      </c>
      <c r="AF262" s="1">
        <v>161.80000000000001</v>
      </c>
      <c r="AG262" s="1">
        <v>0.66823400000000011</v>
      </c>
      <c r="AH262" s="1">
        <v>0.67714285714285716</v>
      </c>
      <c r="AI262" s="1">
        <v>1.168922448979592</v>
      </c>
    </row>
    <row r="263" spans="1:35">
      <c r="A263">
        <v>48</v>
      </c>
      <c r="B263">
        <v>44</v>
      </c>
      <c r="C263">
        <v>292.39999999999998</v>
      </c>
      <c r="D263">
        <v>4.59</v>
      </c>
      <c r="E263">
        <v>296.98999999999995</v>
      </c>
      <c r="F263">
        <v>7</v>
      </c>
      <c r="G263">
        <v>3.46</v>
      </c>
      <c r="H263">
        <v>158</v>
      </c>
      <c r="I263">
        <v>155</v>
      </c>
      <c r="J263">
        <v>3</v>
      </c>
      <c r="K263">
        <v>0</v>
      </c>
      <c r="L263">
        <v>0</v>
      </c>
      <c r="M263">
        <v>1</v>
      </c>
      <c r="N263">
        <v>0</v>
      </c>
      <c r="O263">
        <v>0</v>
      </c>
      <c r="Q263">
        <v>1</v>
      </c>
      <c r="R263">
        <v>0</v>
      </c>
      <c r="S263">
        <v>1</v>
      </c>
      <c r="T263">
        <v>27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30</v>
      </c>
      <c r="AB263">
        <v>3</v>
      </c>
      <c r="AC263" s="1">
        <v>1.0326797385620916</v>
      </c>
      <c r="AD263" s="1">
        <v>175.6</v>
      </c>
      <c r="AE263" s="1">
        <v>0</v>
      </c>
      <c r="AF263" s="1">
        <v>175.6</v>
      </c>
      <c r="AG263" s="1">
        <v>0.72522799999999987</v>
      </c>
      <c r="AH263" s="1">
        <v>0.67714285714285716</v>
      </c>
      <c r="AI263" s="1">
        <v>1.2576208092485546</v>
      </c>
    </row>
    <row r="264" spans="1:35">
      <c r="A264">
        <v>48</v>
      </c>
      <c r="B264">
        <v>44</v>
      </c>
      <c r="C264">
        <v>292.39999999999998</v>
      </c>
      <c r="D264">
        <v>4.5</v>
      </c>
      <c r="E264">
        <v>296.89999999999998</v>
      </c>
      <c r="F264">
        <v>8</v>
      </c>
      <c r="G264">
        <v>3.01</v>
      </c>
      <c r="H264">
        <v>159</v>
      </c>
      <c r="I264">
        <v>155</v>
      </c>
      <c r="J264">
        <v>4</v>
      </c>
      <c r="K264">
        <v>0</v>
      </c>
      <c r="L264">
        <v>0</v>
      </c>
      <c r="M264">
        <v>0</v>
      </c>
      <c r="N264">
        <v>0</v>
      </c>
      <c r="O264">
        <v>1</v>
      </c>
      <c r="P264" s="1">
        <v>-0.17783549783549768</v>
      </c>
      <c r="Q264">
        <v>0</v>
      </c>
      <c r="R264">
        <v>0</v>
      </c>
      <c r="S264">
        <v>0</v>
      </c>
      <c r="T264">
        <v>27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30</v>
      </c>
      <c r="AB264">
        <v>2</v>
      </c>
      <c r="AC264" s="1">
        <v>1.0533333333333335</v>
      </c>
      <c r="AD264" s="1">
        <v>161.80000000000001</v>
      </c>
      <c r="AE264" s="1">
        <v>0</v>
      </c>
      <c r="AF264" s="1">
        <v>161.80000000000001</v>
      </c>
      <c r="AG264" s="1">
        <v>0.66823400000000011</v>
      </c>
      <c r="AH264" s="1">
        <v>0.59250000000000003</v>
      </c>
      <c r="AI264" s="1">
        <v>1.3320279069767447</v>
      </c>
    </row>
    <row r="265" spans="1:35">
      <c r="A265">
        <v>49</v>
      </c>
      <c r="B265">
        <v>46</v>
      </c>
      <c r="C265">
        <v>298.60000000000002</v>
      </c>
      <c r="D265">
        <v>3.65</v>
      </c>
      <c r="E265">
        <v>302.25</v>
      </c>
      <c r="F265">
        <v>7</v>
      </c>
      <c r="G265">
        <v>3.18</v>
      </c>
      <c r="H265">
        <v>163</v>
      </c>
      <c r="I265">
        <v>159</v>
      </c>
      <c r="J265">
        <v>4</v>
      </c>
      <c r="K265">
        <v>0</v>
      </c>
      <c r="L265">
        <v>1</v>
      </c>
      <c r="M265">
        <v>0</v>
      </c>
      <c r="N265">
        <v>0</v>
      </c>
      <c r="O265">
        <v>0</v>
      </c>
      <c r="P265" s="1"/>
      <c r="Q265">
        <v>1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30</v>
      </c>
      <c r="AB265">
        <v>1</v>
      </c>
      <c r="AC265" s="1">
        <v>1.2986301369863014</v>
      </c>
      <c r="AD265" s="1">
        <v>175.6</v>
      </c>
      <c r="AE265" s="1">
        <v>-10</v>
      </c>
      <c r="AF265" s="1">
        <v>165.6</v>
      </c>
      <c r="AG265" s="1">
        <v>0.68392799999999998</v>
      </c>
      <c r="AH265" s="1">
        <v>0.67714285714285716</v>
      </c>
      <c r="AI265" s="1">
        <v>1.2904301886792453</v>
      </c>
    </row>
    <row r="266" spans="1:35">
      <c r="A266">
        <v>51</v>
      </c>
      <c r="B266">
        <v>38</v>
      </c>
      <c r="C266">
        <v>309.8</v>
      </c>
      <c r="D266">
        <v>4.17</v>
      </c>
      <c r="E266">
        <v>313.97000000000003</v>
      </c>
      <c r="F266">
        <v>8</v>
      </c>
      <c r="G266">
        <v>3.21</v>
      </c>
      <c r="H266">
        <v>174</v>
      </c>
      <c r="I266">
        <v>169</v>
      </c>
      <c r="J266">
        <v>5</v>
      </c>
      <c r="K266">
        <v>0</v>
      </c>
      <c r="L266">
        <v>1</v>
      </c>
      <c r="M266">
        <v>0</v>
      </c>
      <c r="N266">
        <v>0</v>
      </c>
      <c r="O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30</v>
      </c>
      <c r="AB266">
        <v>1</v>
      </c>
      <c r="AC266" s="1">
        <v>1.1366906474820144</v>
      </c>
      <c r="AD266" s="1">
        <v>161.80000000000001</v>
      </c>
      <c r="AE266" s="1">
        <v>-10</v>
      </c>
      <c r="AF266" s="1">
        <v>151.80000000000001</v>
      </c>
      <c r="AG266" s="1">
        <v>0.6269340000000001</v>
      </c>
      <c r="AH266" s="1">
        <v>0.59250000000000003</v>
      </c>
      <c r="AI266" s="1">
        <v>1.1718392523364487</v>
      </c>
    </row>
    <row r="267" spans="1:35">
      <c r="A267">
        <v>52</v>
      </c>
      <c r="B267">
        <v>23</v>
      </c>
      <c r="C267">
        <v>314.3</v>
      </c>
      <c r="D267">
        <v>3.87</v>
      </c>
      <c r="E267">
        <v>318.17</v>
      </c>
      <c r="F267">
        <v>7</v>
      </c>
      <c r="G267">
        <v>3.48</v>
      </c>
      <c r="H267">
        <v>179</v>
      </c>
      <c r="I267">
        <v>175</v>
      </c>
      <c r="J267">
        <v>4</v>
      </c>
      <c r="K267">
        <v>0</v>
      </c>
      <c r="L267">
        <v>1</v>
      </c>
      <c r="M267">
        <v>0</v>
      </c>
      <c r="N267">
        <v>0</v>
      </c>
      <c r="O267">
        <v>0</v>
      </c>
      <c r="Q267">
        <v>1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30</v>
      </c>
      <c r="AB267">
        <v>1</v>
      </c>
      <c r="AC267" s="1">
        <v>1.2248062015503876</v>
      </c>
      <c r="AD267" s="1">
        <v>175.6</v>
      </c>
      <c r="AE267" s="1">
        <v>0</v>
      </c>
      <c r="AF267" s="1">
        <v>175.6</v>
      </c>
      <c r="AG267" s="1">
        <v>0.72522799999999987</v>
      </c>
      <c r="AH267" s="1">
        <v>0.67714285714285716</v>
      </c>
      <c r="AI267" s="1">
        <v>1.2503931034482756</v>
      </c>
    </row>
    <row r="268" spans="1:35">
      <c r="A268">
        <v>54</v>
      </c>
      <c r="B268">
        <v>42</v>
      </c>
      <c r="C268">
        <v>328.2</v>
      </c>
      <c r="D268">
        <v>4.41</v>
      </c>
      <c r="E268">
        <v>332.61</v>
      </c>
      <c r="F268">
        <v>7</v>
      </c>
      <c r="G268">
        <v>3.31</v>
      </c>
      <c r="H268">
        <v>188</v>
      </c>
      <c r="I268">
        <v>187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Q268">
        <v>0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30</v>
      </c>
      <c r="AB268">
        <v>3</v>
      </c>
      <c r="AC268" s="1">
        <v>1.0748299319727892</v>
      </c>
      <c r="AD268" s="1">
        <v>161.80000000000001</v>
      </c>
      <c r="AE268" s="1">
        <v>0</v>
      </c>
      <c r="AF268" s="1">
        <v>161.80000000000001</v>
      </c>
      <c r="AG268" s="1">
        <v>0.66823400000000011</v>
      </c>
      <c r="AH268" s="1">
        <v>0.67714285714285716</v>
      </c>
      <c r="AI268" s="1">
        <v>1.2113003021148039</v>
      </c>
    </row>
    <row r="269" spans="1:35">
      <c r="A269">
        <v>58</v>
      </c>
      <c r="B269">
        <v>55</v>
      </c>
      <c r="C269">
        <v>353.5</v>
      </c>
      <c r="D269">
        <v>3.39</v>
      </c>
      <c r="E269">
        <v>356.89</v>
      </c>
      <c r="F269">
        <v>6</v>
      </c>
      <c r="G269">
        <v>3.1</v>
      </c>
      <c r="H269">
        <v>191</v>
      </c>
      <c r="I269">
        <v>190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30</v>
      </c>
      <c r="AB269">
        <v>1</v>
      </c>
      <c r="AC269" s="1">
        <v>1.3982300884955752</v>
      </c>
      <c r="AD269" s="1">
        <v>161.80000000000001</v>
      </c>
      <c r="AE269" s="1">
        <v>0</v>
      </c>
      <c r="AF269" s="1">
        <v>161.80000000000001</v>
      </c>
      <c r="AG269" s="1">
        <v>0.66823400000000011</v>
      </c>
      <c r="AH269" s="1">
        <v>0.79</v>
      </c>
      <c r="AI269" s="1">
        <v>1.2933561290322584</v>
      </c>
    </row>
    <row r="270" spans="1:35">
      <c r="A270">
        <v>62</v>
      </c>
      <c r="B270">
        <v>40</v>
      </c>
      <c r="C270">
        <v>376</v>
      </c>
      <c r="D270">
        <v>3.12</v>
      </c>
      <c r="E270">
        <v>379.12</v>
      </c>
      <c r="F270">
        <v>6</v>
      </c>
      <c r="G270">
        <v>3.24</v>
      </c>
      <c r="H270">
        <v>198</v>
      </c>
      <c r="I270">
        <v>196</v>
      </c>
      <c r="J270">
        <v>2</v>
      </c>
      <c r="K270">
        <v>0</v>
      </c>
      <c r="L270">
        <v>1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30</v>
      </c>
      <c r="AB270">
        <v>1</v>
      </c>
      <c r="AC270" s="1">
        <v>1.5192307692307692</v>
      </c>
      <c r="AD270" s="1">
        <v>161.80000000000001</v>
      </c>
      <c r="AE270" s="1">
        <v>0</v>
      </c>
      <c r="AF270" s="1">
        <v>161.80000000000001</v>
      </c>
      <c r="AG270" s="1">
        <v>0.66823400000000011</v>
      </c>
      <c r="AH270" s="1">
        <v>0.79</v>
      </c>
      <c r="AI270" s="1">
        <v>1.2374703703703704</v>
      </c>
    </row>
    <row r="271" spans="1:35">
      <c r="A271">
        <v>66</v>
      </c>
      <c r="B271">
        <v>31</v>
      </c>
      <c r="C271">
        <v>399.1</v>
      </c>
      <c r="D271">
        <v>3.46</v>
      </c>
      <c r="E271">
        <v>402.56</v>
      </c>
      <c r="F271">
        <v>7</v>
      </c>
      <c r="G271">
        <v>3.01</v>
      </c>
      <c r="H271">
        <v>210</v>
      </c>
      <c r="I271">
        <v>205</v>
      </c>
      <c r="J271">
        <v>5</v>
      </c>
      <c r="K271">
        <v>0</v>
      </c>
      <c r="L271">
        <v>0</v>
      </c>
      <c r="M271">
        <v>1</v>
      </c>
      <c r="N271">
        <v>0</v>
      </c>
      <c r="O271">
        <v>0</v>
      </c>
      <c r="Q271">
        <v>1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30</v>
      </c>
      <c r="AB271">
        <v>3</v>
      </c>
      <c r="AC271" s="1">
        <v>1.3699421965317919</v>
      </c>
      <c r="AD271" s="1">
        <v>175.6</v>
      </c>
      <c r="AE271" s="1">
        <v>0</v>
      </c>
      <c r="AF271" s="1">
        <v>175.6</v>
      </c>
      <c r="AG271" s="1">
        <v>0.72522799999999987</v>
      </c>
      <c r="AH271" s="1">
        <v>0.67714285714285716</v>
      </c>
      <c r="AI271" s="1">
        <v>1.4456372093023253</v>
      </c>
    </row>
    <row r="272" spans="1:35">
      <c r="A272">
        <v>69</v>
      </c>
      <c r="B272">
        <v>34</v>
      </c>
      <c r="C272">
        <v>417.4</v>
      </c>
      <c r="D272">
        <v>4.26</v>
      </c>
      <c r="E272">
        <v>421.65999999999997</v>
      </c>
      <c r="F272">
        <v>7</v>
      </c>
      <c r="G272">
        <v>3.09</v>
      </c>
      <c r="H272">
        <v>222</v>
      </c>
      <c r="I272">
        <v>218</v>
      </c>
      <c r="J272">
        <v>4</v>
      </c>
      <c r="K272">
        <v>0</v>
      </c>
      <c r="L272">
        <v>1</v>
      </c>
      <c r="M272">
        <v>1</v>
      </c>
      <c r="N272">
        <v>0</v>
      </c>
      <c r="O272">
        <v>2.2999999999999545</v>
      </c>
      <c r="P272" s="1">
        <v>-0.52746235196647007</v>
      </c>
      <c r="Q272">
        <v>1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30</v>
      </c>
      <c r="AB272">
        <v>3</v>
      </c>
      <c r="AC272" s="1">
        <v>1.1126760563380282</v>
      </c>
      <c r="AD272" s="1">
        <v>175.6</v>
      </c>
      <c r="AE272" s="1">
        <v>10</v>
      </c>
      <c r="AF272" s="1">
        <v>185.6</v>
      </c>
      <c r="AG272" s="1">
        <v>0.76652799999999999</v>
      </c>
      <c r="AH272" s="1">
        <v>0.67714285714285716</v>
      </c>
      <c r="AI272" s="1">
        <v>1.4884038834951456</v>
      </c>
    </row>
    <row r="273" spans="1:36">
      <c r="A273">
        <v>70</v>
      </c>
      <c r="B273">
        <v>45</v>
      </c>
      <c r="C273">
        <v>424.5</v>
      </c>
      <c r="D273">
        <v>4.0199999999999996</v>
      </c>
      <c r="E273">
        <v>428.52</v>
      </c>
      <c r="F273">
        <v>8</v>
      </c>
      <c r="G273">
        <v>2.89</v>
      </c>
      <c r="H273">
        <v>232</v>
      </c>
      <c r="I273">
        <v>227</v>
      </c>
      <c r="J273">
        <v>5</v>
      </c>
      <c r="K273">
        <v>0</v>
      </c>
      <c r="L273">
        <v>1</v>
      </c>
      <c r="M273">
        <v>1</v>
      </c>
      <c r="N273">
        <v>0</v>
      </c>
      <c r="O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30</v>
      </c>
      <c r="AB273">
        <v>3</v>
      </c>
      <c r="AC273" s="1">
        <v>1.1791044776119404</v>
      </c>
      <c r="AD273" s="1">
        <v>161.80000000000001</v>
      </c>
      <c r="AE273" s="1">
        <v>0</v>
      </c>
      <c r="AF273" s="1">
        <v>161.80000000000001</v>
      </c>
      <c r="AG273" s="1">
        <v>0.66823400000000011</v>
      </c>
      <c r="AH273" s="1">
        <v>0.59250000000000003</v>
      </c>
      <c r="AI273" s="1">
        <v>1.3873370242214536</v>
      </c>
    </row>
    <row r="274" spans="1:36">
      <c r="A274">
        <v>71</v>
      </c>
      <c r="B274">
        <v>31</v>
      </c>
      <c r="C274">
        <v>429.1</v>
      </c>
      <c r="D274">
        <v>2.79</v>
      </c>
      <c r="E274">
        <v>431.89000000000004</v>
      </c>
      <c r="F274">
        <v>6</v>
      </c>
      <c r="G274">
        <v>3.22</v>
      </c>
      <c r="H274">
        <v>239</v>
      </c>
      <c r="I274">
        <v>232</v>
      </c>
      <c r="J274">
        <v>7</v>
      </c>
      <c r="K274">
        <v>0</v>
      </c>
      <c r="L274">
        <v>1</v>
      </c>
      <c r="M274">
        <v>0</v>
      </c>
      <c r="N274">
        <v>0</v>
      </c>
      <c r="O274">
        <v>4.6000000000000227</v>
      </c>
      <c r="P274" s="1">
        <v>0.51982025357085537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30</v>
      </c>
      <c r="AB274">
        <v>2</v>
      </c>
      <c r="AC274" s="1">
        <v>1.6989247311827957</v>
      </c>
      <c r="AD274" s="1">
        <v>175.6</v>
      </c>
      <c r="AE274" s="1">
        <v>0</v>
      </c>
      <c r="AF274" s="1">
        <v>175.6</v>
      </c>
      <c r="AG274" s="1">
        <v>0.72522799999999987</v>
      </c>
      <c r="AH274" s="1">
        <v>0.79</v>
      </c>
      <c r="AI274" s="1">
        <v>1.3513565217391301</v>
      </c>
    </row>
    <row r="275" spans="1:36">
      <c r="A275">
        <v>71</v>
      </c>
      <c r="B275">
        <v>37</v>
      </c>
      <c r="C275">
        <v>429.7</v>
      </c>
      <c r="D275">
        <v>4.4400000000000004</v>
      </c>
      <c r="E275">
        <v>434.14</v>
      </c>
      <c r="F275">
        <v>7</v>
      </c>
      <c r="G275">
        <v>3.42</v>
      </c>
      <c r="H275">
        <v>240</v>
      </c>
      <c r="I275">
        <v>233</v>
      </c>
      <c r="J275">
        <v>7</v>
      </c>
      <c r="K275">
        <v>0</v>
      </c>
      <c r="L275">
        <v>1</v>
      </c>
      <c r="M275">
        <v>0</v>
      </c>
      <c r="N275">
        <v>0</v>
      </c>
      <c r="O275">
        <v>5.1999999999999886</v>
      </c>
      <c r="Q275">
        <v>1</v>
      </c>
      <c r="R275">
        <v>0</v>
      </c>
      <c r="S275">
        <v>0</v>
      </c>
      <c r="T275">
        <v>39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30</v>
      </c>
      <c r="AB275">
        <v>1</v>
      </c>
      <c r="AC275" s="1">
        <v>1.0675675675675675</v>
      </c>
      <c r="AD275" s="1">
        <v>175.6</v>
      </c>
      <c r="AE275" s="1">
        <v>10</v>
      </c>
      <c r="AF275" s="1">
        <v>185.6</v>
      </c>
      <c r="AG275" s="1">
        <v>0.76652799999999999</v>
      </c>
      <c r="AH275" s="1">
        <v>0.67714285714285716</v>
      </c>
      <c r="AI275" s="1">
        <v>1.3447859649122806</v>
      </c>
    </row>
    <row r="276" spans="1:36">
      <c r="A276">
        <v>71</v>
      </c>
      <c r="B276">
        <v>37</v>
      </c>
      <c r="C276">
        <v>429.7</v>
      </c>
      <c r="D276">
        <v>4.6100000000000003</v>
      </c>
      <c r="E276">
        <v>434.31</v>
      </c>
      <c r="F276">
        <v>7</v>
      </c>
      <c r="G276">
        <v>3.52</v>
      </c>
      <c r="H276">
        <v>241</v>
      </c>
      <c r="I276">
        <v>233</v>
      </c>
      <c r="J276">
        <v>8</v>
      </c>
      <c r="K276">
        <v>0</v>
      </c>
      <c r="L276">
        <v>1</v>
      </c>
      <c r="M276">
        <v>0</v>
      </c>
      <c r="N276">
        <v>0</v>
      </c>
      <c r="O276">
        <v>5.1999999999999886</v>
      </c>
      <c r="Q276">
        <v>1</v>
      </c>
      <c r="R276">
        <v>0</v>
      </c>
      <c r="S276">
        <v>1</v>
      </c>
      <c r="T276">
        <v>39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30</v>
      </c>
      <c r="AB276">
        <v>1</v>
      </c>
      <c r="AC276" s="1">
        <v>1.0281995661605206</v>
      </c>
      <c r="AD276" s="1">
        <v>175.6</v>
      </c>
      <c r="AE276" s="1">
        <v>0</v>
      </c>
      <c r="AF276" s="1">
        <v>175.6</v>
      </c>
      <c r="AG276" s="1">
        <v>0.72522799999999987</v>
      </c>
      <c r="AH276" s="1">
        <v>0.67714285714285716</v>
      </c>
      <c r="AI276" s="1">
        <v>1.2361840909090906</v>
      </c>
    </row>
    <row r="277" spans="1:36">
      <c r="A277">
        <v>72</v>
      </c>
      <c r="B277">
        <v>17</v>
      </c>
      <c r="C277">
        <v>433.7</v>
      </c>
      <c r="D277">
        <v>3.43</v>
      </c>
      <c r="E277">
        <v>437.13</v>
      </c>
      <c r="F277">
        <v>6</v>
      </c>
      <c r="G277">
        <v>3.13</v>
      </c>
      <c r="H277">
        <v>244</v>
      </c>
      <c r="I277">
        <v>238</v>
      </c>
      <c r="J277">
        <v>6</v>
      </c>
      <c r="K277">
        <v>0</v>
      </c>
      <c r="L277">
        <v>1</v>
      </c>
      <c r="M277">
        <v>0</v>
      </c>
      <c r="N277">
        <v>0</v>
      </c>
      <c r="O277">
        <v>9.1999999999999886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30</v>
      </c>
      <c r="AB277">
        <v>1</v>
      </c>
      <c r="AC277" s="1">
        <v>1.3819241982507289</v>
      </c>
      <c r="AD277" s="1">
        <v>175.6</v>
      </c>
      <c r="AE277" s="1">
        <v>0</v>
      </c>
      <c r="AF277" s="1">
        <v>175.6</v>
      </c>
      <c r="AG277" s="1">
        <v>0.72522799999999987</v>
      </c>
      <c r="AH277" s="1">
        <v>0.79</v>
      </c>
      <c r="AI277" s="1">
        <v>1.3902134185303512</v>
      </c>
    </row>
    <row r="278" spans="1:36">
      <c r="A278">
        <v>72</v>
      </c>
      <c r="B278">
        <v>29</v>
      </c>
      <c r="C278">
        <v>434.9</v>
      </c>
      <c r="D278">
        <v>3.43</v>
      </c>
      <c r="E278">
        <v>438.33</v>
      </c>
      <c r="F278">
        <v>7</v>
      </c>
      <c r="G278">
        <v>3.13</v>
      </c>
      <c r="H278">
        <v>246</v>
      </c>
      <c r="I278">
        <v>241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1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30</v>
      </c>
      <c r="AB278">
        <v>1</v>
      </c>
      <c r="AC278" s="1">
        <v>1.3819241982507289</v>
      </c>
      <c r="AD278" s="1">
        <v>175.6</v>
      </c>
      <c r="AE278" s="1">
        <v>0</v>
      </c>
      <c r="AF278" s="1">
        <v>175.6</v>
      </c>
      <c r="AG278" s="1">
        <v>0.72522799999999987</v>
      </c>
      <c r="AH278" s="1">
        <v>0.67714285714285716</v>
      </c>
      <c r="AI278" s="1">
        <v>1.3902134185303512</v>
      </c>
    </row>
    <row r="279" spans="1:36">
      <c r="A279">
        <v>73</v>
      </c>
      <c r="B279">
        <v>17</v>
      </c>
      <c r="C279">
        <v>439.7</v>
      </c>
      <c r="D279">
        <v>3.06</v>
      </c>
      <c r="E279">
        <v>442.76</v>
      </c>
      <c r="F279">
        <v>7</v>
      </c>
      <c r="G279">
        <v>3.03</v>
      </c>
      <c r="H279">
        <v>249</v>
      </c>
      <c r="I279">
        <v>246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30</v>
      </c>
      <c r="AB279">
        <v>1</v>
      </c>
      <c r="AC279" s="1">
        <v>1.5490196078431373</v>
      </c>
      <c r="AD279" s="1">
        <v>161.80000000000001</v>
      </c>
      <c r="AE279" s="1">
        <v>0</v>
      </c>
      <c r="AF279" s="1">
        <v>161.80000000000001</v>
      </c>
      <c r="AG279" s="1">
        <v>0.66823400000000011</v>
      </c>
      <c r="AH279" s="1">
        <v>0.67714285714285716</v>
      </c>
      <c r="AI279" s="1">
        <v>1.3232356435643569</v>
      </c>
    </row>
    <row r="280" spans="1:36">
      <c r="A280">
        <v>74</v>
      </c>
      <c r="B280">
        <v>1</v>
      </c>
      <c r="C280">
        <v>444.1</v>
      </c>
      <c r="D280">
        <v>3</v>
      </c>
      <c r="E280">
        <v>447.1</v>
      </c>
      <c r="F280">
        <v>6</v>
      </c>
      <c r="G280">
        <v>3.2</v>
      </c>
      <c r="H280">
        <v>250</v>
      </c>
      <c r="I280">
        <v>249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Q280">
        <v>1</v>
      </c>
      <c r="R280">
        <v>0</v>
      </c>
      <c r="S280">
        <v>0</v>
      </c>
      <c r="T280">
        <v>1</v>
      </c>
      <c r="U280">
        <v>1</v>
      </c>
      <c r="V280">
        <v>1</v>
      </c>
      <c r="W280">
        <v>0</v>
      </c>
      <c r="X280">
        <v>0</v>
      </c>
      <c r="Y280">
        <v>1</v>
      </c>
      <c r="Z280">
        <v>0</v>
      </c>
      <c r="AA280">
        <v>30</v>
      </c>
      <c r="AB280">
        <v>1</v>
      </c>
      <c r="AC280" s="1">
        <v>1.58</v>
      </c>
      <c r="AD280" s="1">
        <v>175.6</v>
      </c>
      <c r="AE280" s="1">
        <v>10</v>
      </c>
      <c r="AF280" s="1">
        <v>185.6</v>
      </c>
      <c r="AG280" s="1">
        <v>0.76652799999999999</v>
      </c>
      <c r="AH280" s="1">
        <v>0.79</v>
      </c>
      <c r="AI280" s="1">
        <v>1.4372399999999999</v>
      </c>
    </row>
    <row r="281" spans="1:36">
      <c r="A281">
        <v>80</v>
      </c>
      <c r="B281">
        <v>38</v>
      </c>
      <c r="C281">
        <v>483.8</v>
      </c>
      <c r="D281">
        <v>3.08</v>
      </c>
      <c r="E281">
        <v>486.88</v>
      </c>
      <c r="F281">
        <v>6</v>
      </c>
      <c r="G281">
        <v>3.02</v>
      </c>
      <c r="H281">
        <v>254</v>
      </c>
      <c r="I281">
        <v>253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30</v>
      </c>
      <c r="AB281">
        <v>1</v>
      </c>
      <c r="AC281" s="1">
        <v>1.5389610389610391</v>
      </c>
      <c r="AD281" s="1">
        <v>161.80000000000001</v>
      </c>
      <c r="AE281" s="1">
        <v>0</v>
      </c>
      <c r="AF281" s="1">
        <v>161.80000000000001</v>
      </c>
      <c r="AG281" s="1">
        <v>0.66823400000000011</v>
      </c>
      <c r="AH281" s="1">
        <v>0.79</v>
      </c>
      <c r="AI281" s="1">
        <v>1.3276172185430466</v>
      </c>
    </row>
    <row r="282" spans="1:36">
      <c r="A282">
        <v>83</v>
      </c>
      <c r="B282">
        <v>59</v>
      </c>
      <c r="C282">
        <v>503.9</v>
      </c>
      <c r="D282">
        <v>3.92</v>
      </c>
      <c r="E282">
        <v>507.82</v>
      </c>
      <c r="F282">
        <v>7</v>
      </c>
      <c r="G282">
        <v>3.25</v>
      </c>
      <c r="H282">
        <v>256</v>
      </c>
      <c r="I282">
        <v>255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0</v>
      </c>
      <c r="Q282">
        <v>1</v>
      </c>
      <c r="R282">
        <v>0</v>
      </c>
      <c r="S282">
        <v>0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30</v>
      </c>
      <c r="AB282">
        <v>3</v>
      </c>
      <c r="AC282" s="1">
        <v>1.2091836734693879</v>
      </c>
      <c r="AD282" s="1">
        <v>175.6</v>
      </c>
      <c r="AE282" s="1">
        <v>0</v>
      </c>
      <c r="AF282" s="1">
        <v>175.6</v>
      </c>
      <c r="AG282" s="1">
        <v>0.72522799999999987</v>
      </c>
      <c r="AH282" s="1">
        <v>0.67714285714285716</v>
      </c>
      <c r="AI282" s="1">
        <v>1.3388824615384611</v>
      </c>
    </row>
    <row r="283" spans="1:36">
      <c r="A283">
        <v>91</v>
      </c>
      <c r="B283">
        <v>58</v>
      </c>
      <c r="C283">
        <v>551.79999999999995</v>
      </c>
      <c r="D283">
        <v>2.94</v>
      </c>
      <c r="E283">
        <v>554.74</v>
      </c>
      <c r="F283">
        <v>7</v>
      </c>
      <c r="G283">
        <v>2.94</v>
      </c>
      <c r="H283">
        <v>272</v>
      </c>
      <c r="I283">
        <v>271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30</v>
      </c>
      <c r="AB283">
        <v>1</v>
      </c>
      <c r="AC283" s="1">
        <v>1.6122448979591837</v>
      </c>
      <c r="AD283" s="1">
        <v>175.6</v>
      </c>
      <c r="AE283" s="1">
        <v>0</v>
      </c>
      <c r="AF283" s="1">
        <v>175.6</v>
      </c>
      <c r="AG283" s="1">
        <v>0.72522799999999987</v>
      </c>
      <c r="AH283" s="1">
        <v>0.67714285714285716</v>
      </c>
      <c r="AI283" s="1">
        <v>1.4800571428571425</v>
      </c>
    </row>
    <row r="284" spans="1:36">
      <c r="A284">
        <v>93</v>
      </c>
      <c r="B284">
        <v>50</v>
      </c>
      <c r="C284">
        <v>563</v>
      </c>
      <c r="D284">
        <v>2.7</v>
      </c>
      <c r="E284">
        <v>565.70000000000005</v>
      </c>
      <c r="F284">
        <v>6</v>
      </c>
      <c r="G284">
        <v>3.06</v>
      </c>
      <c r="H284">
        <v>276</v>
      </c>
      <c r="I284">
        <v>275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30</v>
      </c>
      <c r="AB284">
        <v>1</v>
      </c>
      <c r="AC284" s="1">
        <v>1.7555555555555555</v>
      </c>
      <c r="AD284" s="1">
        <v>161.80000000000001</v>
      </c>
      <c r="AE284" s="1">
        <v>0</v>
      </c>
      <c r="AF284" s="1">
        <v>161.80000000000001</v>
      </c>
      <c r="AG284" s="1">
        <v>0.66823400000000011</v>
      </c>
      <c r="AH284" s="1">
        <v>0.79</v>
      </c>
      <c r="AI284" s="1">
        <v>1.3102627450980395</v>
      </c>
    </row>
    <row r="285" spans="1:36">
      <c r="A285">
        <v>94</v>
      </c>
      <c r="B285">
        <v>10</v>
      </c>
      <c r="C285">
        <v>565</v>
      </c>
      <c r="D285">
        <v>3.71</v>
      </c>
      <c r="E285">
        <v>568.71</v>
      </c>
      <c r="F285">
        <v>7</v>
      </c>
      <c r="G285">
        <v>2.87</v>
      </c>
      <c r="H285">
        <v>277</v>
      </c>
      <c r="I285">
        <v>275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30</v>
      </c>
      <c r="AB285">
        <v>1</v>
      </c>
      <c r="AC285" s="1">
        <v>1.2776280323450135</v>
      </c>
      <c r="AD285" s="1">
        <v>161.80000000000001</v>
      </c>
      <c r="AE285" s="1">
        <v>-10</v>
      </c>
      <c r="AF285" s="1">
        <v>151.80000000000001</v>
      </c>
      <c r="AG285" s="1">
        <v>0.6269340000000001</v>
      </c>
      <c r="AH285" s="1">
        <v>0.67714285714285716</v>
      </c>
      <c r="AI285" s="1">
        <v>1.3106634146341465</v>
      </c>
    </row>
    <row r="286" spans="1:36">
      <c r="A286">
        <v>96</v>
      </c>
      <c r="B286">
        <v>1</v>
      </c>
      <c r="C286">
        <v>576.1</v>
      </c>
      <c r="D286">
        <v>3.74</v>
      </c>
      <c r="E286">
        <v>579.84</v>
      </c>
      <c r="F286">
        <v>7</v>
      </c>
      <c r="G286">
        <v>3.16</v>
      </c>
      <c r="H286">
        <v>283</v>
      </c>
      <c r="I286">
        <v>282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0</v>
      </c>
      <c r="Q286">
        <v>1</v>
      </c>
      <c r="R286">
        <v>0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30</v>
      </c>
      <c r="AB286">
        <v>1</v>
      </c>
      <c r="AC286" s="1">
        <v>1.267379679144385</v>
      </c>
      <c r="AD286" s="1">
        <v>175.6</v>
      </c>
      <c r="AE286" s="1">
        <v>0</v>
      </c>
      <c r="AF286" s="1">
        <v>175.6</v>
      </c>
      <c r="AG286" s="1">
        <v>0.72522799999999987</v>
      </c>
      <c r="AH286" s="1">
        <v>0.67714285714285716</v>
      </c>
      <c r="AI286" s="1">
        <v>1.3770151898734173</v>
      </c>
    </row>
    <row r="287" spans="1:36">
      <c r="A287">
        <v>96</v>
      </c>
      <c r="B287">
        <v>8</v>
      </c>
      <c r="C287">
        <v>576.79999999999995</v>
      </c>
      <c r="D287">
        <v>3.61</v>
      </c>
      <c r="E287">
        <v>580.41</v>
      </c>
      <c r="F287">
        <v>7</v>
      </c>
      <c r="G287">
        <v>3.19</v>
      </c>
      <c r="H287">
        <v>284</v>
      </c>
      <c r="I287">
        <v>282</v>
      </c>
      <c r="J287">
        <v>2</v>
      </c>
      <c r="K287">
        <v>0</v>
      </c>
      <c r="L287">
        <v>1</v>
      </c>
      <c r="M287">
        <v>0</v>
      </c>
      <c r="N287">
        <v>0</v>
      </c>
      <c r="O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30</v>
      </c>
      <c r="AB287">
        <v>1</v>
      </c>
      <c r="AC287" s="1">
        <v>1.3130193905817176</v>
      </c>
      <c r="AD287" s="1">
        <v>161.80000000000001</v>
      </c>
      <c r="AE287" s="1">
        <v>0</v>
      </c>
      <c r="AF287" s="1">
        <v>161.80000000000001</v>
      </c>
      <c r="AG287" s="1">
        <v>0.66823400000000011</v>
      </c>
      <c r="AH287" s="1">
        <v>0.67714285714285716</v>
      </c>
      <c r="AI287" s="1">
        <v>1.2568664576802511</v>
      </c>
    </row>
    <row r="288" spans="1:36">
      <c r="A288">
        <v>96</v>
      </c>
      <c r="B288">
        <v>18</v>
      </c>
      <c r="C288">
        <v>577.79999999999995</v>
      </c>
      <c r="D288">
        <v>3.43</v>
      </c>
      <c r="E288">
        <v>581.2299999999999</v>
      </c>
      <c r="F288">
        <v>6</v>
      </c>
      <c r="G288">
        <v>3.06</v>
      </c>
      <c r="H288">
        <v>285</v>
      </c>
      <c r="I288">
        <v>282</v>
      </c>
      <c r="J288">
        <v>3</v>
      </c>
      <c r="K288">
        <v>0</v>
      </c>
      <c r="L288">
        <v>1</v>
      </c>
      <c r="M288">
        <v>0</v>
      </c>
      <c r="N288">
        <v>0</v>
      </c>
      <c r="O288">
        <v>0</v>
      </c>
      <c r="Q288">
        <v>1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30</v>
      </c>
      <c r="AB288">
        <v>1</v>
      </c>
      <c r="AC288" s="1">
        <v>1.3819241982507289</v>
      </c>
      <c r="AD288" s="1">
        <v>175.6</v>
      </c>
      <c r="AE288" s="1">
        <v>0</v>
      </c>
      <c r="AF288" s="1">
        <v>175.6</v>
      </c>
      <c r="AG288" s="1">
        <v>0.72522799999999987</v>
      </c>
      <c r="AH288" s="1">
        <v>0.79</v>
      </c>
      <c r="AI288" s="1">
        <v>1.4220156862745095</v>
      </c>
      <c r="AJ288" t="s">
        <v>55</v>
      </c>
    </row>
    <row r="289" spans="1:36">
      <c r="A289">
        <v>13</v>
      </c>
      <c r="B289">
        <v>20</v>
      </c>
      <c r="C289">
        <v>80</v>
      </c>
      <c r="D289">
        <v>2.64</v>
      </c>
      <c r="E289">
        <v>82.64</v>
      </c>
      <c r="F289">
        <v>5</v>
      </c>
      <c r="G289">
        <v>3.09</v>
      </c>
      <c r="H289">
        <v>10</v>
      </c>
      <c r="I289">
        <v>8</v>
      </c>
      <c r="J289">
        <v>2</v>
      </c>
      <c r="K289">
        <v>0</v>
      </c>
      <c r="L289">
        <v>0</v>
      </c>
      <c r="M289">
        <v>1</v>
      </c>
      <c r="N289">
        <v>0</v>
      </c>
      <c r="O289">
        <v>0</v>
      </c>
      <c r="Q289">
        <v>1</v>
      </c>
      <c r="R289">
        <v>0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0</v>
      </c>
      <c r="AA289">
        <v>30</v>
      </c>
      <c r="AB289">
        <v>3</v>
      </c>
      <c r="AC289" s="1">
        <v>1.7954545454545454</v>
      </c>
      <c r="AD289" s="1">
        <v>175.6</v>
      </c>
      <c r="AE289" s="1">
        <v>10</v>
      </c>
      <c r="AF289" s="1">
        <v>185.6</v>
      </c>
      <c r="AG289" s="1">
        <v>0.76652799999999999</v>
      </c>
      <c r="AH289" s="1">
        <v>0.94800000000000006</v>
      </c>
      <c r="AI289" s="1">
        <v>1.4884038834951456</v>
      </c>
    </row>
    <row r="290" spans="1:36">
      <c r="A290">
        <v>16</v>
      </c>
      <c r="B290">
        <v>28</v>
      </c>
      <c r="C290">
        <v>98.8</v>
      </c>
      <c r="D290">
        <v>4.0599999999999996</v>
      </c>
      <c r="E290">
        <v>102.86</v>
      </c>
      <c r="F290">
        <v>7</v>
      </c>
      <c r="G290">
        <v>3.51</v>
      </c>
      <c r="H290">
        <v>11</v>
      </c>
      <c r="I290">
        <v>9</v>
      </c>
      <c r="J290">
        <v>2</v>
      </c>
      <c r="K290">
        <v>0</v>
      </c>
      <c r="L290">
        <v>1</v>
      </c>
      <c r="M290">
        <v>0</v>
      </c>
      <c r="N290">
        <v>0</v>
      </c>
      <c r="O290">
        <v>0</v>
      </c>
      <c r="Q290">
        <v>1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30</v>
      </c>
      <c r="AB290">
        <v>1</v>
      </c>
      <c r="AC290" s="1">
        <v>1.1674876847290643</v>
      </c>
      <c r="AD290" s="1">
        <v>175.6</v>
      </c>
      <c r="AE290" s="1">
        <v>10</v>
      </c>
      <c r="AF290" s="1">
        <v>185.6</v>
      </c>
      <c r="AG290" s="1">
        <v>0.76652799999999999</v>
      </c>
      <c r="AH290" s="1">
        <v>0.67714285714285716</v>
      </c>
      <c r="AI290" s="1">
        <v>1.3103042735042736</v>
      </c>
    </row>
    <row r="291" spans="1:36">
      <c r="A291">
        <v>18</v>
      </c>
      <c r="B291">
        <v>26</v>
      </c>
      <c r="C291">
        <v>110.6</v>
      </c>
      <c r="D291">
        <v>3.72</v>
      </c>
      <c r="E291">
        <v>114.32</v>
      </c>
      <c r="F291">
        <v>7</v>
      </c>
      <c r="G291">
        <v>3.18</v>
      </c>
      <c r="H291">
        <v>13</v>
      </c>
      <c r="I291">
        <v>11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30</v>
      </c>
      <c r="AB291">
        <v>1</v>
      </c>
      <c r="AC291" s="1">
        <v>1.2741935483870968</v>
      </c>
      <c r="AD291" s="1">
        <v>161.80000000000001</v>
      </c>
      <c r="AE291" s="1">
        <v>0</v>
      </c>
      <c r="AF291" s="1">
        <v>161.80000000000001</v>
      </c>
      <c r="AG291" s="1">
        <v>0.66823400000000011</v>
      </c>
      <c r="AH291" s="1">
        <v>0.67714285714285716</v>
      </c>
      <c r="AI291" s="1">
        <v>1.2608188679245285</v>
      </c>
    </row>
    <row r="292" spans="1:36">
      <c r="A292">
        <v>18</v>
      </c>
      <c r="B292">
        <v>58</v>
      </c>
      <c r="C292">
        <v>113.8</v>
      </c>
      <c r="D292">
        <v>3.66</v>
      </c>
      <c r="E292">
        <v>117.46</v>
      </c>
      <c r="F292">
        <v>7</v>
      </c>
      <c r="G292">
        <v>3.07</v>
      </c>
      <c r="H292">
        <v>14</v>
      </c>
      <c r="I292">
        <v>11</v>
      </c>
      <c r="J292">
        <v>3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1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30</v>
      </c>
      <c r="AB292">
        <v>1</v>
      </c>
      <c r="AC292" s="1">
        <v>1.2950819672131149</v>
      </c>
      <c r="AD292" s="1">
        <v>175.6</v>
      </c>
      <c r="AE292" s="1">
        <v>0</v>
      </c>
      <c r="AF292" s="1">
        <v>175.6</v>
      </c>
      <c r="AG292" s="1">
        <v>0.72522799999999987</v>
      </c>
      <c r="AH292" s="1">
        <v>0.67714285714285716</v>
      </c>
      <c r="AI292" s="1">
        <v>1.4173837133550486</v>
      </c>
    </row>
    <row r="293" spans="1:36">
      <c r="A293">
        <v>23</v>
      </c>
      <c r="B293">
        <v>20</v>
      </c>
      <c r="C293">
        <v>140</v>
      </c>
      <c r="D293">
        <v>3.34</v>
      </c>
      <c r="E293">
        <v>143.34</v>
      </c>
      <c r="F293">
        <v>6</v>
      </c>
      <c r="G293">
        <v>3.34</v>
      </c>
      <c r="H293">
        <v>15</v>
      </c>
      <c r="I293">
        <v>13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Q293">
        <v>1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30</v>
      </c>
      <c r="AB293">
        <v>1</v>
      </c>
      <c r="AC293" s="1">
        <v>1.4191616766467068</v>
      </c>
      <c r="AD293" s="1">
        <v>175.6</v>
      </c>
      <c r="AE293" s="1">
        <v>0</v>
      </c>
      <c r="AF293" s="1">
        <v>175.6</v>
      </c>
      <c r="AG293" s="1">
        <v>0.72522799999999987</v>
      </c>
      <c r="AH293" s="1">
        <v>0.79</v>
      </c>
      <c r="AI293" s="1">
        <v>1.3028047904191615</v>
      </c>
    </row>
    <row r="294" spans="1:36">
      <c r="A294">
        <v>28</v>
      </c>
      <c r="B294">
        <v>48</v>
      </c>
      <c r="C294">
        <v>172.8</v>
      </c>
      <c r="D294">
        <v>2.86</v>
      </c>
      <c r="E294">
        <v>175.66000000000003</v>
      </c>
      <c r="F294">
        <v>6</v>
      </c>
      <c r="G294">
        <v>3.19</v>
      </c>
      <c r="H294">
        <v>23</v>
      </c>
      <c r="I294">
        <v>20</v>
      </c>
      <c r="J294">
        <v>3</v>
      </c>
      <c r="K294">
        <v>0</v>
      </c>
      <c r="L294">
        <v>1</v>
      </c>
      <c r="M294">
        <v>0</v>
      </c>
      <c r="N294">
        <v>0</v>
      </c>
      <c r="O294">
        <v>0</v>
      </c>
      <c r="Q294">
        <v>1</v>
      </c>
      <c r="R294">
        <v>0</v>
      </c>
      <c r="S294">
        <v>0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30</v>
      </c>
      <c r="AB294">
        <v>1</v>
      </c>
      <c r="AC294" s="1">
        <v>1.6573426573426575</v>
      </c>
      <c r="AD294" s="1">
        <v>175.6</v>
      </c>
      <c r="AE294" s="1">
        <v>10</v>
      </c>
      <c r="AF294" s="1">
        <v>185.6</v>
      </c>
      <c r="AG294" s="1">
        <v>0.76652799999999999</v>
      </c>
      <c r="AH294" s="1">
        <v>0.79</v>
      </c>
      <c r="AI294" s="1">
        <v>1.4417454545454544</v>
      </c>
    </row>
    <row r="295" spans="1:36">
      <c r="A295">
        <v>30</v>
      </c>
      <c r="B295">
        <v>4</v>
      </c>
      <c r="C295">
        <v>180.4</v>
      </c>
      <c r="D295">
        <v>4.6900000000000004</v>
      </c>
      <c r="E295">
        <v>185.09</v>
      </c>
      <c r="F295">
        <v>9</v>
      </c>
      <c r="G295">
        <v>3.19</v>
      </c>
      <c r="H295">
        <v>26</v>
      </c>
      <c r="I295">
        <v>24</v>
      </c>
      <c r="J295">
        <v>2</v>
      </c>
      <c r="K295">
        <v>0</v>
      </c>
      <c r="L295">
        <v>1</v>
      </c>
      <c r="M295">
        <v>1</v>
      </c>
      <c r="N295">
        <v>0</v>
      </c>
      <c r="O295">
        <v>5.7000000000000171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30</v>
      </c>
      <c r="AB295">
        <v>3</v>
      </c>
      <c r="AC295" s="1">
        <v>1.0106609808102345</v>
      </c>
      <c r="AD295" s="1">
        <v>161.80000000000001</v>
      </c>
      <c r="AE295" s="1">
        <v>0</v>
      </c>
      <c r="AF295" s="1">
        <v>161.80000000000001</v>
      </c>
      <c r="AG295" s="1">
        <v>0.66823400000000011</v>
      </c>
      <c r="AH295" s="1">
        <v>0.52666666666666673</v>
      </c>
      <c r="AI295" s="1">
        <v>1.2568664576802511</v>
      </c>
    </row>
    <row r="296" spans="1:36">
      <c r="A296">
        <v>49</v>
      </c>
      <c r="B296">
        <v>10</v>
      </c>
      <c r="C296">
        <v>295</v>
      </c>
      <c r="D296">
        <v>4.1500000000000004</v>
      </c>
      <c r="E296">
        <v>299.14999999999998</v>
      </c>
      <c r="F296">
        <v>8</v>
      </c>
      <c r="G296">
        <v>3.28</v>
      </c>
      <c r="H296">
        <v>50</v>
      </c>
      <c r="I296">
        <v>45</v>
      </c>
      <c r="J296">
        <v>5</v>
      </c>
      <c r="K296">
        <v>0</v>
      </c>
      <c r="L296">
        <v>1</v>
      </c>
      <c r="M296">
        <v>0</v>
      </c>
      <c r="N296">
        <v>0</v>
      </c>
      <c r="O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30</v>
      </c>
      <c r="AB296">
        <v>1</v>
      </c>
      <c r="AC296" s="1">
        <v>1.1421686746987951</v>
      </c>
      <c r="AD296" s="1">
        <v>161.80000000000001</v>
      </c>
      <c r="AE296" s="1">
        <v>0</v>
      </c>
      <c r="AF296" s="1">
        <v>161.80000000000001</v>
      </c>
      <c r="AG296" s="1">
        <v>0.66823400000000011</v>
      </c>
      <c r="AH296" s="1">
        <v>0.59250000000000003</v>
      </c>
      <c r="AI296" s="1">
        <v>1.2223792682926833</v>
      </c>
    </row>
    <row r="297" spans="1:36">
      <c r="A297">
        <v>50</v>
      </c>
      <c r="B297">
        <v>44</v>
      </c>
      <c r="C297">
        <v>304.39999999999998</v>
      </c>
      <c r="D297">
        <v>3.01</v>
      </c>
      <c r="E297">
        <v>307.40999999999997</v>
      </c>
      <c r="F297">
        <v>6</v>
      </c>
      <c r="G297">
        <v>3.09</v>
      </c>
      <c r="H297">
        <v>55</v>
      </c>
      <c r="I297">
        <v>53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1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30</v>
      </c>
      <c r="AB297">
        <v>1</v>
      </c>
      <c r="AC297" s="1">
        <v>1.5747508305647842</v>
      </c>
      <c r="AD297" s="1">
        <v>175.6</v>
      </c>
      <c r="AE297" s="1">
        <v>10</v>
      </c>
      <c r="AF297" s="1">
        <v>185.6</v>
      </c>
      <c r="AG297" s="1">
        <v>0.76652799999999999</v>
      </c>
      <c r="AH297" s="1">
        <v>0.79</v>
      </c>
      <c r="AI297" s="1">
        <v>1.4884038834951456</v>
      </c>
    </row>
    <row r="298" spans="1:36">
      <c r="A298">
        <v>51</v>
      </c>
      <c r="B298">
        <v>24</v>
      </c>
      <c r="C298">
        <v>308.39999999999998</v>
      </c>
      <c r="D298">
        <v>3.11</v>
      </c>
      <c r="E298">
        <v>311.51</v>
      </c>
      <c r="F298">
        <v>5</v>
      </c>
      <c r="G298">
        <v>3.15</v>
      </c>
      <c r="H298">
        <v>56</v>
      </c>
      <c r="I298">
        <v>54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30</v>
      </c>
      <c r="AB298">
        <v>1</v>
      </c>
      <c r="AC298" s="1">
        <v>1.5241157556270097</v>
      </c>
      <c r="AD298" s="1">
        <v>175.6</v>
      </c>
      <c r="AE298" s="1">
        <v>0</v>
      </c>
      <c r="AF298" s="1">
        <v>175.6</v>
      </c>
      <c r="AG298" s="1">
        <v>0.72522799999999987</v>
      </c>
      <c r="AH298" s="1">
        <v>0.94800000000000006</v>
      </c>
      <c r="AI298" s="1">
        <v>1.3813866666666663</v>
      </c>
    </row>
    <row r="299" spans="1:36">
      <c r="A299">
        <v>52</v>
      </c>
      <c r="B299">
        <v>25</v>
      </c>
      <c r="C299">
        <v>314.5</v>
      </c>
      <c r="D299">
        <v>2.71</v>
      </c>
      <c r="E299">
        <v>317.20999999999998</v>
      </c>
      <c r="F299">
        <v>6</v>
      </c>
      <c r="G299">
        <v>3.15</v>
      </c>
      <c r="H299">
        <v>57</v>
      </c>
      <c r="I299">
        <v>55</v>
      </c>
      <c r="J299">
        <v>2</v>
      </c>
      <c r="K299">
        <v>0</v>
      </c>
      <c r="L299">
        <v>1</v>
      </c>
      <c r="M299">
        <v>0</v>
      </c>
      <c r="N299">
        <v>0</v>
      </c>
      <c r="O299">
        <v>0</v>
      </c>
      <c r="Q299">
        <v>1</v>
      </c>
      <c r="R299">
        <v>0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30</v>
      </c>
      <c r="AB299">
        <v>1</v>
      </c>
      <c r="AC299" s="1">
        <v>1.7490774907749078</v>
      </c>
      <c r="AD299" s="1">
        <v>175.6</v>
      </c>
      <c r="AE299" s="1">
        <v>0</v>
      </c>
      <c r="AF299" s="1">
        <v>175.6</v>
      </c>
      <c r="AG299" s="1">
        <v>0.72522799999999987</v>
      </c>
      <c r="AH299" s="1">
        <v>0.79</v>
      </c>
      <c r="AI299" s="1">
        <v>1.3813866666666663</v>
      </c>
    </row>
    <row r="300" spans="1:36">
      <c r="A300">
        <v>53</v>
      </c>
      <c r="B300">
        <v>7</v>
      </c>
      <c r="C300">
        <v>318.7</v>
      </c>
      <c r="D300">
        <v>3</v>
      </c>
      <c r="E300">
        <v>321.7</v>
      </c>
      <c r="F300">
        <v>6</v>
      </c>
      <c r="G300">
        <v>2.83</v>
      </c>
      <c r="H300">
        <v>58</v>
      </c>
      <c r="I300">
        <v>56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30</v>
      </c>
      <c r="AB300">
        <v>1</v>
      </c>
      <c r="AC300" s="1">
        <v>1.58</v>
      </c>
      <c r="AD300" s="1">
        <v>175.6</v>
      </c>
      <c r="AE300" s="1">
        <v>0</v>
      </c>
      <c r="AF300" s="1">
        <v>175.6</v>
      </c>
      <c r="AG300" s="1">
        <v>0.72522799999999987</v>
      </c>
      <c r="AH300" s="1">
        <v>0.79</v>
      </c>
      <c r="AI300" s="1">
        <v>1.5375858657243813</v>
      </c>
    </row>
    <row r="301" spans="1:36">
      <c r="A301">
        <v>54</v>
      </c>
      <c r="B301">
        <v>45</v>
      </c>
      <c r="C301">
        <v>328.5</v>
      </c>
      <c r="D301">
        <v>3.2</v>
      </c>
      <c r="E301">
        <v>331.7</v>
      </c>
      <c r="F301">
        <v>6</v>
      </c>
      <c r="G301">
        <v>3.27</v>
      </c>
      <c r="H301">
        <v>59</v>
      </c>
      <c r="I301">
        <v>57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Q301">
        <v>1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30</v>
      </c>
      <c r="AB301">
        <v>1</v>
      </c>
      <c r="AC301" s="1">
        <v>1.48125</v>
      </c>
      <c r="AD301" s="1">
        <v>175.6</v>
      </c>
      <c r="AE301" s="1">
        <v>0</v>
      </c>
      <c r="AF301" s="1">
        <v>175.6</v>
      </c>
      <c r="AG301" s="1">
        <v>0.72522799999999987</v>
      </c>
      <c r="AH301" s="1">
        <v>0.79</v>
      </c>
      <c r="AI301" s="1">
        <v>1.3306935779816511</v>
      </c>
    </row>
    <row r="302" spans="1:36">
      <c r="A302">
        <v>56</v>
      </c>
      <c r="B302">
        <v>36</v>
      </c>
      <c r="C302">
        <v>339.6</v>
      </c>
      <c r="D302">
        <v>4.05</v>
      </c>
      <c r="E302">
        <v>343.65000000000003</v>
      </c>
      <c r="F302">
        <v>8</v>
      </c>
      <c r="G302">
        <v>3.45</v>
      </c>
      <c r="H302">
        <v>60</v>
      </c>
      <c r="I302">
        <v>58</v>
      </c>
      <c r="J302">
        <v>2</v>
      </c>
      <c r="K302">
        <v>0</v>
      </c>
      <c r="L302">
        <v>1</v>
      </c>
      <c r="M302">
        <v>0</v>
      </c>
      <c r="N302">
        <v>0</v>
      </c>
      <c r="O302">
        <v>0</v>
      </c>
      <c r="Q302">
        <v>1</v>
      </c>
      <c r="R302">
        <v>0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30</v>
      </c>
      <c r="AB302">
        <v>1</v>
      </c>
      <c r="AC302" s="1">
        <v>1.1703703703703705</v>
      </c>
      <c r="AD302" s="1">
        <v>175.6</v>
      </c>
      <c r="AE302" s="1">
        <v>0</v>
      </c>
      <c r="AF302" s="1">
        <v>175.6</v>
      </c>
      <c r="AG302" s="1">
        <v>0.72522799999999987</v>
      </c>
      <c r="AH302" s="1">
        <v>0.59250000000000003</v>
      </c>
      <c r="AI302" s="1">
        <v>1.2612660869565213</v>
      </c>
    </row>
    <row r="303" spans="1:36">
      <c r="A303">
        <v>58</v>
      </c>
      <c r="B303">
        <v>30</v>
      </c>
      <c r="C303">
        <v>351</v>
      </c>
      <c r="D303">
        <v>1.88</v>
      </c>
      <c r="E303">
        <v>352.88</v>
      </c>
      <c r="F303">
        <v>6</v>
      </c>
      <c r="G303">
        <v>2.94</v>
      </c>
      <c r="H303">
        <v>64</v>
      </c>
      <c r="I303">
        <v>62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30</v>
      </c>
      <c r="AB303">
        <v>1</v>
      </c>
      <c r="AC303" s="1">
        <v>2.521276595744681</v>
      </c>
      <c r="AD303" s="1">
        <v>175.6</v>
      </c>
      <c r="AE303" s="1">
        <v>0</v>
      </c>
      <c r="AF303" s="1">
        <v>175.6</v>
      </c>
      <c r="AG303" s="1">
        <v>0.72522799999999987</v>
      </c>
      <c r="AH303" s="1">
        <v>0.79</v>
      </c>
      <c r="AI303" s="1">
        <v>1.4800571428571425</v>
      </c>
      <c r="AJ303" t="s">
        <v>60</v>
      </c>
    </row>
    <row r="304" spans="1:36">
      <c r="A304">
        <v>62</v>
      </c>
      <c r="B304">
        <v>25</v>
      </c>
      <c r="C304">
        <v>374.5</v>
      </c>
      <c r="D304">
        <v>3.8</v>
      </c>
      <c r="E304">
        <v>378.3</v>
      </c>
      <c r="F304">
        <v>7</v>
      </c>
      <c r="G304">
        <v>3.3</v>
      </c>
      <c r="H304">
        <v>70</v>
      </c>
      <c r="I304">
        <v>65</v>
      </c>
      <c r="J304">
        <v>5</v>
      </c>
      <c r="K304">
        <v>0</v>
      </c>
      <c r="L304">
        <v>0</v>
      </c>
      <c r="M304">
        <v>0</v>
      </c>
      <c r="N304">
        <v>0</v>
      </c>
      <c r="O304">
        <v>0</v>
      </c>
      <c r="Q304">
        <v>0</v>
      </c>
      <c r="R304">
        <v>0</v>
      </c>
      <c r="S304">
        <v>0</v>
      </c>
      <c r="T304">
        <v>53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30</v>
      </c>
      <c r="AB304">
        <v>1</v>
      </c>
      <c r="AC304" s="1">
        <v>1.2473684210526317</v>
      </c>
      <c r="AD304" s="1">
        <v>161.80000000000001</v>
      </c>
      <c r="AE304" s="1">
        <v>0</v>
      </c>
      <c r="AF304" s="1">
        <v>161.80000000000001</v>
      </c>
      <c r="AG304" s="1">
        <v>0.66823400000000011</v>
      </c>
      <c r="AH304" s="1">
        <v>0.67714285714285716</v>
      </c>
      <c r="AI304" s="1">
        <v>1.2149709090909093</v>
      </c>
    </row>
    <row r="305" spans="1:35">
      <c r="A305">
        <v>62</v>
      </c>
      <c r="B305">
        <v>28</v>
      </c>
      <c r="C305">
        <v>374.8</v>
      </c>
      <c r="D305">
        <v>3.78</v>
      </c>
      <c r="E305">
        <v>378.58</v>
      </c>
      <c r="F305">
        <v>8</v>
      </c>
      <c r="G305">
        <v>3.11</v>
      </c>
      <c r="H305">
        <v>71</v>
      </c>
      <c r="I305">
        <v>65</v>
      </c>
      <c r="J305">
        <v>6</v>
      </c>
      <c r="K305">
        <v>0</v>
      </c>
      <c r="L305">
        <v>0</v>
      </c>
      <c r="M305">
        <v>0</v>
      </c>
      <c r="N305">
        <v>0</v>
      </c>
      <c r="O305">
        <v>0</v>
      </c>
      <c r="Q305">
        <v>0</v>
      </c>
      <c r="R305">
        <v>0</v>
      </c>
      <c r="S305">
        <v>0</v>
      </c>
      <c r="T305">
        <v>53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30</v>
      </c>
      <c r="AB305">
        <v>1</v>
      </c>
      <c r="AC305" s="1">
        <v>1.2539682539682542</v>
      </c>
      <c r="AD305" s="1">
        <v>161.80000000000001</v>
      </c>
      <c r="AE305" s="1">
        <v>0</v>
      </c>
      <c r="AF305" s="1">
        <v>161.80000000000001</v>
      </c>
      <c r="AG305" s="1">
        <v>0.66823400000000011</v>
      </c>
      <c r="AH305" s="1">
        <v>0.59250000000000003</v>
      </c>
      <c r="AI305" s="1">
        <v>1.2891974276527334</v>
      </c>
    </row>
    <row r="306" spans="1:35">
      <c r="A306">
        <v>68</v>
      </c>
      <c r="B306">
        <v>2</v>
      </c>
      <c r="C306">
        <v>408.2</v>
      </c>
      <c r="D306">
        <v>2.91</v>
      </c>
      <c r="E306">
        <v>411.11</v>
      </c>
      <c r="F306">
        <v>6</v>
      </c>
      <c r="G306">
        <v>3.34</v>
      </c>
      <c r="H306">
        <v>76</v>
      </c>
      <c r="I306">
        <v>74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30</v>
      </c>
      <c r="AB306">
        <v>1</v>
      </c>
      <c r="AC306" s="1">
        <v>1.6288659793814433</v>
      </c>
      <c r="AD306" s="1">
        <v>175.6</v>
      </c>
      <c r="AE306" s="1">
        <v>0</v>
      </c>
      <c r="AF306" s="1">
        <v>175.6</v>
      </c>
      <c r="AG306" s="1">
        <v>0.72522799999999987</v>
      </c>
      <c r="AH306" s="1">
        <v>0.79</v>
      </c>
      <c r="AI306" s="1">
        <v>1.3028047904191615</v>
      </c>
    </row>
    <row r="307" spans="1:35">
      <c r="A307">
        <v>69</v>
      </c>
      <c r="B307">
        <v>52</v>
      </c>
      <c r="C307">
        <v>419.2</v>
      </c>
      <c r="D307">
        <v>3.51</v>
      </c>
      <c r="E307">
        <v>422.71</v>
      </c>
      <c r="F307">
        <v>7</v>
      </c>
      <c r="G307">
        <v>3.4</v>
      </c>
      <c r="H307">
        <v>82</v>
      </c>
      <c r="I307">
        <v>77</v>
      </c>
      <c r="J307">
        <v>5</v>
      </c>
      <c r="K307">
        <v>0</v>
      </c>
      <c r="L307">
        <v>0</v>
      </c>
      <c r="M307">
        <v>1</v>
      </c>
      <c r="N307">
        <v>0</v>
      </c>
      <c r="O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30</v>
      </c>
      <c r="AB307">
        <v>3</v>
      </c>
      <c r="AC307" s="1">
        <v>1.3504273504273505</v>
      </c>
      <c r="AD307" s="1">
        <v>161.80000000000001</v>
      </c>
      <c r="AE307" s="1">
        <v>0</v>
      </c>
      <c r="AF307" s="1">
        <v>161.80000000000001</v>
      </c>
      <c r="AG307" s="1">
        <v>0.66823400000000011</v>
      </c>
      <c r="AH307" s="1">
        <v>0.67714285714285716</v>
      </c>
      <c r="AI307" s="1">
        <v>1.1792364705882357</v>
      </c>
    </row>
    <row r="308" spans="1:35">
      <c r="A308">
        <v>84</v>
      </c>
      <c r="B308">
        <v>8</v>
      </c>
      <c r="C308">
        <v>504.8</v>
      </c>
      <c r="D308">
        <v>3.21</v>
      </c>
      <c r="E308">
        <v>508.01</v>
      </c>
      <c r="F308">
        <v>7</v>
      </c>
      <c r="G308">
        <v>2.79</v>
      </c>
      <c r="H308">
        <v>95</v>
      </c>
      <c r="I308">
        <v>93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10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30</v>
      </c>
      <c r="AB308">
        <v>1</v>
      </c>
      <c r="AC308" s="1">
        <v>1.4766355140186918</v>
      </c>
      <c r="AD308" s="1">
        <v>161.80000000000001</v>
      </c>
      <c r="AE308" s="1">
        <v>0</v>
      </c>
      <c r="AF308" s="1">
        <v>161.80000000000001</v>
      </c>
      <c r="AG308" s="1">
        <v>0.66823400000000011</v>
      </c>
      <c r="AH308" s="1">
        <v>0.67714285714285716</v>
      </c>
      <c r="AI308" s="1">
        <v>1.4370623655913981</v>
      </c>
    </row>
    <row r="309" spans="1:35">
      <c r="A309">
        <v>85</v>
      </c>
      <c r="B309">
        <v>42</v>
      </c>
      <c r="C309">
        <v>514.20000000000005</v>
      </c>
      <c r="D309">
        <v>3.07</v>
      </c>
      <c r="E309">
        <v>517.2700000000001</v>
      </c>
      <c r="F309">
        <v>6</v>
      </c>
      <c r="G309">
        <v>3.19</v>
      </c>
      <c r="H309">
        <v>97</v>
      </c>
      <c r="I309">
        <v>95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Q309">
        <v>1</v>
      </c>
      <c r="R309">
        <v>0</v>
      </c>
      <c r="S309">
        <v>0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30</v>
      </c>
      <c r="AB309">
        <v>1</v>
      </c>
      <c r="AC309" s="1">
        <v>1.5439739413680784</v>
      </c>
      <c r="AD309" s="1">
        <v>175.6</v>
      </c>
      <c r="AE309" s="1">
        <v>10</v>
      </c>
      <c r="AF309" s="1">
        <v>185.6</v>
      </c>
      <c r="AG309" s="1">
        <v>0.76652799999999999</v>
      </c>
      <c r="AH309" s="1">
        <v>0.79</v>
      </c>
      <c r="AI309" s="1">
        <v>1.4417454545454544</v>
      </c>
    </row>
    <row r="310" spans="1:35">
      <c r="A310">
        <v>87</v>
      </c>
      <c r="B310">
        <v>31</v>
      </c>
      <c r="C310">
        <v>525.1</v>
      </c>
      <c r="D310">
        <v>3</v>
      </c>
      <c r="E310">
        <v>528.1</v>
      </c>
      <c r="F310">
        <v>7</v>
      </c>
      <c r="G310">
        <v>2.7</v>
      </c>
      <c r="H310">
        <v>98</v>
      </c>
      <c r="I310">
        <v>96</v>
      </c>
      <c r="J310">
        <v>2</v>
      </c>
      <c r="K310">
        <v>0</v>
      </c>
      <c r="L310">
        <v>1</v>
      </c>
      <c r="M310">
        <v>0</v>
      </c>
      <c r="N310">
        <v>0</v>
      </c>
      <c r="O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30</v>
      </c>
      <c r="AB310">
        <v>1</v>
      </c>
      <c r="AC310" s="1">
        <v>1.58</v>
      </c>
      <c r="AD310" s="1">
        <v>161.80000000000001</v>
      </c>
      <c r="AE310" s="1">
        <v>0</v>
      </c>
      <c r="AF310" s="1">
        <v>161.80000000000001</v>
      </c>
      <c r="AG310" s="1">
        <v>0.66823400000000011</v>
      </c>
      <c r="AH310" s="1">
        <v>0.67714285714285716</v>
      </c>
      <c r="AI310" s="1">
        <v>1.4849644444444448</v>
      </c>
    </row>
    <row r="311" spans="1:35">
      <c r="A311">
        <v>89</v>
      </c>
      <c r="B311">
        <v>28</v>
      </c>
      <c r="C311">
        <v>536.79999999999995</v>
      </c>
      <c r="D311">
        <v>3.16</v>
      </c>
      <c r="E311">
        <v>539.95999999999992</v>
      </c>
      <c r="F311">
        <v>6</v>
      </c>
      <c r="G311">
        <v>3.12</v>
      </c>
      <c r="H311">
        <v>101</v>
      </c>
      <c r="I311">
        <v>98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30</v>
      </c>
      <c r="AB311">
        <v>1</v>
      </c>
      <c r="AC311" s="1">
        <v>1.5</v>
      </c>
      <c r="AD311" s="1">
        <v>161.80000000000001</v>
      </c>
      <c r="AE311" s="1">
        <v>0</v>
      </c>
      <c r="AF311" s="1">
        <v>161.80000000000001</v>
      </c>
      <c r="AG311" s="1">
        <v>0.66823400000000011</v>
      </c>
      <c r="AH311" s="1">
        <v>0.79</v>
      </c>
      <c r="AI311" s="1">
        <v>1.2850653846153848</v>
      </c>
    </row>
    <row r="312" spans="1:35">
      <c r="A312">
        <v>94</v>
      </c>
      <c r="B312">
        <v>52</v>
      </c>
      <c r="C312">
        <v>569.20000000000005</v>
      </c>
      <c r="D312">
        <v>3.33</v>
      </c>
      <c r="E312">
        <v>572.53000000000009</v>
      </c>
      <c r="F312">
        <v>7</v>
      </c>
      <c r="G312">
        <v>2.88</v>
      </c>
      <c r="H312">
        <v>108</v>
      </c>
      <c r="I312">
        <v>106</v>
      </c>
      <c r="J312">
        <v>2</v>
      </c>
      <c r="K312">
        <v>0</v>
      </c>
      <c r="L312">
        <v>1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30</v>
      </c>
      <c r="AB312">
        <v>1</v>
      </c>
      <c r="AC312" s="1">
        <v>1.4234234234234235</v>
      </c>
      <c r="AD312" s="1">
        <v>161.80000000000001</v>
      </c>
      <c r="AE312" s="1">
        <v>0</v>
      </c>
      <c r="AF312" s="1">
        <v>161.80000000000001</v>
      </c>
      <c r="AG312" s="1">
        <v>0.66823400000000011</v>
      </c>
      <c r="AH312" s="1">
        <v>0.67714285714285716</v>
      </c>
      <c r="AI312" s="1">
        <v>1.392154166666667</v>
      </c>
    </row>
    <row r="313" spans="1:35">
      <c r="A313">
        <v>95</v>
      </c>
      <c r="B313">
        <v>41</v>
      </c>
      <c r="C313">
        <v>574.1</v>
      </c>
      <c r="D313">
        <v>3.76</v>
      </c>
      <c r="E313">
        <v>577.86</v>
      </c>
      <c r="F313">
        <v>7</v>
      </c>
      <c r="G313">
        <v>3.01</v>
      </c>
      <c r="H313">
        <v>109</v>
      </c>
      <c r="I313">
        <v>107</v>
      </c>
      <c r="J313">
        <v>2</v>
      </c>
      <c r="K313">
        <v>0</v>
      </c>
      <c r="L313">
        <v>1</v>
      </c>
      <c r="M313">
        <v>0</v>
      </c>
      <c r="N313">
        <v>0</v>
      </c>
      <c r="O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30</v>
      </c>
      <c r="AB313">
        <v>1</v>
      </c>
      <c r="AC313" s="1">
        <v>1.2606382978723405</v>
      </c>
      <c r="AD313" s="1">
        <v>161.80000000000001</v>
      </c>
      <c r="AE313" s="1">
        <v>0</v>
      </c>
      <c r="AF313" s="1">
        <v>161.80000000000001</v>
      </c>
      <c r="AG313" s="1">
        <v>0.66823400000000011</v>
      </c>
      <c r="AH313" s="1">
        <v>0.67714285714285716</v>
      </c>
      <c r="AI313" s="1">
        <v>1.3320279069767447</v>
      </c>
    </row>
    <row r="314" spans="1:35">
      <c r="A314">
        <v>98</v>
      </c>
      <c r="B314">
        <v>0</v>
      </c>
      <c r="C314">
        <v>588</v>
      </c>
      <c r="D314">
        <v>3.25</v>
      </c>
      <c r="E314">
        <v>591.25</v>
      </c>
      <c r="F314">
        <v>7</v>
      </c>
      <c r="G314">
        <v>2.82</v>
      </c>
      <c r="H314">
        <v>111</v>
      </c>
      <c r="I314">
        <v>109</v>
      </c>
      <c r="J314">
        <v>2</v>
      </c>
      <c r="K314">
        <v>0</v>
      </c>
      <c r="L314">
        <v>1</v>
      </c>
      <c r="M314">
        <v>0</v>
      </c>
      <c r="N314">
        <v>0</v>
      </c>
      <c r="O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30</v>
      </c>
      <c r="AB314">
        <v>1</v>
      </c>
      <c r="AC314" s="1">
        <v>1.4584615384615385</v>
      </c>
      <c r="AD314" s="1">
        <v>161.80000000000001</v>
      </c>
      <c r="AE314" s="1">
        <v>0</v>
      </c>
      <c r="AF314" s="1">
        <v>161.80000000000001</v>
      </c>
      <c r="AG314" s="1">
        <v>0.66823400000000011</v>
      </c>
      <c r="AH314" s="1">
        <v>0.67714285714285716</v>
      </c>
      <c r="AI314" s="1">
        <v>1.4217744680851068</v>
      </c>
    </row>
    <row r="315" spans="1:35">
      <c r="A315">
        <v>99</v>
      </c>
      <c r="B315">
        <v>27</v>
      </c>
      <c r="C315">
        <v>596.70000000000005</v>
      </c>
      <c r="D315">
        <v>3.44</v>
      </c>
      <c r="E315">
        <v>600.1400000000001</v>
      </c>
      <c r="F315">
        <v>7</v>
      </c>
      <c r="G315">
        <v>2.92</v>
      </c>
      <c r="H315">
        <v>112</v>
      </c>
      <c r="I315">
        <v>110</v>
      </c>
      <c r="J315">
        <v>2</v>
      </c>
      <c r="K315">
        <v>0</v>
      </c>
      <c r="L315">
        <v>1</v>
      </c>
      <c r="M315">
        <v>0</v>
      </c>
      <c r="N315">
        <v>0</v>
      </c>
      <c r="O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30</v>
      </c>
      <c r="AB315">
        <v>1</v>
      </c>
      <c r="AC315" s="1">
        <v>1.3779069767441861</v>
      </c>
      <c r="AD315" s="1">
        <v>161.80000000000001</v>
      </c>
      <c r="AE315" s="1">
        <v>0</v>
      </c>
      <c r="AF315" s="1">
        <v>161.80000000000001</v>
      </c>
      <c r="AG315" s="1">
        <v>0.66823400000000011</v>
      </c>
      <c r="AH315" s="1">
        <v>0.67714285714285716</v>
      </c>
      <c r="AI315" s="1">
        <v>1.3730835616438359</v>
      </c>
    </row>
    <row r="316" spans="1:35">
      <c r="A316">
        <v>100</v>
      </c>
      <c r="B316">
        <v>30</v>
      </c>
      <c r="C316">
        <v>603</v>
      </c>
      <c r="D316">
        <v>3.39</v>
      </c>
      <c r="E316">
        <v>606.39</v>
      </c>
      <c r="F316">
        <v>8</v>
      </c>
      <c r="G316">
        <v>2.59</v>
      </c>
      <c r="H316">
        <v>113</v>
      </c>
      <c r="I316">
        <v>111</v>
      </c>
      <c r="J316">
        <v>2</v>
      </c>
      <c r="K316">
        <v>0</v>
      </c>
      <c r="L316">
        <v>1</v>
      </c>
      <c r="M316">
        <v>0</v>
      </c>
      <c r="N316">
        <v>0</v>
      </c>
      <c r="O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30</v>
      </c>
      <c r="AB316">
        <v>1</v>
      </c>
      <c r="AC316" s="1">
        <v>1.3982300884955752</v>
      </c>
      <c r="AD316" s="1">
        <v>161.80000000000001</v>
      </c>
      <c r="AE316" s="1">
        <v>0</v>
      </c>
      <c r="AF316" s="1">
        <v>161.80000000000001</v>
      </c>
      <c r="AG316" s="1">
        <v>0.66823400000000011</v>
      </c>
      <c r="AH316" s="1">
        <v>0.59250000000000003</v>
      </c>
      <c r="AI316" s="1">
        <v>1.5480324324324328</v>
      </c>
    </row>
    <row r="317" spans="1:35">
      <c r="A317">
        <v>0</v>
      </c>
      <c r="B317">
        <v>0</v>
      </c>
      <c r="C317">
        <v>0</v>
      </c>
      <c r="D317">
        <v>3.78</v>
      </c>
      <c r="E317">
        <v>3.78</v>
      </c>
      <c r="F317">
        <v>7</v>
      </c>
      <c r="G317">
        <v>3.04</v>
      </c>
      <c r="H317">
        <v>1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30</v>
      </c>
      <c r="AB317">
        <v>1</v>
      </c>
      <c r="AC317" s="1">
        <v>1.2539682539682542</v>
      </c>
      <c r="AD317" s="1">
        <v>175.6</v>
      </c>
      <c r="AE317" s="1">
        <v>0</v>
      </c>
      <c r="AF317" s="1">
        <v>175.6</v>
      </c>
      <c r="AG317" s="1">
        <v>0.72522799999999987</v>
      </c>
      <c r="AH317" s="1">
        <v>0.67714285714285716</v>
      </c>
      <c r="AI317" s="1">
        <v>1.4313710526315786</v>
      </c>
    </row>
    <row r="318" spans="1:35">
      <c r="A318">
        <v>0</v>
      </c>
      <c r="B318">
        <v>5</v>
      </c>
      <c r="C318">
        <v>0.5</v>
      </c>
      <c r="D318">
        <v>5.36</v>
      </c>
      <c r="E318">
        <v>5.86</v>
      </c>
      <c r="F318">
        <v>8</v>
      </c>
      <c r="G318">
        <v>4.03</v>
      </c>
      <c r="H318">
        <v>2</v>
      </c>
      <c r="I318">
        <v>0</v>
      </c>
      <c r="J318">
        <v>2</v>
      </c>
      <c r="K318">
        <v>0</v>
      </c>
      <c r="L318">
        <v>0</v>
      </c>
      <c r="M318">
        <v>1</v>
      </c>
      <c r="N318">
        <v>0</v>
      </c>
      <c r="O318">
        <v>0</v>
      </c>
      <c r="Q318">
        <v>1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30</v>
      </c>
      <c r="AB318">
        <v>3</v>
      </c>
      <c r="AC318" s="1">
        <v>0.88432835820895517</v>
      </c>
      <c r="AD318" s="1">
        <v>175.6</v>
      </c>
      <c r="AE318" s="1">
        <v>0</v>
      </c>
      <c r="AF318" s="1">
        <v>175.6</v>
      </c>
      <c r="AG318" s="1">
        <v>0.72522799999999987</v>
      </c>
      <c r="AH318" s="1">
        <v>0.59250000000000003</v>
      </c>
      <c r="AI318" s="1">
        <v>1.0797439205955333</v>
      </c>
    </row>
    <row r="319" spans="1:35">
      <c r="A319">
        <v>1</v>
      </c>
      <c r="B319">
        <v>41</v>
      </c>
      <c r="C319">
        <v>10.1</v>
      </c>
      <c r="D319">
        <v>3.82</v>
      </c>
      <c r="E319">
        <v>13.92</v>
      </c>
      <c r="F319">
        <v>7</v>
      </c>
      <c r="G319">
        <v>3.19</v>
      </c>
      <c r="H319">
        <v>8</v>
      </c>
      <c r="I319">
        <v>7</v>
      </c>
      <c r="J319">
        <v>1</v>
      </c>
      <c r="K319">
        <v>0</v>
      </c>
      <c r="L319">
        <v>1</v>
      </c>
      <c r="M319">
        <v>0</v>
      </c>
      <c r="N319">
        <v>0</v>
      </c>
      <c r="O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30</v>
      </c>
      <c r="AB319">
        <v>1</v>
      </c>
      <c r="AC319" s="1">
        <v>1.2408376963350787</v>
      </c>
      <c r="AD319" s="1">
        <v>161.80000000000001</v>
      </c>
      <c r="AE319" s="1">
        <v>0</v>
      </c>
      <c r="AF319" s="1">
        <v>161.80000000000001</v>
      </c>
      <c r="AG319" s="1">
        <v>0.66823400000000011</v>
      </c>
      <c r="AH319" s="1">
        <v>0.67714285714285716</v>
      </c>
      <c r="AI319" s="1">
        <v>1.2568664576802511</v>
      </c>
    </row>
    <row r="320" spans="1:35">
      <c r="A320">
        <v>1</v>
      </c>
      <c r="B320">
        <v>59</v>
      </c>
      <c r="C320">
        <v>11.9</v>
      </c>
      <c r="D320">
        <v>3.37</v>
      </c>
      <c r="E320">
        <v>15.27</v>
      </c>
      <c r="F320">
        <v>6</v>
      </c>
      <c r="G320">
        <v>3.27</v>
      </c>
      <c r="H320">
        <v>9</v>
      </c>
      <c r="I320">
        <v>7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Q320">
        <v>1</v>
      </c>
      <c r="R320">
        <v>0</v>
      </c>
      <c r="S320">
        <v>0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30</v>
      </c>
      <c r="AB320">
        <v>1</v>
      </c>
      <c r="AC320" s="1">
        <v>1.4065281899109792</v>
      </c>
      <c r="AD320" s="1">
        <v>175.6</v>
      </c>
      <c r="AE320" s="1">
        <v>0</v>
      </c>
      <c r="AF320" s="1">
        <v>175.6</v>
      </c>
      <c r="AG320" s="1">
        <v>0.72522799999999987</v>
      </c>
      <c r="AH320" s="1">
        <v>0.79</v>
      </c>
      <c r="AI320" s="1">
        <v>1.3306935779816511</v>
      </c>
    </row>
    <row r="321" spans="1:35">
      <c r="A321">
        <v>10</v>
      </c>
      <c r="B321">
        <v>34</v>
      </c>
      <c r="C321">
        <v>63.4</v>
      </c>
      <c r="D321">
        <v>2.5</v>
      </c>
      <c r="E321">
        <v>65.900000000000006</v>
      </c>
      <c r="F321">
        <v>6</v>
      </c>
      <c r="G321">
        <v>2.89</v>
      </c>
      <c r="H321">
        <v>21</v>
      </c>
      <c r="I321">
        <v>19</v>
      </c>
      <c r="J321">
        <v>2</v>
      </c>
      <c r="K321">
        <v>0</v>
      </c>
      <c r="L321">
        <v>1</v>
      </c>
      <c r="M321">
        <v>0</v>
      </c>
      <c r="N321">
        <v>0</v>
      </c>
      <c r="O321">
        <v>0</v>
      </c>
      <c r="Q321">
        <v>1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30</v>
      </c>
      <c r="AB321">
        <v>1</v>
      </c>
      <c r="AC321" s="1">
        <v>1.8960000000000001</v>
      </c>
      <c r="AD321" s="1">
        <v>175.6</v>
      </c>
      <c r="AE321" s="1">
        <v>0</v>
      </c>
      <c r="AF321" s="1">
        <v>175.6</v>
      </c>
      <c r="AG321" s="1">
        <v>0.72522799999999987</v>
      </c>
      <c r="AH321" s="1">
        <v>0.79</v>
      </c>
      <c r="AI321" s="1">
        <v>1.5056636678200688</v>
      </c>
    </row>
    <row r="322" spans="1:35">
      <c r="A322">
        <v>12</v>
      </c>
      <c r="B322">
        <v>22</v>
      </c>
      <c r="C322">
        <v>74.2</v>
      </c>
      <c r="D322">
        <v>2.82</v>
      </c>
      <c r="E322">
        <v>77.02</v>
      </c>
      <c r="F322">
        <v>6</v>
      </c>
      <c r="G322">
        <v>2.93</v>
      </c>
      <c r="H322">
        <v>22</v>
      </c>
      <c r="I322">
        <v>21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Q322">
        <v>1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30</v>
      </c>
      <c r="AB322">
        <v>1</v>
      </c>
      <c r="AC322" s="1">
        <v>1.6808510638297873</v>
      </c>
      <c r="AD322" s="1">
        <v>175.6</v>
      </c>
      <c r="AE322" s="1">
        <v>0</v>
      </c>
      <c r="AF322" s="1">
        <v>175.6</v>
      </c>
      <c r="AG322" s="1">
        <v>0.72522799999999987</v>
      </c>
      <c r="AH322" s="1">
        <v>0.79</v>
      </c>
      <c r="AI322" s="1">
        <v>1.4851085324232078</v>
      </c>
    </row>
    <row r="323" spans="1:35">
      <c r="A323">
        <v>12</v>
      </c>
      <c r="B323">
        <v>27</v>
      </c>
      <c r="C323">
        <v>74.7</v>
      </c>
      <c r="D323">
        <v>3.35</v>
      </c>
      <c r="E323">
        <v>78.05</v>
      </c>
      <c r="F323">
        <v>6</v>
      </c>
      <c r="G323">
        <v>3.4</v>
      </c>
      <c r="H323">
        <v>23</v>
      </c>
      <c r="I323">
        <v>21</v>
      </c>
      <c r="J323">
        <v>2</v>
      </c>
      <c r="K323">
        <v>0</v>
      </c>
      <c r="L323">
        <v>1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30</v>
      </c>
      <c r="AB323">
        <v>1</v>
      </c>
      <c r="AC323" s="1">
        <v>1.4149253731343283</v>
      </c>
      <c r="AD323" s="1">
        <v>161.80000000000001</v>
      </c>
      <c r="AE323" s="1">
        <v>0</v>
      </c>
      <c r="AF323" s="1">
        <v>161.80000000000001</v>
      </c>
      <c r="AG323" s="1">
        <v>0.66823400000000011</v>
      </c>
      <c r="AH323" s="1">
        <v>0.79</v>
      </c>
      <c r="AI323" s="1">
        <v>1.1792364705882357</v>
      </c>
    </row>
    <row r="324" spans="1:35">
      <c r="A324">
        <v>14</v>
      </c>
      <c r="B324">
        <v>6</v>
      </c>
      <c r="C324">
        <v>84.6</v>
      </c>
      <c r="D324">
        <v>3.5</v>
      </c>
      <c r="E324">
        <v>88.1</v>
      </c>
      <c r="F324">
        <v>6</v>
      </c>
      <c r="G324">
        <v>3.18</v>
      </c>
      <c r="H324">
        <v>26</v>
      </c>
      <c r="I324">
        <v>24</v>
      </c>
      <c r="J324">
        <v>2</v>
      </c>
      <c r="K324">
        <v>0</v>
      </c>
      <c r="L324">
        <v>1</v>
      </c>
      <c r="M324">
        <v>1</v>
      </c>
      <c r="N324">
        <v>0</v>
      </c>
      <c r="O324">
        <v>0</v>
      </c>
      <c r="Q324">
        <v>1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30</v>
      </c>
      <c r="AB324">
        <v>3</v>
      </c>
      <c r="AC324" s="1">
        <v>1.3542857142857143</v>
      </c>
      <c r="AD324" s="1">
        <v>175.6</v>
      </c>
      <c r="AE324" s="1">
        <v>0</v>
      </c>
      <c r="AF324" s="1">
        <v>175.6</v>
      </c>
      <c r="AG324" s="1">
        <v>0.72522799999999987</v>
      </c>
      <c r="AH324" s="1">
        <v>0.79</v>
      </c>
      <c r="AI324" s="1">
        <v>1.3683547169811316</v>
      </c>
    </row>
    <row r="325" spans="1:35">
      <c r="A325">
        <v>18</v>
      </c>
      <c r="B325">
        <v>46</v>
      </c>
      <c r="C325">
        <v>112.6</v>
      </c>
      <c r="D325">
        <v>3.45</v>
      </c>
      <c r="E325">
        <v>116.05</v>
      </c>
      <c r="F325">
        <v>6</v>
      </c>
      <c r="G325">
        <v>3.14</v>
      </c>
      <c r="H325">
        <v>38</v>
      </c>
      <c r="I325">
        <v>33</v>
      </c>
      <c r="J325">
        <v>5</v>
      </c>
      <c r="K325">
        <v>0</v>
      </c>
      <c r="L325">
        <v>1</v>
      </c>
      <c r="M325">
        <v>0</v>
      </c>
      <c r="N325">
        <v>1</v>
      </c>
      <c r="O325">
        <v>6.5999999999999943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30</v>
      </c>
      <c r="AB325">
        <v>1</v>
      </c>
      <c r="AC325" s="1">
        <v>1.3739130434782609</v>
      </c>
      <c r="AD325" s="1">
        <v>175.6</v>
      </c>
      <c r="AE325" s="1">
        <v>0</v>
      </c>
      <c r="AF325" s="1">
        <v>175.6</v>
      </c>
      <c r="AG325" s="1">
        <v>0.72522799999999987</v>
      </c>
      <c r="AH325" s="1">
        <v>0.79</v>
      </c>
      <c r="AI325" s="1">
        <v>1.3857859872611462</v>
      </c>
    </row>
    <row r="326" spans="1:35">
      <c r="A326">
        <v>19</v>
      </c>
      <c r="B326">
        <v>26</v>
      </c>
      <c r="C326">
        <v>116.6</v>
      </c>
      <c r="D326">
        <v>2.92</v>
      </c>
      <c r="E326">
        <v>119.52</v>
      </c>
      <c r="F326">
        <v>6</v>
      </c>
      <c r="G326">
        <v>3.18</v>
      </c>
      <c r="H326">
        <v>41</v>
      </c>
      <c r="I326">
        <v>38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30</v>
      </c>
      <c r="AB326">
        <v>1</v>
      </c>
      <c r="AC326" s="1">
        <v>1.6232876712328768</v>
      </c>
      <c r="AD326" s="1">
        <v>161.80000000000001</v>
      </c>
      <c r="AE326" s="1">
        <v>0</v>
      </c>
      <c r="AF326" s="1">
        <v>161.80000000000001</v>
      </c>
      <c r="AG326" s="1">
        <v>0.66823400000000011</v>
      </c>
      <c r="AH326" s="1">
        <v>0.79</v>
      </c>
      <c r="AI326" s="1">
        <v>1.2608188679245285</v>
      </c>
    </row>
    <row r="327" spans="1:35">
      <c r="A327">
        <v>29</v>
      </c>
      <c r="B327">
        <v>15</v>
      </c>
      <c r="C327">
        <v>175.5</v>
      </c>
      <c r="D327">
        <v>3.61</v>
      </c>
      <c r="E327">
        <v>179.11</v>
      </c>
      <c r="F327">
        <v>8</v>
      </c>
      <c r="G327">
        <v>3.02</v>
      </c>
      <c r="H327">
        <v>60</v>
      </c>
      <c r="I327">
        <v>58</v>
      </c>
      <c r="J327">
        <v>2</v>
      </c>
      <c r="K327">
        <v>0</v>
      </c>
      <c r="L327">
        <v>1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69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30</v>
      </c>
      <c r="AB327">
        <v>1</v>
      </c>
      <c r="AC327" s="1">
        <v>1.3130193905817176</v>
      </c>
      <c r="AD327" s="1">
        <v>161.80000000000001</v>
      </c>
      <c r="AE327" s="1">
        <v>0</v>
      </c>
      <c r="AF327" s="1">
        <v>161.80000000000001</v>
      </c>
      <c r="AG327" s="1">
        <v>0.66823400000000011</v>
      </c>
      <c r="AH327" s="1">
        <v>0.59250000000000003</v>
      </c>
      <c r="AI327" s="1">
        <v>1.3276172185430466</v>
      </c>
    </row>
    <row r="328" spans="1:35">
      <c r="A328">
        <v>29</v>
      </c>
      <c r="B328">
        <v>16</v>
      </c>
      <c r="C328">
        <v>175.6</v>
      </c>
      <c r="D328">
        <v>3.71</v>
      </c>
      <c r="E328">
        <v>179.31</v>
      </c>
      <c r="F328">
        <v>6</v>
      </c>
      <c r="G328">
        <v>3.31</v>
      </c>
      <c r="H328">
        <v>61</v>
      </c>
      <c r="I328">
        <v>58</v>
      </c>
      <c r="J328">
        <v>3</v>
      </c>
      <c r="K328">
        <v>0</v>
      </c>
      <c r="L328">
        <v>1</v>
      </c>
      <c r="M328">
        <v>0</v>
      </c>
      <c r="N328">
        <v>0</v>
      </c>
      <c r="O328">
        <v>0</v>
      </c>
      <c r="Q328">
        <v>0</v>
      </c>
      <c r="R328">
        <v>0</v>
      </c>
      <c r="S328">
        <v>0</v>
      </c>
      <c r="T328">
        <v>69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30</v>
      </c>
      <c r="AB328">
        <v>1</v>
      </c>
      <c r="AC328" s="1">
        <v>1.2776280323450135</v>
      </c>
      <c r="AD328" s="1">
        <v>161.80000000000001</v>
      </c>
      <c r="AE328" s="1">
        <v>0</v>
      </c>
      <c r="AF328" s="1">
        <v>161.80000000000001</v>
      </c>
      <c r="AG328" s="1">
        <v>0.66823400000000011</v>
      </c>
      <c r="AH328" s="1">
        <v>0.79</v>
      </c>
      <c r="AI328" s="1">
        <v>1.2113003021148039</v>
      </c>
    </row>
    <row r="329" spans="1:35">
      <c r="A329">
        <v>30</v>
      </c>
      <c r="B329">
        <v>58</v>
      </c>
      <c r="C329">
        <v>185.8</v>
      </c>
      <c r="D329">
        <v>3.64</v>
      </c>
      <c r="E329">
        <v>189.44</v>
      </c>
      <c r="F329">
        <v>6</v>
      </c>
      <c r="G329">
        <v>3.16</v>
      </c>
      <c r="H329">
        <v>62</v>
      </c>
      <c r="I329">
        <v>61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30</v>
      </c>
      <c r="AB329">
        <v>1</v>
      </c>
      <c r="AC329" s="1">
        <v>1.3021978021978022</v>
      </c>
      <c r="AD329" s="1">
        <v>175.6</v>
      </c>
      <c r="AE329" s="1">
        <v>0</v>
      </c>
      <c r="AF329" s="1">
        <v>175.6</v>
      </c>
      <c r="AG329" s="1">
        <v>0.72522799999999987</v>
      </c>
      <c r="AH329" s="1">
        <v>0.79</v>
      </c>
      <c r="AI329" s="1">
        <v>1.3770151898734173</v>
      </c>
    </row>
    <row r="330" spans="1:35">
      <c r="A330">
        <v>31</v>
      </c>
      <c r="B330">
        <v>6</v>
      </c>
      <c r="C330">
        <v>186.6</v>
      </c>
      <c r="D330">
        <v>2.97</v>
      </c>
      <c r="E330">
        <v>189.57</v>
      </c>
      <c r="F330">
        <v>6</v>
      </c>
      <c r="G330">
        <v>3.28</v>
      </c>
      <c r="H330">
        <v>63</v>
      </c>
      <c r="I330">
        <v>61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  <c r="Q330">
        <v>1</v>
      </c>
      <c r="R330">
        <v>0</v>
      </c>
      <c r="S330">
        <v>0</v>
      </c>
      <c r="T330">
        <v>1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30</v>
      </c>
      <c r="AB330">
        <v>1</v>
      </c>
      <c r="AC330" s="1">
        <v>1.595959595959596</v>
      </c>
      <c r="AD330" s="1">
        <v>175.6</v>
      </c>
      <c r="AE330" s="1">
        <v>0</v>
      </c>
      <c r="AF330" s="1">
        <v>175.6</v>
      </c>
      <c r="AG330" s="1">
        <v>0.72522799999999987</v>
      </c>
      <c r="AH330" s="1">
        <v>0.79</v>
      </c>
      <c r="AI330" s="1">
        <v>1.3266365853658535</v>
      </c>
    </row>
    <row r="331" spans="1:35">
      <c r="A331">
        <v>32</v>
      </c>
      <c r="B331">
        <v>20</v>
      </c>
      <c r="C331">
        <v>194</v>
      </c>
      <c r="D331">
        <v>3.45</v>
      </c>
      <c r="E331">
        <v>197.45</v>
      </c>
      <c r="F331">
        <v>6</v>
      </c>
      <c r="G331">
        <v>3.61</v>
      </c>
      <c r="H331">
        <v>66</v>
      </c>
      <c r="I331">
        <v>64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Q331">
        <v>1</v>
      </c>
      <c r="R331">
        <v>0</v>
      </c>
      <c r="S331">
        <v>0</v>
      </c>
      <c r="T331">
        <v>70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30</v>
      </c>
      <c r="AB331">
        <v>1</v>
      </c>
      <c r="AC331" s="1">
        <v>1.3739130434782609</v>
      </c>
      <c r="AD331" s="1">
        <v>175.6</v>
      </c>
      <c r="AE331" s="1">
        <v>0</v>
      </c>
      <c r="AF331" s="1">
        <v>175.6</v>
      </c>
      <c r="AG331" s="1">
        <v>0.72522799999999987</v>
      </c>
      <c r="AH331" s="1">
        <v>0.79</v>
      </c>
      <c r="AI331" s="1">
        <v>1.2053650969529084</v>
      </c>
    </row>
    <row r="332" spans="1:35">
      <c r="A332">
        <v>36</v>
      </c>
      <c r="B332">
        <v>34</v>
      </c>
      <c r="C332">
        <v>219.4</v>
      </c>
      <c r="D332">
        <v>4.0599999999999996</v>
      </c>
      <c r="E332">
        <v>223.46</v>
      </c>
      <c r="F332">
        <v>7</v>
      </c>
      <c r="G332">
        <v>3.57</v>
      </c>
      <c r="H332">
        <v>70</v>
      </c>
      <c r="I332">
        <v>67</v>
      </c>
      <c r="J332">
        <v>3</v>
      </c>
      <c r="K332">
        <v>0</v>
      </c>
      <c r="L332">
        <v>0</v>
      </c>
      <c r="M332">
        <v>0</v>
      </c>
      <c r="N332">
        <v>0</v>
      </c>
      <c r="O332">
        <v>0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30</v>
      </c>
      <c r="AB332">
        <v>1</v>
      </c>
      <c r="AC332" s="1">
        <v>1.1674876847290643</v>
      </c>
      <c r="AD332" s="1">
        <v>175.6</v>
      </c>
      <c r="AE332" s="1">
        <v>0</v>
      </c>
      <c r="AF332" s="1">
        <v>175.6</v>
      </c>
      <c r="AG332" s="1">
        <v>0.72522799999999987</v>
      </c>
      <c r="AH332" s="1">
        <v>0.67714285714285716</v>
      </c>
      <c r="AI332" s="1">
        <v>1.2188705882352939</v>
      </c>
    </row>
    <row r="333" spans="1:35">
      <c r="A333">
        <v>36</v>
      </c>
      <c r="B333">
        <v>40</v>
      </c>
      <c r="C333">
        <v>220</v>
      </c>
      <c r="D333">
        <v>3.67</v>
      </c>
      <c r="E333">
        <v>223.67</v>
      </c>
      <c r="F333">
        <v>7</v>
      </c>
      <c r="G333">
        <v>3.15</v>
      </c>
      <c r="H333">
        <v>71</v>
      </c>
      <c r="I333">
        <v>67</v>
      </c>
      <c r="J333">
        <v>4</v>
      </c>
      <c r="K333">
        <v>0</v>
      </c>
      <c r="L333">
        <v>1</v>
      </c>
      <c r="M333">
        <v>0</v>
      </c>
      <c r="N333">
        <v>0</v>
      </c>
      <c r="O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30</v>
      </c>
      <c r="AB333">
        <v>1</v>
      </c>
      <c r="AC333" s="1">
        <v>1.2915531335149864</v>
      </c>
      <c r="AD333" s="1">
        <v>161.80000000000001</v>
      </c>
      <c r="AE333" s="1">
        <v>0</v>
      </c>
      <c r="AF333" s="1">
        <v>161.80000000000001</v>
      </c>
      <c r="AG333" s="1">
        <v>0.66823400000000011</v>
      </c>
      <c r="AH333" s="1">
        <v>0.67714285714285716</v>
      </c>
      <c r="AI333" s="1">
        <v>1.272826666666667</v>
      </c>
    </row>
    <row r="334" spans="1:35">
      <c r="A334">
        <v>36</v>
      </c>
      <c r="B334">
        <v>57</v>
      </c>
      <c r="C334">
        <v>221.7</v>
      </c>
      <c r="D334">
        <v>3.1</v>
      </c>
      <c r="E334">
        <v>224.79999999999998</v>
      </c>
      <c r="F334">
        <v>6</v>
      </c>
      <c r="G334">
        <v>3.07</v>
      </c>
      <c r="H334">
        <v>73</v>
      </c>
      <c r="I334">
        <v>67</v>
      </c>
      <c r="J334">
        <v>6</v>
      </c>
      <c r="K334">
        <v>0</v>
      </c>
      <c r="L334">
        <v>0</v>
      </c>
      <c r="M334">
        <v>0</v>
      </c>
      <c r="N334">
        <v>0</v>
      </c>
      <c r="O334">
        <v>0</v>
      </c>
      <c r="Q334">
        <v>1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30</v>
      </c>
      <c r="AB334">
        <v>1</v>
      </c>
      <c r="AC334" s="1">
        <v>1.5290322580645161</v>
      </c>
      <c r="AD334" s="1">
        <v>175.6</v>
      </c>
      <c r="AE334" s="1">
        <v>0</v>
      </c>
      <c r="AF334" s="1">
        <v>175.6</v>
      </c>
      <c r="AG334" s="1">
        <v>0.72522799999999987</v>
      </c>
      <c r="AH334" s="1">
        <v>0.79</v>
      </c>
      <c r="AI334" s="1">
        <v>1.4173837133550486</v>
      </c>
    </row>
    <row r="335" spans="1:35">
      <c r="A335">
        <v>37</v>
      </c>
      <c r="B335">
        <v>1</v>
      </c>
      <c r="C335">
        <v>222.1</v>
      </c>
      <c r="D335">
        <v>3.82</v>
      </c>
      <c r="E335">
        <v>225.92</v>
      </c>
      <c r="F335">
        <v>8</v>
      </c>
      <c r="G335">
        <v>3.13</v>
      </c>
      <c r="H335">
        <v>74</v>
      </c>
      <c r="I335">
        <v>68</v>
      </c>
      <c r="J335">
        <v>6</v>
      </c>
      <c r="K335">
        <v>0</v>
      </c>
      <c r="L335">
        <v>0</v>
      </c>
      <c r="M335">
        <v>0</v>
      </c>
      <c r="N335">
        <v>0</v>
      </c>
      <c r="O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30</v>
      </c>
      <c r="AB335">
        <v>1</v>
      </c>
      <c r="AC335" s="1">
        <v>1.2408376963350787</v>
      </c>
      <c r="AD335" s="1">
        <v>161.80000000000001</v>
      </c>
      <c r="AE335" s="1">
        <v>0</v>
      </c>
      <c r="AF335" s="1">
        <v>161.80000000000001</v>
      </c>
      <c r="AG335" s="1">
        <v>0.66823400000000011</v>
      </c>
      <c r="AH335" s="1">
        <v>0.59250000000000003</v>
      </c>
      <c r="AI335" s="1">
        <v>1.280959744408946</v>
      </c>
    </row>
    <row r="336" spans="1:35">
      <c r="A336">
        <v>37</v>
      </c>
      <c r="B336">
        <v>9</v>
      </c>
      <c r="C336">
        <v>222.9</v>
      </c>
      <c r="D336">
        <v>4.45</v>
      </c>
      <c r="E336">
        <v>227.35</v>
      </c>
      <c r="F336">
        <v>8</v>
      </c>
      <c r="G336">
        <v>3.77</v>
      </c>
      <c r="H336">
        <v>75</v>
      </c>
      <c r="I336">
        <v>69</v>
      </c>
      <c r="J336">
        <v>6</v>
      </c>
      <c r="K336">
        <v>0</v>
      </c>
      <c r="L336">
        <v>0</v>
      </c>
      <c r="M336">
        <v>1</v>
      </c>
      <c r="N336">
        <v>0</v>
      </c>
      <c r="O336">
        <v>0</v>
      </c>
      <c r="Q336">
        <v>1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30</v>
      </c>
      <c r="AB336">
        <v>3</v>
      </c>
      <c r="AC336" s="1">
        <v>1.0651685393258428</v>
      </c>
      <c r="AD336" s="1">
        <v>175.6</v>
      </c>
      <c r="AE336" s="1">
        <v>0</v>
      </c>
      <c r="AF336" s="1">
        <v>175.6</v>
      </c>
      <c r="AG336" s="1">
        <v>0.72522799999999987</v>
      </c>
      <c r="AH336" s="1">
        <v>0.59250000000000003</v>
      </c>
      <c r="AI336" s="1">
        <v>1.154209018567639</v>
      </c>
    </row>
    <row r="337" spans="1:36">
      <c r="A337">
        <v>38</v>
      </c>
      <c r="B337">
        <v>7</v>
      </c>
      <c r="C337">
        <v>228.7</v>
      </c>
      <c r="D337">
        <v>3.57</v>
      </c>
      <c r="E337">
        <v>232.26999999999998</v>
      </c>
      <c r="F337">
        <v>7</v>
      </c>
      <c r="G337">
        <v>2.86</v>
      </c>
      <c r="H337">
        <v>82</v>
      </c>
      <c r="I337">
        <v>78</v>
      </c>
      <c r="J337">
        <v>4</v>
      </c>
      <c r="K337">
        <v>0</v>
      </c>
      <c r="L337">
        <v>0</v>
      </c>
      <c r="M337">
        <v>1</v>
      </c>
      <c r="N337">
        <v>0</v>
      </c>
      <c r="O337">
        <v>5.7999999999999829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30</v>
      </c>
      <c r="AB337">
        <v>3</v>
      </c>
      <c r="AC337" s="1">
        <v>1.327731092436975</v>
      </c>
      <c r="AD337" s="1">
        <v>161.80000000000001</v>
      </c>
      <c r="AE337" s="1">
        <v>0</v>
      </c>
      <c r="AF337" s="1">
        <v>161.80000000000001</v>
      </c>
      <c r="AG337" s="1">
        <v>0.66823400000000011</v>
      </c>
      <c r="AH337" s="1">
        <v>0.67714285714285716</v>
      </c>
      <c r="AI337" s="1">
        <v>1.4018895104895108</v>
      </c>
    </row>
    <row r="338" spans="1:36">
      <c r="A338">
        <v>38</v>
      </c>
      <c r="B338">
        <v>47</v>
      </c>
      <c r="C338">
        <v>232.7</v>
      </c>
      <c r="D338">
        <v>3.94</v>
      </c>
      <c r="E338">
        <v>236.64</v>
      </c>
      <c r="F338">
        <v>7</v>
      </c>
      <c r="G338">
        <v>3.28</v>
      </c>
      <c r="H338">
        <v>86</v>
      </c>
      <c r="I338">
        <v>82</v>
      </c>
      <c r="J338">
        <v>4</v>
      </c>
      <c r="K338">
        <v>0</v>
      </c>
      <c r="L338">
        <v>1</v>
      </c>
      <c r="M338">
        <v>0</v>
      </c>
      <c r="N338">
        <v>0</v>
      </c>
      <c r="O338">
        <v>8.5999999999999943</v>
      </c>
      <c r="Q338">
        <v>0</v>
      </c>
      <c r="R338">
        <v>0</v>
      </c>
      <c r="S338">
        <v>0</v>
      </c>
      <c r="T338">
        <v>1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30</v>
      </c>
      <c r="AB338">
        <v>1</v>
      </c>
      <c r="AC338" s="1">
        <v>1.203045685279188</v>
      </c>
      <c r="AD338" s="1">
        <v>161.80000000000001</v>
      </c>
      <c r="AE338" s="1">
        <v>0</v>
      </c>
      <c r="AF338" s="1">
        <v>161.80000000000001</v>
      </c>
      <c r="AG338" s="1">
        <v>0.66823400000000011</v>
      </c>
      <c r="AH338" s="1">
        <v>0.67714285714285716</v>
      </c>
      <c r="AI338" s="1">
        <v>1.2223792682926833</v>
      </c>
    </row>
    <row r="339" spans="1:36">
      <c r="A339">
        <v>39</v>
      </c>
      <c r="B339">
        <v>39</v>
      </c>
      <c r="C339">
        <v>237.9</v>
      </c>
      <c r="D339">
        <v>3.15</v>
      </c>
      <c r="E339">
        <v>241.05</v>
      </c>
      <c r="F339">
        <v>6</v>
      </c>
      <c r="G339">
        <v>3.1</v>
      </c>
      <c r="H339">
        <v>89</v>
      </c>
      <c r="I339">
        <v>86</v>
      </c>
      <c r="J339">
        <v>3</v>
      </c>
      <c r="K339">
        <v>0</v>
      </c>
      <c r="L339">
        <v>0</v>
      </c>
      <c r="M339">
        <v>0</v>
      </c>
      <c r="N339">
        <v>0</v>
      </c>
      <c r="O339">
        <v>9.2000000000000171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30</v>
      </c>
      <c r="AB339">
        <v>1</v>
      </c>
      <c r="AC339" s="1">
        <v>1.504761904761905</v>
      </c>
      <c r="AD339" s="1">
        <v>175.6</v>
      </c>
      <c r="AE339" s="1">
        <v>0</v>
      </c>
      <c r="AF339" s="1">
        <v>175.6</v>
      </c>
      <c r="AG339" s="1">
        <v>0.72522799999999987</v>
      </c>
      <c r="AH339" s="1">
        <v>0.79</v>
      </c>
      <c r="AI339" s="1">
        <v>1.4036670967741931</v>
      </c>
    </row>
    <row r="340" spans="1:36">
      <c r="A340">
        <v>43</v>
      </c>
      <c r="B340">
        <v>36</v>
      </c>
      <c r="C340">
        <v>261.60000000000002</v>
      </c>
      <c r="D340">
        <v>4.45</v>
      </c>
      <c r="E340">
        <v>266.05</v>
      </c>
      <c r="F340">
        <v>8</v>
      </c>
      <c r="G340">
        <v>3.76</v>
      </c>
      <c r="H340">
        <v>93</v>
      </c>
      <c r="I340">
        <v>92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Q340">
        <v>1</v>
      </c>
      <c r="R340">
        <v>0</v>
      </c>
      <c r="S340">
        <v>0</v>
      </c>
      <c r="T340">
        <v>74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30</v>
      </c>
      <c r="AB340">
        <v>1</v>
      </c>
      <c r="AC340" s="1">
        <v>1.0651685393258428</v>
      </c>
      <c r="AD340" s="1">
        <v>175.6</v>
      </c>
      <c r="AE340" s="1">
        <v>0</v>
      </c>
      <c r="AF340" s="1">
        <v>175.6</v>
      </c>
      <c r="AG340" s="1">
        <v>0.72522799999999987</v>
      </c>
      <c r="AH340" s="1">
        <v>0.59250000000000003</v>
      </c>
      <c r="AI340" s="1">
        <v>1.1572787234042552</v>
      </c>
    </row>
    <row r="341" spans="1:36">
      <c r="A341">
        <v>69</v>
      </c>
      <c r="B341">
        <v>11</v>
      </c>
      <c r="C341">
        <v>415.1</v>
      </c>
      <c r="D341">
        <v>2.89</v>
      </c>
      <c r="E341">
        <v>417.99</v>
      </c>
      <c r="F341">
        <v>6</v>
      </c>
      <c r="G341">
        <v>2.76</v>
      </c>
      <c r="H341">
        <v>219</v>
      </c>
      <c r="I341">
        <v>217</v>
      </c>
      <c r="J341">
        <v>2</v>
      </c>
      <c r="K341">
        <v>0</v>
      </c>
      <c r="L341">
        <v>1</v>
      </c>
      <c r="M341">
        <v>1</v>
      </c>
      <c r="N341">
        <v>0</v>
      </c>
      <c r="O341">
        <v>6.6000000000000227</v>
      </c>
      <c r="P341" s="1">
        <v>0.33794060610669607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1</v>
      </c>
      <c r="Z341">
        <v>0</v>
      </c>
      <c r="AA341">
        <v>32</v>
      </c>
      <c r="AB341">
        <v>3</v>
      </c>
      <c r="AC341" s="1">
        <v>1.6401384083044983</v>
      </c>
      <c r="AD341" s="1">
        <v>175.6</v>
      </c>
      <c r="AE341" s="1">
        <v>10</v>
      </c>
      <c r="AF341" s="1">
        <v>185.6</v>
      </c>
      <c r="AG341" s="1">
        <v>0.76652799999999999</v>
      </c>
      <c r="AH341" s="1">
        <v>0.79</v>
      </c>
      <c r="AI341" s="1">
        <v>1.6663652173913044</v>
      </c>
    </row>
    <row r="342" spans="1:36">
      <c r="A342">
        <v>79</v>
      </c>
      <c r="B342">
        <v>39</v>
      </c>
      <c r="C342">
        <v>477.9</v>
      </c>
      <c r="D342">
        <v>3.72</v>
      </c>
      <c r="E342">
        <v>481.62</v>
      </c>
      <c r="F342">
        <v>7</v>
      </c>
      <c r="G342">
        <v>3.18</v>
      </c>
      <c r="H342">
        <v>253</v>
      </c>
      <c r="I342">
        <v>252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32</v>
      </c>
      <c r="AB342">
        <v>1</v>
      </c>
      <c r="AC342" s="1">
        <v>1.2741935483870968</v>
      </c>
      <c r="AD342" s="1">
        <v>161.80000000000001</v>
      </c>
      <c r="AE342" s="1">
        <v>0</v>
      </c>
      <c r="AF342" s="1">
        <v>161.80000000000001</v>
      </c>
      <c r="AG342" s="1">
        <v>0.66823400000000011</v>
      </c>
      <c r="AH342" s="1">
        <v>0.67714285714285716</v>
      </c>
      <c r="AI342" s="1">
        <v>1.2608188679245285</v>
      </c>
    </row>
    <row r="343" spans="1:36">
      <c r="A343">
        <v>0</v>
      </c>
      <c r="B343">
        <v>26</v>
      </c>
      <c r="C343">
        <v>2.6</v>
      </c>
      <c r="D343">
        <v>3.51</v>
      </c>
      <c r="E343">
        <v>6.1099999999999994</v>
      </c>
      <c r="F343">
        <v>7</v>
      </c>
      <c r="G343">
        <v>3.23</v>
      </c>
      <c r="H343">
        <v>6</v>
      </c>
      <c r="I343">
        <v>0</v>
      </c>
      <c r="J343">
        <v>6</v>
      </c>
      <c r="K343">
        <v>0</v>
      </c>
      <c r="L343">
        <v>1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35</v>
      </c>
      <c r="AB343">
        <v>1</v>
      </c>
      <c r="AC343" s="1">
        <v>1.3504273504273505</v>
      </c>
      <c r="AD343" s="1">
        <v>161.80000000000001</v>
      </c>
      <c r="AE343" s="1">
        <v>10</v>
      </c>
      <c r="AF343" s="1">
        <v>171.8</v>
      </c>
      <c r="AG343" s="1">
        <v>0.709534</v>
      </c>
      <c r="AH343" s="1">
        <v>0.67714285714285716</v>
      </c>
      <c r="AI343" s="1">
        <v>1.3180198142414861</v>
      </c>
    </row>
    <row r="344" spans="1:36">
      <c r="A344">
        <v>0</v>
      </c>
      <c r="B344">
        <v>37</v>
      </c>
      <c r="C344">
        <v>3.7</v>
      </c>
      <c r="D344">
        <v>3.08</v>
      </c>
      <c r="E344">
        <v>6.78</v>
      </c>
      <c r="F344">
        <v>6</v>
      </c>
      <c r="G344">
        <v>3.22</v>
      </c>
      <c r="H344">
        <v>7</v>
      </c>
      <c r="I344">
        <v>0</v>
      </c>
      <c r="J344">
        <v>7</v>
      </c>
      <c r="K344">
        <v>0</v>
      </c>
      <c r="L344">
        <v>1</v>
      </c>
      <c r="M344">
        <v>0</v>
      </c>
      <c r="N344">
        <v>0</v>
      </c>
      <c r="O344">
        <v>0</v>
      </c>
      <c r="Q344">
        <v>1</v>
      </c>
      <c r="R344">
        <v>0</v>
      </c>
      <c r="S344">
        <v>0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35</v>
      </c>
      <c r="AB344">
        <v>1</v>
      </c>
      <c r="AC344" s="1">
        <v>1.5389610389610391</v>
      </c>
      <c r="AD344" s="1">
        <v>175.6</v>
      </c>
      <c r="AE344" s="1">
        <v>10</v>
      </c>
      <c r="AF344" s="1">
        <v>185.6</v>
      </c>
      <c r="AG344" s="1">
        <v>0.76652799999999999</v>
      </c>
      <c r="AH344" s="1">
        <v>0.79</v>
      </c>
      <c r="AI344" s="1">
        <v>1.4283130434782607</v>
      </c>
    </row>
    <row r="345" spans="1:36">
      <c r="A345">
        <v>4</v>
      </c>
      <c r="B345">
        <v>20</v>
      </c>
      <c r="C345">
        <v>26</v>
      </c>
      <c r="D345">
        <v>3.73</v>
      </c>
      <c r="E345">
        <v>29.73</v>
      </c>
      <c r="F345">
        <v>7</v>
      </c>
      <c r="G345">
        <v>3.31</v>
      </c>
      <c r="H345">
        <v>13</v>
      </c>
      <c r="I345">
        <v>5</v>
      </c>
      <c r="J345">
        <v>8</v>
      </c>
      <c r="K345">
        <v>0</v>
      </c>
      <c r="L345">
        <v>0</v>
      </c>
      <c r="M345">
        <v>0</v>
      </c>
      <c r="N345">
        <v>0</v>
      </c>
      <c r="O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35</v>
      </c>
      <c r="AB345">
        <v>1</v>
      </c>
      <c r="AC345" s="1">
        <v>1.2707774798927614</v>
      </c>
      <c r="AD345" s="1">
        <v>161.80000000000001</v>
      </c>
      <c r="AE345" s="1">
        <v>0</v>
      </c>
      <c r="AF345" s="1">
        <v>161.80000000000001</v>
      </c>
      <c r="AG345" s="1">
        <v>0.66823400000000011</v>
      </c>
      <c r="AH345" s="1">
        <v>0.67714285714285716</v>
      </c>
      <c r="AI345" s="1">
        <v>1.2113003021148039</v>
      </c>
    </row>
    <row r="346" spans="1:36">
      <c r="A346">
        <v>5</v>
      </c>
      <c r="B346">
        <v>49</v>
      </c>
      <c r="C346">
        <v>34.9</v>
      </c>
      <c r="D346">
        <v>5.77</v>
      </c>
      <c r="E346">
        <v>40.67</v>
      </c>
      <c r="F346">
        <v>10</v>
      </c>
      <c r="G346">
        <v>3.74</v>
      </c>
      <c r="H346">
        <v>21</v>
      </c>
      <c r="I346">
        <v>11</v>
      </c>
      <c r="J346">
        <v>10</v>
      </c>
      <c r="K346">
        <v>0</v>
      </c>
      <c r="L346">
        <v>0</v>
      </c>
      <c r="M346">
        <v>0</v>
      </c>
      <c r="N346">
        <v>0</v>
      </c>
      <c r="O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35</v>
      </c>
      <c r="AB346">
        <v>1</v>
      </c>
      <c r="AC346" s="1">
        <v>0.82149046793760838</v>
      </c>
      <c r="AD346" s="1">
        <v>161.80000000000001</v>
      </c>
      <c r="AE346" s="1">
        <v>0</v>
      </c>
      <c r="AF346" s="1">
        <v>161.80000000000001</v>
      </c>
      <c r="AG346" s="1">
        <v>0.66823400000000011</v>
      </c>
      <c r="AH346" s="1">
        <v>0.47400000000000003</v>
      </c>
      <c r="AI346" s="1">
        <v>1.072033155080214</v>
      </c>
      <c r="AJ346" t="s">
        <v>44</v>
      </c>
    </row>
    <row r="347" spans="1:36">
      <c r="A347">
        <v>25</v>
      </c>
      <c r="B347">
        <v>12</v>
      </c>
      <c r="C347">
        <v>151.19999999999999</v>
      </c>
      <c r="D347">
        <v>3.43</v>
      </c>
      <c r="E347">
        <v>154.63</v>
      </c>
      <c r="F347">
        <v>7</v>
      </c>
      <c r="G347">
        <v>3.1</v>
      </c>
      <c r="H347">
        <v>88</v>
      </c>
      <c r="I347">
        <v>80</v>
      </c>
      <c r="J347">
        <v>8</v>
      </c>
      <c r="K347">
        <v>0</v>
      </c>
      <c r="L347">
        <v>0</v>
      </c>
      <c r="M347">
        <v>0</v>
      </c>
      <c r="N347">
        <v>0</v>
      </c>
      <c r="O347">
        <v>3.2999999999999829</v>
      </c>
      <c r="P347" s="1">
        <v>-0.25255856036996094</v>
      </c>
      <c r="Q347">
        <v>1</v>
      </c>
      <c r="R347">
        <v>0</v>
      </c>
      <c r="S347">
        <v>1</v>
      </c>
      <c r="T347">
        <v>1</v>
      </c>
      <c r="U347">
        <v>0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35</v>
      </c>
      <c r="AB347">
        <v>2</v>
      </c>
      <c r="AC347" s="1">
        <v>1.3819241982507289</v>
      </c>
      <c r="AD347" s="1">
        <v>175.6</v>
      </c>
      <c r="AE347" s="1">
        <v>0</v>
      </c>
      <c r="AF347" s="1">
        <v>175.6</v>
      </c>
      <c r="AG347" s="1">
        <v>0.72522799999999987</v>
      </c>
      <c r="AH347" s="1">
        <v>0.67714285714285716</v>
      </c>
      <c r="AI347" s="1">
        <v>1.4036670967741931</v>
      </c>
    </row>
    <row r="348" spans="1:36">
      <c r="A348">
        <v>27</v>
      </c>
      <c r="B348">
        <v>13</v>
      </c>
      <c r="C348">
        <v>163.30000000000001</v>
      </c>
      <c r="D348">
        <v>3.68</v>
      </c>
      <c r="E348">
        <v>166.98000000000002</v>
      </c>
      <c r="F348">
        <v>7</v>
      </c>
      <c r="G348">
        <v>3.41</v>
      </c>
      <c r="H348">
        <v>91</v>
      </c>
      <c r="I348">
        <v>86</v>
      </c>
      <c r="J348">
        <v>5</v>
      </c>
      <c r="K348">
        <v>0</v>
      </c>
      <c r="L348">
        <v>0</v>
      </c>
      <c r="M348">
        <v>0</v>
      </c>
      <c r="N348">
        <v>0</v>
      </c>
      <c r="O348">
        <v>0</v>
      </c>
      <c r="Q348">
        <v>1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35</v>
      </c>
      <c r="AB348">
        <v>1</v>
      </c>
      <c r="AC348" s="1">
        <v>1.2880434782608696</v>
      </c>
      <c r="AD348" s="1">
        <v>175.6</v>
      </c>
      <c r="AE348" s="1">
        <v>0</v>
      </c>
      <c r="AF348" s="1">
        <v>175.6</v>
      </c>
      <c r="AG348" s="1">
        <v>0.72522799999999987</v>
      </c>
      <c r="AH348" s="1">
        <v>0.67714285714285716</v>
      </c>
      <c r="AI348" s="1">
        <v>1.2760609970674484</v>
      </c>
    </row>
    <row r="349" spans="1:36">
      <c r="A349">
        <v>28</v>
      </c>
      <c r="B349">
        <v>8</v>
      </c>
      <c r="C349">
        <v>168.8</v>
      </c>
      <c r="D349">
        <v>2.98</v>
      </c>
      <c r="E349">
        <v>171.78</v>
      </c>
      <c r="F349">
        <v>6</v>
      </c>
      <c r="G349">
        <v>2.92</v>
      </c>
      <c r="H349">
        <v>95</v>
      </c>
      <c r="I349">
        <v>91</v>
      </c>
      <c r="J349">
        <v>4</v>
      </c>
      <c r="K349">
        <v>0</v>
      </c>
      <c r="L349">
        <v>1</v>
      </c>
      <c r="M349">
        <v>0</v>
      </c>
      <c r="N349">
        <v>0</v>
      </c>
      <c r="O349">
        <v>0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35</v>
      </c>
      <c r="AB349">
        <v>1</v>
      </c>
      <c r="AC349" s="1">
        <v>1.5906040268456376</v>
      </c>
      <c r="AD349" s="1">
        <v>175.6</v>
      </c>
      <c r="AE349" s="1">
        <v>0</v>
      </c>
      <c r="AF349" s="1">
        <v>175.6</v>
      </c>
      <c r="AG349" s="1">
        <v>0.72522799999999987</v>
      </c>
      <c r="AH349" s="1">
        <v>0.79</v>
      </c>
      <c r="AI349" s="1">
        <v>1.490194520547945</v>
      </c>
    </row>
    <row r="350" spans="1:36">
      <c r="A350">
        <v>28</v>
      </c>
      <c r="B350">
        <v>13</v>
      </c>
      <c r="C350">
        <v>169.3</v>
      </c>
      <c r="D350">
        <v>3.04</v>
      </c>
      <c r="E350">
        <v>172.34</v>
      </c>
      <c r="F350">
        <v>6</v>
      </c>
      <c r="G350">
        <v>2.81</v>
      </c>
      <c r="H350">
        <v>96</v>
      </c>
      <c r="I350">
        <v>91</v>
      </c>
      <c r="J350">
        <v>5</v>
      </c>
      <c r="K350">
        <v>0</v>
      </c>
      <c r="L350">
        <v>1</v>
      </c>
      <c r="M350">
        <v>0</v>
      </c>
      <c r="N350">
        <v>0</v>
      </c>
      <c r="O350">
        <v>0</v>
      </c>
      <c r="Q350">
        <v>1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35</v>
      </c>
      <c r="AB350">
        <v>1</v>
      </c>
      <c r="AC350" s="1">
        <v>1.5592105263157896</v>
      </c>
      <c r="AD350" s="1">
        <v>175.6</v>
      </c>
      <c r="AE350" s="1">
        <v>0</v>
      </c>
      <c r="AF350" s="1">
        <v>175.6</v>
      </c>
      <c r="AG350" s="1">
        <v>0.72522799999999987</v>
      </c>
      <c r="AH350" s="1">
        <v>0.79</v>
      </c>
      <c r="AI350" s="1">
        <v>1.5485295373665477</v>
      </c>
    </row>
    <row r="351" spans="1:36">
      <c r="A351">
        <v>30</v>
      </c>
      <c r="B351">
        <v>24</v>
      </c>
      <c r="C351">
        <v>182.4</v>
      </c>
      <c r="D351">
        <v>3.41</v>
      </c>
      <c r="E351">
        <v>185.81</v>
      </c>
      <c r="F351">
        <v>7</v>
      </c>
      <c r="G351">
        <v>2.96</v>
      </c>
      <c r="H351">
        <v>103</v>
      </c>
      <c r="I351">
        <v>101</v>
      </c>
      <c r="J351">
        <v>2</v>
      </c>
      <c r="K351">
        <v>0</v>
      </c>
      <c r="L351">
        <v>1</v>
      </c>
      <c r="M351">
        <v>0</v>
      </c>
      <c r="N351">
        <v>0</v>
      </c>
      <c r="O351">
        <v>5.5</v>
      </c>
      <c r="P351" s="1">
        <v>0.1491916291781179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1</v>
      </c>
      <c r="AA351">
        <v>35</v>
      </c>
      <c r="AB351">
        <v>1</v>
      </c>
      <c r="AC351" s="1">
        <v>1.3900293255131966</v>
      </c>
      <c r="AD351" s="1">
        <v>175.6</v>
      </c>
      <c r="AE351" s="1">
        <v>-10</v>
      </c>
      <c r="AF351" s="1">
        <v>165.6</v>
      </c>
      <c r="AG351" s="1">
        <v>0.68392799999999998</v>
      </c>
      <c r="AH351" s="1">
        <v>0.67714285714285716</v>
      </c>
      <c r="AI351" s="1">
        <v>1.3863405405405407</v>
      </c>
    </row>
    <row r="352" spans="1:36">
      <c r="A352">
        <v>34</v>
      </c>
      <c r="B352">
        <v>42</v>
      </c>
      <c r="C352">
        <v>208.2</v>
      </c>
      <c r="D352">
        <v>3.59</v>
      </c>
      <c r="E352">
        <v>211.79</v>
      </c>
      <c r="F352">
        <v>6</v>
      </c>
      <c r="G352">
        <v>3.19</v>
      </c>
      <c r="H352">
        <v>117</v>
      </c>
      <c r="I352">
        <v>116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Q352">
        <v>1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35</v>
      </c>
      <c r="AB352">
        <v>1</v>
      </c>
      <c r="AC352" s="1">
        <v>1.3203342618384402</v>
      </c>
      <c r="AD352" s="1">
        <v>175.6</v>
      </c>
      <c r="AE352" s="1">
        <v>0</v>
      </c>
      <c r="AF352" s="1">
        <v>175.6</v>
      </c>
      <c r="AG352" s="1">
        <v>0.72522799999999987</v>
      </c>
      <c r="AH352" s="1">
        <v>0.79</v>
      </c>
      <c r="AI352" s="1">
        <v>1.3640652037617551</v>
      </c>
    </row>
    <row r="353" spans="1:36">
      <c r="A353">
        <v>35</v>
      </c>
      <c r="B353">
        <v>50</v>
      </c>
      <c r="C353">
        <v>215</v>
      </c>
      <c r="D353">
        <v>4.03</v>
      </c>
      <c r="E353">
        <v>219.03</v>
      </c>
      <c r="F353">
        <v>7</v>
      </c>
      <c r="G353">
        <v>3.85</v>
      </c>
      <c r="H353">
        <v>119</v>
      </c>
      <c r="I353">
        <v>118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35</v>
      </c>
      <c r="AB353">
        <v>3</v>
      </c>
      <c r="AC353" s="1">
        <v>1.1761786600496278</v>
      </c>
      <c r="AD353" s="1">
        <v>161.80000000000001</v>
      </c>
      <c r="AE353" s="1">
        <v>0</v>
      </c>
      <c r="AF353" s="1">
        <v>161.80000000000001</v>
      </c>
      <c r="AG353" s="1">
        <v>0.66823400000000011</v>
      </c>
      <c r="AH353" s="1">
        <v>0.67714285714285716</v>
      </c>
      <c r="AI353" s="1">
        <v>1.0414036363636365</v>
      </c>
    </row>
    <row r="354" spans="1:36">
      <c r="A354">
        <v>37</v>
      </c>
      <c r="B354">
        <v>32</v>
      </c>
      <c r="C354">
        <v>225.2</v>
      </c>
      <c r="D354">
        <v>3.8</v>
      </c>
      <c r="E354">
        <v>229</v>
      </c>
      <c r="F354">
        <v>7</v>
      </c>
      <c r="G354">
        <v>3.01</v>
      </c>
      <c r="H354">
        <v>121</v>
      </c>
      <c r="I354">
        <v>120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Q354">
        <v>1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35</v>
      </c>
      <c r="AB354">
        <v>1</v>
      </c>
      <c r="AC354" s="1">
        <v>1.2473684210526317</v>
      </c>
      <c r="AD354" s="1">
        <v>175.6</v>
      </c>
      <c r="AE354" s="1">
        <v>-10</v>
      </c>
      <c r="AF354" s="1">
        <v>165.6</v>
      </c>
      <c r="AG354" s="1">
        <v>0.68392799999999998</v>
      </c>
      <c r="AH354" s="1">
        <v>0.67714285714285716</v>
      </c>
      <c r="AI354" s="1">
        <v>1.3633116279069768</v>
      </c>
    </row>
    <row r="355" spans="1:36">
      <c r="A355">
        <v>41</v>
      </c>
      <c r="B355">
        <v>37</v>
      </c>
      <c r="C355">
        <v>249.7</v>
      </c>
      <c r="D355">
        <v>3.54</v>
      </c>
      <c r="E355">
        <v>253.23999999999998</v>
      </c>
      <c r="F355">
        <v>7</v>
      </c>
      <c r="G355">
        <v>3.05</v>
      </c>
      <c r="H355">
        <v>131</v>
      </c>
      <c r="I355">
        <v>127</v>
      </c>
      <c r="J355">
        <v>4</v>
      </c>
      <c r="K355">
        <v>0</v>
      </c>
      <c r="L355">
        <v>0</v>
      </c>
      <c r="M355">
        <v>0</v>
      </c>
      <c r="N355">
        <v>0</v>
      </c>
      <c r="O355">
        <v>8.1999999999999886</v>
      </c>
      <c r="P355" s="1">
        <v>-1.5302663438256703E-2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35</v>
      </c>
      <c r="AB355">
        <v>1</v>
      </c>
      <c r="AC355" s="1">
        <v>1.3389830508474576</v>
      </c>
      <c r="AD355" s="1">
        <v>161.80000000000001</v>
      </c>
      <c r="AE355" s="1">
        <v>0</v>
      </c>
      <c r="AF355" s="1">
        <v>161.80000000000001</v>
      </c>
      <c r="AG355" s="1">
        <v>0.66823400000000011</v>
      </c>
      <c r="AH355" s="1">
        <v>0.67714285714285716</v>
      </c>
      <c r="AI355" s="1">
        <v>1.3145586885245906</v>
      </c>
    </row>
    <row r="356" spans="1:36">
      <c r="A356">
        <v>42</v>
      </c>
      <c r="B356">
        <v>10</v>
      </c>
      <c r="C356">
        <v>253</v>
      </c>
      <c r="D356">
        <v>3.25</v>
      </c>
      <c r="E356">
        <v>256.25</v>
      </c>
      <c r="F356">
        <v>6</v>
      </c>
      <c r="G356">
        <v>3.2</v>
      </c>
      <c r="H356">
        <v>135</v>
      </c>
      <c r="I356">
        <v>128</v>
      </c>
      <c r="J356">
        <v>7</v>
      </c>
      <c r="K356">
        <v>0</v>
      </c>
      <c r="L356">
        <v>0</v>
      </c>
      <c r="M356">
        <v>0</v>
      </c>
      <c r="N356">
        <v>0</v>
      </c>
      <c r="O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35</v>
      </c>
      <c r="AB356">
        <v>1</v>
      </c>
      <c r="AC356" s="1">
        <v>1.4584615384615385</v>
      </c>
      <c r="AD356" s="1">
        <v>161.80000000000001</v>
      </c>
      <c r="AE356" s="1">
        <v>0</v>
      </c>
      <c r="AF356" s="1">
        <v>161.80000000000001</v>
      </c>
      <c r="AG356" s="1">
        <v>0.66823400000000011</v>
      </c>
      <c r="AH356" s="1">
        <v>0.79</v>
      </c>
      <c r="AI356" s="1">
        <v>1.2529387500000002</v>
      </c>
    </row>
    <row r="357" spans="1:36">
      <c r="A357">
        <v>44</v>
      </c>
      <c r="B357">
        <v>26</v>
      </c>
      <c r="C357">
        <v>266.60000000000002</v>
      </c>
      <c r="D357">
        <v>4.1100000000000003</v>
      </c>
      <c r="E357">
        <v>270.71000000000004</v>
      </c>
      <c r="F357">
        <v>7</v>
      </c>
      <c r="G357">
        <v>3.41</v>
      </c>
      <c r="H357">
        <v>143</v>
      </c>
      <c r="I357">
        <v>142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35</v>
      </c>
      <c r="AB357">
        <v>1</v>
      </c>
      <c r="AC357" s="1">
        <v>1.1532846715328466</v>
      </c>
      <c r="AD357" s="1">
        <v>161.80000000000001</v>
      </c>
      <c r="AE357" s="1">
        <v>0</v>
      </c>
      <c r="AF357" s="1">
        <v>161.80000000000001</v>
      </c>
      <c r="AG357" s="1">
        <v>0.66823400000000011</v>
      </c>
      <c r="AH357" s="1">
        <v>0.67714285714285716</v>
      </c>
      <c r="AI357" s="1">
        <v>1.1757782991202348</v>
      </c>
    </row>
    <row r="358" spans="1:36">
      <c r="A358">
        <v>44</v>
      </c>
      <c r="B358">
        <v>58</v>
      </c>
      <c r="C358">
        <v>269.8</v>
      </c>
      <c r="D358">
        <v>3.58</v>
      </c>
      <c r="E358">
        <v>273.38</v>
      </c>
      <c r="F358">
        <v>7</v>
      </c>
      <c r="G358">
        <v>3.44</v>
      </c>
      <c r="H358">
        <v>144</v>
      </c>
      <c r="I358">
        <v>142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Q358">
        <v>1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35</v>
      </c>
      <c r="AB358">
        <v>1</v>
      </c>
      <c r="AC358" s="1">
        <v>1.3240223463687151</v>
      </c>
      <c r="AD358" s="1">
        <v>175.6</v>
      </c>
      <c r="AE358" s="1">
        <v>10</v>
      </c>
      <c r="AF358" s="1">
        <v>185.6</v>
      </c>
      <c r="AG358" s="1">
        <v>0.76652799999999999</v>
      </c>
      <c r="AH358" s="1">
        <v>0.67714285714285716</v>
      </c>
      <c r="AI358" s="1">
        <v>1.3369674418604651</v>
      </c>
    </row>
    <row r="359" spans="1:36">
      <c r="A359">
        <v>45</v>
      </c>
      <c r="B359">
        <v>40</v>
      </c>
      <c r="C359">
        <v>274</v>
      </c>
      <c r="D359">
        <v>3.59</v>
      </c>
      <c r="E359">
        <v>277.58999999999997</v>
      </c>
      <c r="F359">
        <v>6</v>
      </c>
      <c r="G359">
        <v>3.41</v>
      </c>
      <c r="H359">
        <v>149</v>
      </c>
      <c r="I359">
        <v>147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Q359">
        <v>0</v>
      </c>
      <c r="R359">
        <v>0</v>
      </c>
      <c r="S359">
        <v>0</v>
      </c>
      <c r="T359">
        <v>24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35</v>
      </c>
      <c r="AB359">
        <v>1</v>
      </c>
      <c r="AC359" s="1">
        <v>1.3203342618384402</v>
      </c>
      <c r="AD359" s="1">
        <v>161.80000000000001</v>
      </c>
      <c r="AE359" s="1">
        <v>0</v>
      </c>
      <c r="AF359" s="1">
        <v>161.80000000000001</v>
      </c>
      <c r="AG359" s="1">
        <v>0.66823400000000011</v>
      </c>
      <c r="AH359" s="1">
        <v>0.79</v>
      </c>
      <c r="AI359" s="1">
        <v>1.1757782991202348</v>
      </c>
    </row>
    <row r="360" spans="1:36">
      <c r="A360">
        <v>48</v>
      </c>
      <c r="B360">
        <v>8</v>
      </c>
      <c r="C360">
        <v>288.8</v>
      </c>
      <c r="D360">
        <v>3.19</v>
      </c>
      <c r="E360">
        <v>291.99</v>
      </c>
      <c r="F360">
        <v>6</v>
      </c>
      <c r="G360">
        <v>3.32</v>
      </c>
      <c r="H360">
        <v>155</v>
      </c>
      <c r="I360">
        <v>153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0</v>
      </c>
      <c r="AA360">
        <v>35</v>
      </c>
      <c r="AB360">
        <v>1</v>
      </c>
      <c r="AC360" s="1">
        <v>1.4858934169278997</v>
      </c>
      <c r="AD360" s="1">
        <v>175.6</v>
      </c>
      <c r="AE360" s="1">
        <v>10</v>
      </c>
      <c r="AF360" s="1">
        <v>185.6</v>
      </c>
      <c r="AG360" s="1">
        <v>0.76652799999999999</v>
      </c>
      <c r="AH360" s="1">
        <v>0.79</v>
      </c>
      <c r="AI360" s="1">
        <v>1.3852915662650602</v>
      </c>
    </row>
    <row r="361" spans="1:36">
      <c r="A361">
        <v>49</v>
      </c>
      <c r="B361">
        <v>24</v>
      </c>
      <c r="C361">
        <v>296.39999999999998</v>
      </c>
      <c r="D361">
        <v>3.88</v>
      </c>
      <c r="E361">
        <v>300.27999999999997</v>
      </c>
      <c r="F361">
        <v>6</v>
      </c>
      <c r="G361">
        <v>3.16</v>
      </c>
      <c r="H361">
        <v>161</v>
      </c>
      <c r="I361">
        <v>157</v>
      </c>
      <c r="J361">
        <v>4</v>
      </c>
      <c r="K361">
        <v>0</v>
      </c>
      <c r="L361">
        <v>1</v>
      </c>
      <c r="M361">
        <v>0</v>
      </c>
      <c r="N361">
        <v>0</v>
      </c>
      <c r="O361">
        <v>0</v>
      </c>
      <c r="P361" s="1"/>
      <c r="Q361">
        <v>0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35</v>
      </c>
      <c r="AB361">
        <v>1</v>
      </c>
      <c r="AC361" s="1">
        <v>1.2216494845360826</v>
      </c>
      <c r="AD361" s="1">
        <v>161.80000000000001</v>
      </c>
      <c r="AE361" s="1">
        <v>0</v>
      </c>
      <c r="AF361" s="1">
        <v>161.80000000000001</v>
      </c>
      <c r="AG361" s="1">
        <v>0.66823400000000011</v>
      </c>
      <c r="AH361" s="1">
        <v>0.79</v>
      </c>
      <c r="AI361" s="1">
        <v>1.2687987341772153</v>
      </c>
    </row>
    <row r="362" spans="1:36">
      <c r="A362">
        <v>51</v>
      </c>
      <c r="B362">
        <v>16</v>
      </c>
      <c r="C362">
        <v>307.60000000000002</v>
      </c>
      <c r="D362">
        <v>3.58</v>
      </c>
      <c r="E362">
        <v>311.18</v>
      </c>
      <c r="F362">
        <v>7</v>
      </c>
      <c r="G362">
        <v>3.3</v>
      </c>
      <c r="H362">
        <v>171</v>
      </c>
      <c r="I362">
        <v>166</v>
      </c>
      <c r="J362">
        <v>5</v>
      </c>
      <c r="K362">
        <v>0</v>
      </c>
      <c r="L362">
        <v>0</v>
      </c>
      <c r="M362">
        <v>0</v>
      </c>
      <c r="N362">
        <v>0</v>
      </c>
      <c r="O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35</v>
      </c>
      <c r="AB362">
        <v>1</v>
      </c>
      <c r="AC362" s="1">
        <v>1.3240223463687151</v>
      </c>
      <c r="AD362" s="1">
        <v>161.80000000000001</v>
      </c>
      <c r="AE362" s="1">
        <v>0</v>
      </c>
      <c r="AF362" s="1">
        <v>161.80000000000001</v>
      </c>
      <c r="AG362" s="1">
        <v>0.66823400000000011</v>
      </c>
      <c r="AH362" s="1">
        <v>0.67714285714285716</v>
      </c>
      <c r="AI362" s="1">
        <v>1.2149709090909093</v>
      </c>
    </row>
    <row r="363" spans="1:36">
      <c r="A363">
        <v>59</v>
      </c>
      <c r="B363">
        <v>31</v>
      </c>
      <c r="C363">
        <v>357.1</v>
      </c>
      <c r="D363">
        <v>3.67</v>
      </c>
      <c r="E363">
        <v>360.77000000000004</v>
      </c>
      <c r="F363">
        <v>7</v>
      </c>
      <c r="G363">
        <v>3.1</v>
      </c>
      <c r="H363">
        <v>192</v>
      </c>
      <c r="I363">
        <v>191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35</v>
      </c>
      <c r="AB363">
        <v>1</v>
      </c>
      <c r="AC363" s="1">
        <v>1.2915531335149864</v>
      </c>
      <c r="AD363" s="1">
        <v>161.80000000000001</v>
      </c>
      <c r="AE363" s="1">
        <v>0</v>
      </c>
      <c r="AF363" s="1">
        <v>161.80000000000001</v>
      </c>
      <c r="AG363" s="1">
        <v>0.66823400000000011</v>
      </c>
      <c r="AH363" s="1">
        <v>0.67714285714285716</v>
      </c>
      <c r="AI363" s="1">
        <v>1.2933561290322584</v>
      </c>
    </row>
    <row r="364" spans="1:36">
      <c r="A364">
        <v>59</v>
      </c>
      <c r="B364">
        <v>50</v>
      </c>
      <c r="C364">
        <v>359</v>
      </c>
      <c r="D364">
        <v>3.31</v>
      </c>
      <c r="E364">
        <v>362.31</v>
      </c>
      <c r="F364">
        <v>6</v>
      </c>
      <c r="G364">
        <v>3.3</v>
      </c>
      <c r="H364">
        <v>195</v>
      </c>
      <c r="I364">
        <v>191</v>
      </c>
      <c r="J364">
        <v>4</v>
      </c>
      <c r="K364">
        <v>0</v>
      </c>
      <c r="L364">
        <v>1</v>
      </c>
      <c r="M364">
        <v>0</v>
      </c>
      <c r="N364">
        <v>0</v>
      </c>
      <c r="O364">
        <v>0</v>
      </c>
      <c r="Q364">
        <v>1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35</v>
      </c>
      <c r="AB364">
        <v>1</v>
      </c>
      <c r="AC364" s="1">
        <v>1.4320241691842901</v>
      </c>
      <c r="AD364" s="1">
        <v>175.6</v>
      </c>
      <c r="AE364" s="1">
        <v>10</v>
      </c>
      <c r="AF364" s="1">
        <v>185.6</v>
      </c>
      <c r="AG364" s="1">
        <v>0.76652799999999999</v>
      </c>
      <c r="AH364" s="1">
        <v>0.79</v>
      </c>
      <c r="AI364" s="1">
        <v>1.3936872727272727</v>
      </c>
    </row>
    <row r="365" spans="1:36">
      <c r="A365">
        <v>63</v>
      </c>
      <c r="B365">
        <v>25</v>
      </c>
      <c r="C365">
        <v>380.5</v>
      </c>
      <c r="D365">
        <v>3.83</v>
      </c>
      <c r="E365">
        <v>384.33</v>
      </c>
      <c r="F365">
        <v>7</v>
      </c>
      <c r="G365">
        <v>3.23</v>
      </c>
      <c r="H365">
        <v>201</v>
      </c>
      <c r="I365">
        <v>198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35</v>
      </c>
      <c r="AB365">
        <v>1</v>
      </c>
      <c r="AC365" s="1">
        <v>1.237597911227154</v>
      </c>
      <c r="AD365" s="1">
        <v>161.80000000000001</v>
      </c>
      <c r="AE365" s="1">
        <v>0</v>
      </c>
      <c r="AF365" s="1">
        <v>161.80000000000001</v>
      </c>
      <c r="AG365" s="1">
        <v>0.66823400000000011</v>
      </c>
      <c r="AH365" s="1">
        <v>0.67714285714285716</v>
      </c>
      <c r="AI365" s="1">
        <v>1.2413015479876164</v>
      </c>
    </row>
    <row r="366" spans="1:36">
      <c r="A366">
        <v>66</v>
      </c>
      <c r="B366">
        <v>11</v>
      </c>
      <c r="C366">
        <v>397.1</v>
      </c>
      <c r="D366">
        <v>3.52</v>
      </c>
      <c r="E366">
        <v>400.62</v>
      </c>
      <c r="F366">
        <v>7</v>
      </c>
      <c r="G366">
        <v>3.05</v>
      </c>
      <c r="H366">
        <v>207</v>
      </c>
      <c r="I366">
        <v>203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35</v>
      </c>
      <c r="AB366">
        <v>1</v>
      </c>
      <c r="AC366" s="1">
        <v>1.3465909090909092</v>
      </c>
      <c r="AD366" s="1">
        <v>161.80000000000001</v>
      </c>
      <c r="AE366" s="1">
        <v>0</v>
      </c>
      <c r="AF366" s="1">
        <v>161.80000000000001</v>
      </c>
      <c r="AG366" s="1">
        <v>0.66823400000000011</v>
      </c>
      <c r="AH366" s="1">
        <v>0.67714285714285716</v>
      </c>
      <c r="AI366" s="1">
        <v>1.3145586885245906</v>
      </c>
    </row>
    <row r="367" spans="1:36">
      <c r="A367">
        <v>66</v>
      </c>
      <c r="B367">
        <v>57</v>
      </c>
      <c r="C367">
        <v>401.7</v>
      </c>
      <c r="D367">
        <v>3.39</v>
      </c>
      <c r="E367">
        <v>405.09</v>
      </c>
      <c r="F367">
        <v>6</v>
      </c>
      <c r="G367">
        <v>3.16</v>
      </c>
      <c r="H367">
        <v>212</v>
      </c>
      <c r="I367">
        <v>208</v>
      </c>
      <c r="J367">
        <v>4</v>
      </c>
      <c r="K367">
        <v>0</v>
      </c>
      <c r="L367">
        <v>0</v>
      </c>
      <c r="M367">
        <v>0</v>
      </c>
      <c r="N367">
        <v>0</v>
      </c>
      <c r="O367">
        <v>2.5999999999999659</v>
      </c>
      <c r="P367" s="1">
        <v>2.8287891963783229E-2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35</v>
      </c>
      <c r="AB367">
        <v>2</v>
      </c>
      <c r="AC367" s="1">
        <v>1.3982300884955752</v>
      </c>
      <c r="AD367" s="1">
        <v>161.80000000000001</v>
      </c>
      <c r="AE367" s="1">
        <v>0</v>
      </c>
      <c r="AF367" s="1">
        <v>161.80000000000001</v>
      </c>
      <c r="AG367" s="1">
        <v>0.66823400000000011</v>
      </c>
      <c r="AH367" s="1">
        <v>0.79</v>
      </c>
      <c r="AI367" s="1">
        <v>1.2687987341772153</v>
      </c>
    </row>
    <row r="368" spans="1:36">
      <c r="A368">
        <v>70</v>
      </c>
      <c r="B368">
        <v>52</v>
      </c>
      <c r="C368">
        <v>425.2</v>
      </c>
      <c r="D368">
        <v>4.24</v>
      </c>
      <c r="E368">
        <v>429.44</v>
      </c>
      <c r="F368">
        <v>8</v>
      </c>
      <c r="G368">
        <v>3.27</v>
      </c>
      <c r="H368">
        <v>233</v>
      </c>
      <c r="I368">
        <v>227</v>
      </c>
      <c r="J368">
        <v>6</v>
      </c>
      <c r="K368">
        <v>0</v>
      </c>
      <c r="L368">
        <v>1</v>
      </c>
      <c r="M368">
        <v>0</v>
      </c>
      <c r="N368">
        <v>0</v>
      </c>
      <c r="O368">
        <v>0.69999999999998863</v>
      </c>
      <c r="P368" s="1">
        <v>-6.117994931005355E-2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35</v>
      </c>
      <c r="AB368">
        <v>2</v>
      </c>
      <c r="AC368" s="1">
        <v>1.1179245283018868</v>
      </c>
      <c r="AD368" s="1">
        <v>161.80000000000001</v>
      </c>
      <c r="AE368" s="1">
        <v>0</v>
      </c>
      <c r="AF368" s="1">
        <v>161.80000000000001</v>
      </c>
      <c r="AG368" s="1">
        <v>0.66823400000000011</v>
      </c>
      <c r="AH368" s="1">
        <v>0.59250000000000003</v>
      </c>
      <c r="AI368" s="1">
        <v>1.2261174311926608</v>
      </c>
      <c r="AJ368" t="s">
        <v>52</v>
      </c>
    </row>
    <row r="369" spans="1:36">
      <c r="A369">
        <v>72</v>
      </c>
      <c r="B369">
        <v>49</v>
      </c>
      <c r="C369">
        <v>436.9</v>
      </c>
      <c r="D369">
        <v>4.0599999999999996</v>
      </c>
      <c r="E369">
        <v>440.96</v>
      </c>
      <c r="F369">
        <v>8</v>
      </c>
      <c r="G369">
        <v>3.13</v>
      </c>
      <c r="H369">
        <v>247</v>
      </c>
      <c r="I369">
        <v>242</v>
      </c>
      <c r="J369">
        <v>5</v>
      </c>
      <c r="K369">
        <v>0</v>
      </c>
      <c r="L369">
        <v>1</v>
      </c>
      <c r="M369">
        <v>0</v>
      </c>
      <c r="N369">
        <v>0</v>
      </c>
      <c r="O369">
        <v>0</v>
      </c>
      <c r="Q369">
        <v>1</v>
      </c>
      <c r="R369">
        <v>0</v>
      </c>
      <c r="S369">
        <v>0</v>
      </c>
      <c r="T369">
        <v>41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35</v>
      </c>
      <c r="AB369">
        <v>1</v>
      </c>
      <c r="AC369" s="1">
        <v>1.1674876847290643</v>
      </c>
      <c r="AD369" s="1">
        <v>175.6</v>
      </c>
      <c r="AE369" s="1">
        <v>0</v>
      </c>
      <c r="AF369" s="1">
        <v>175.6</v>
      </c>
      <c r="AG369" s="1">
        <v>0.72522799999999987</v>
      </c>
      <c r="AH369" s="1">
        <v>0.59250000000000003</v>
      </c>
      <c r="AI369" s="1">
        <v>1.3902134185303512</v>
      </c>
    </row>
    <row r="370" spans="1:36">
      <c r="A370">
        <v>87</v>
      </c>
      <c r="B370">
        <v>48</v>
      </c>
      <c r="C370">
        <v>526.79999999999995</v>
      </c>
      <c r="D370">
        <v>3.35</v>
      </c>
      <c r="E370">
        <v>530.15</v>
      </c>
      <c r="F370">
        <v>7</v>
      </c>
      <c r="G370">
        <v>3.2</v>
      </c>
      <c r="H370">
        <v>262</v>
      </c>
      <c r="I370">
        <v>260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9.3999999999999773</v>
      </c>
      <c r="Q370">
        <v>0</v>
      </c>
      <c r="R370">
        <v>0</v>
      </c>
      <c r="S370">
        <v>0</v>
      </c>
      <c r="T370">
        <v>43</v>
      </c>
      <c r="U370">
        <v>0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35</v>
      </c>
      <c r="AB370">
        <v>1</v>
      </c>
      <c r="AC370" s="1">
        <v>1.4149253731343283</v>
      </c>
      <c r="AD370" s="1">
        <v>161.80000000000001</v>
      </c>
      <c r="AE370" s="1">
        <v>0</v>
      </c>
      <c r="AF370" s="1">
        <v>161.80000000000001</v>
      </c>
      <c r="AG370" s="1">
        <v>0.66823400000000011</v>
      </c>
      <c r="AH370" s="1">
        <v>0.67714285714285716</v>
      </c>
      <c r="AI370" s="1">
        <v>1.2529387500000002</v>
      </c>
    </row>
    <row r="371" spans="1:36">
      <c r="A371">
        <v>88</v>
      </c>
      <c r="B371">
        <v>7</v>
      </c>
      <c r="C371">
        <v>528.70000000000005</v>
      </c>
      <c r="D371">
        <v>3.4</v>
      </c>
      <c r="E371">
        <v>532.1</v>
      </c>
      <c r="F371">
        <v>7</v>
      </c>
      <c r="G371">
        <v>3.38</v>
      </c>
      <c r="H371">
        <v>265</v>
      </c>
      <c r="I371">
        <v>260</v>
      </c>
      <c r="J371">
        <v>5</v>
      </c>
      <c r="K371">
        <v>0</v>
      </c>
      <c r="L371">
        <v>0</v>
      </c>
      <c r="M371">
        <v>0</v>
      </c>
      <c r="N371">
        <v>0</v>
      </c>
      <c r="O371">
        <v>0</v>
      </c>
      <c r="Q371">
        <v>1</v>
      </c>
      <c r="R371">
        <v>0</v>
      </c>
      <c r="S371">
        <v>0</v>
      </c>
      <c r="T371">
        <v>44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35</v>
      </c>
      <c r="AB371">
        <v>1</v>
      </c>
      <c r="AC371" s="1">
        <v>1.3941176470588237</v>
      </c>
      <c r="AD371" s="1">
        <v>175.6</v>
      </c>
      <c r="AE371" s="1">
        <v>0</v>
      </c>
      <c r="AF371" s="1">
        <v>175.6</v>
      </c>
      <c r="AG371" s="1">
        <v>0.72522799999999987</v>
      </c>
      <c r="AH371" s="1">
        <v>0.67714285714285716</v>
      </c>
      <c r="AI371" s="1">
        <v>1.2873869822485204</v>
      </c>
    </row>
    <row r="372" spans="1:36">
      <c r="A372">
        <v>88</v>
      </c>
      <c r="B372">
        <v>9</v>
      </c>
      <c r="C372">
        <v>528.9</v>
      </c>
      <c r="D372">
        <v>2.92</v>
      </c>
      <c r="E372">
        <v>531.81999999999994</v>
      </c>
      <c r="F372">
        <v>6</v>
      </c>
      <c r="G372">
        <v>2.92</v>
      </c>
      <c r="H372">
        <v>266</v>
      </c>
      <c r="I372">
        <v>260</v>
      </c>
      <c r="J372">
        <v>6</v>
      </c>
      <c r="K372">
        <v>0</v>
      </c>
      <c r="L372">
        <v>1</v>
      </c>
      <c r="M372">
        <v>0</v>
      </c>
      <c r="N372">
        <v>0</v>
      </c>
      <c r="O372">
        <v>0</v>
      </c>
      <c r="Q372">
        <v>0</v>
      </c>
      <c r="R372">
        <v>1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35</v>
      </c>
      <c r="AB372">
        <v>1</v>
      </c>
      <c r="AC372" s="1">
        <v>1.6232876712328768</v>
      </c>
      <c r="AD372" s="1">
        <v>161.80000000000001</v>
      </c>
      <c r="AE372" s="1">
        <v>0</v>
      </c>
      <c r="AF372" s="1">
        <v>161.80000000000001</v>
      </c>
      <c r="AG372" s="1">
        <v>0.66823400000000011</v>
      </c>
      <c r="AH372" s="1">
        <v>0.79</v>
      </c>
      <c r="AI372" s="1">
        <v>1.3730835616438359</v>
      </c>
    </row>
    <row r="373" spans="1:36">
      <c r="A373">
        <v>94</v>
      </c>
      <c r="B373">
        <v>21</v>
      </c>
      <c r="C373">
        <v>566.1</v>
      </c>
      <c r="D373">
        <v>2.77</v>
      </c>
      <c r="E373">
        <v>568.87</v>
      </c>
      <c r="F373">
        <v>6</v>
      </c>
      <c r="G373">
        <v>2.78</v>
      </c>
      <c r="H373">
        <v>279</v>
      </c>
      <c r="I373">
        <v>276</v>
      </c>
      <c r="J373">
        <v>3</v>
      </c>
      <c r="K373">
        <v>0</v>
      </c>
      <c r="L373">
        <v>0</v>
      </c>
      <c r="M373">
        <v>0</v>
      </c>
      <c r="N373">
        <v>0</v>
      </c>
      <c r="O373">
        <v>0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35</v>
      </c>
      <c r="AB373">
        <v>1</v>
      </c>
      <c r="AC373" s="1">
        <v>1.7111913357400723</v>
      </c>
      <c r="AD373" s="1">
        <v>161.80000000000001</v>
      </c>
      <c r="AE373" s="1">
        <v>0</v>
      </c>
      <c r="AF373" s="1">
        <v>161.80000000000001</v>
      </c>
      <c r="AG373" s="1">
        <v>0.66823400000000011</v>
      </c>
      <c r="AH373" s="1">
        <v>0.79</v>
      </c>
      <c r="AI373" s="1">
        <v>1.4422316546762595</v>
      </c>
    </row>
    <row r="374" spans="1:36">
      <c r="A374">
        <v>94</v>
      </c>
      <c r="B374">
        <v>52</v>
      </c>
      <c r="C374">
        <v>569.20000000000005</v>
      </c>
      <c r="D374">
        <v>3.25</v>
      </c>
      <c r="E374">
        <v>572.45000000000005</v>
      </c>
      <c r="F374">
        <v>6</v>
      </c>
      <c r="G374">
        <v>3.18</v>
      </c>
      <c r="H374">
        <v>281</v>
      </c>
      <c r="I374">
        <v>279</v>
      </c>
      <c r="J374">
        <v>2</v>
      </c>
      <c r="K374">
        <v>0</v>
      </c>
      <c r="L374">
        <v>0</v>
      </c>
      <c r="M374">
        <v>0</v>
      </c>
      <c r="N374">
        <v>0</v>
      </c>
      <c r="O374">
        <v>0</v>
      </c>
      <c r="Q374">
        <v>1</v>
      </c>
      <c r="R374">
        <v>0</v>
      </c>
      <c r="S374">
        <v>0</v>
      </c>
      <c r="T374">
        <v>45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35</v>
      </c>
      <c r="AB374">
        <v>1</v>
      </c>
      <c r="AC374" s="1">
        <v>1.4584615384615385</v>
      </c>
      <c r="AD374" s="1">
        <v>175.6</v>
      </c>
      <c r="AE374" s="1">
        <v>0</v>
      </c>
      <c r="AF374" s="1">
        <v>175.6</v>
      </c>
      <c r="AG374" s="1">
        <v>0.72522799999999987</v>
      </c>
      <c r="AH374" s="1">
        <v>0.79</v>
      </c>
      <c r="AI374" s="1">
        <v>1.3683547169811316</v>
      </c>
    </row>
    <row r="375" spans="1:36">
      <c r="A375">
        <v>94</v>
      </c>
      <c r="B375">
        <v>52</v>
      </c>
      <c r="C375">
        <v>569.20000000000005</v>
      </c>
      <c r="D375">
        <v>3.19</v>
      </c>
      <c r="E375">
        <v>572.3900000000001</v>
      </c>
      <c r="F375">
        <v>6</v>
      </c>
      <c r="G375">
        <v>3.25</v>
      </c>
      <c r="H375">
        <v>282</v>
      </c>
      <c r="I375">
        <v>279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Q375">
        <v>0</v>
      </c>
      <c r="R375">
        <v>0</v>
      </c>
      <c r="S375">
        <v>0</v>
      </c>
      <c r="T375">
        <v>45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35</v>
      </c>
      <c r="AB375">
        <v>1</v>
      </c>
      <c r="AC375" s="1">
        <v>1.4858934169278997</v>
      </c>
      <c r="AD375" s="1">
        <v>161.80000000000001</v>
      </c>
      <c r="AE375" s="1">
        <v>0</v>
      </c>
      <c r="AF375" s="1">
        <v>161.80000000000001</v>
      </c>
      <c r="AG375" s="1">
        <v>0.66823400000000011</v>
      </c>
      <c r="AH375" s="1">
        <v>0.79</v>
      </c>
      <c r="AI375" s="1">
        <v>1.2336627692307696</v>
      </c>
    </row>
    <row r="376" spans="1:36">
      <c r="A376">
        <v>12</v>
      </c>
      <c r="B376">
        <v>1</v>
      </c>
      <c r="C376">
        <v>72.099999999999994</v>
      </c>
      <c r="D376">
        <v>3.57</v>
      </c>
      <c r="E376">
        <v>75.669999999999987</v>
      </c>
      <c r="F376">
        <v>7</v>
      </c>
      <c r="G376">
        <v>3.22</v>
      </c>
      <c r="H376">
        <v>9</v>
      </c>
      <c r="I376">
        <v>6</v>
      </c>
      <c r="J376">
        <v>3</v>
      </c>
      <c r="K376">
        <v>0</v>
      </c>
      <c r="L376">
        <v>1</v>
      </c>
      <c r="M376">
        <v>0</v>
      </c>
      <c r="N376">
        <v>0</v>
      </c>
      <c r="O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35</v>
      </c>
      <c r="AB376">
        <v>1</v>
      </c>
      <c r="AC376" s="1">
        <v>1.327731092436975</v>
      </c>
      <c r="AD376" s="1">
        <v>161.80000000000001</v>
      </c>
      <c r="AE376" s="1">
        <v>0</v>
      </c>
      <c r="AF376" s="1">
        <v>161.80000000000001</v>
      </c>
      <c r="AG376" s="1">
        <v>0.66823400000000011</v>
      </c>
      <c r="AH376" s="1">
        <v>0.67714285714285716</v>
      </c>
      <c r="AI376" s="1">
        <v>1.2451565217391307</v>
      </c>
    </row>
    <row r="377" spans="1:36">
      <c r="A377">
        <v>35</v>
      </c>
      <c r="B377">
        <v>4</v>
      </c>
      <c r="C377">
        <v>210.4</v>
      </c>
      <c r="D377">
        <v>3.72</v>
      </c>
      <c r="E377">
        <v>214.12</v>
      </c>
      <c r="F377">
        <v>7</v>
      </c>
      <c r="G377">
        <v>3.19</v>
      </c>
      <c r="H377">
        <v>33</v>
      </c>
      <c r="I377">
        <v>31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35</v>
      </c>
      <c r="AB377">
        <v>1</v>
      </c>
      <c r="AC377" s="1">
        <v>1.2741935483870968</v>
      </c>
      <c r="AD377" s="1">
        <v>161.80000000000001</v>
      </c>
      <c r="AE377" s="1">
        <v>0</v>
      </c>
      <c r="AF377" s="1">
        <v>161.80000000000001</v>
      </c>
      <c r="AG377" s="1">
        <v>0.66823400000000011</v>
      </c>
      <c r="AH377" s="1">
        <v>0.67714285714285716</v>
      </c>
      <c r="AI377" s="1">
        <v>1.2568664576802511</v>
      </c>
      <c r="AJ377" t="s">
        <v>57</v>
      </c>
    </row>
    <row r="378" spans="1:36">
      <c r="A378">
        <v>37</v>
      </c>
      <c r="B378">
        <v>7</v>
      </c>
      <c r="C378">
        <v>222.7</v>
      </c>
      <c r="D378">
        <v>4.17</v>
      </c>
      <c r="E378">
        <v>226.86999999999998</v>
      </c>
      <c r="F378">
        <v>7</v>
      </c>
      <c r="G378">
        <v>4.05</v>
      </c>
      <c r="H378">
        <v>34</v>
      </c>
      <c r="I378">
        <v>32</v>
      </c>
      <c r="J378">
        <v>2</v>
      </c>
      <c r="K378">
        <v>0</v>
      </c>
      <c r="L378">
        <v>0</v>
      </c>
      <c r="M378">
        <v>1</v>
      </c>
      <c r="N378">
        <v>0</v>
      </c>
      <c r="O378">
        <v>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35</v>
      </c>
      <c r="AB378">
        <v>3</v>
      </c>
      <c r="AC378" s="1">
        <v>1.1366906474820144</v>
      </c>
      <c r="AD378" s="1">
        <v>175.6</v>
      </c>
      <c r="AE378" s="1">
        <v>0</v>
      </c>
      <c r="AF378" s="1">
        <v>175.6</v>
      </c>
      <c r="AG378" s="1">
        <v>0.72522799999999987</v>
      </c>
      <c r="AH378" s="1">
        <v>0.67714285714285716</v>
      </c>
      <c r="AI378" s="1">
        <v>1.0744118518518517</v>
      </c>
    </row>
    <row r="379" spans="1:36">
      <c r="A379">
        <v>37</v>
      </c>
      <c r="B379">
        <v>27</v>
      </c>
      <c r="C379">
        <v>224.7</v>
      </c>
      <c r="D379">
        <v>3.19</v>
      </c>
      <c r="E379">
        <v>227.89</v>
      </c>
      <c r="F379">
        <v>6</v>
      </c>
      <c r="G379">
        <v>2.86</v>
      </c>
      <c r="H379">
        <v>35</v>
      </c>
      <c r="I379">
        <v>32</v>
      </c>
      <c r="J379">
        <v>3</v>
      </c>
      <c r="K379">
        <v>0</v>
      </c>
      <c r="L379">
        <v>1</v>
      </c>
      <c r="M379">
        <v>0</v>
      </c>
      <c r="N379">
        <v>0</v>
      </c>
      <c r="O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35</v>
      </c>
      <c r="AB379">
        <v>1</v>
      </c>
      <c r="AC379" s="1">
        <v>1.4858934169278997</v>
      </c>
      <c r="AD379" s="1">
        <v>161.80000000000001</v>
      </c>
      <c r="AE379" s="1">
        <v>0</v>
      </c>
      <c r="AF379" s="1">
        <v>161.80000000000001</v>
      </c>
      <c r="AG379" s="1">
        <v>0.66823400000000011</v>
      </c>
      <c r="AH379" s="1">
        <v>0.79</v>
      </c>
      <c r="AI379" s="1">
        <v>1.4018895104895108</v>
      </c>
    </row>
    <row r="380" spans="1:36">
      <c r="A380">
        <v>49</v>
      </c>
      <c r="B380">
        <v>33</v>
      </c>
      <c r="C380">
        <v>297.3</v>
      </c>
      <c r="D380">
        <v>3.81</v>
      </c>
      <c r="E380">
        <v>301.11</v>
      </c>
      <c r="F380">
        <v>8</v>
      </c>
      <c r="G380">
        <v>2.92</v>
      </c>
      <c r="H380">
        <v>52</v>
      </c>
      <c r="I380">
        <v>46</v>
      </c>
      <c r="J380">
        <v>6</v>
      </c>
      <c r="K380">
        <v>0</v>
      </c>
      <c r="L380">
        <v>1</v>
      </c>
      <c r="M380">
        <v>0</v>
      </c>
      <c r="N380">
        <v>0</v>
      </c>
      <c r="O380">
        <v>0</v>
      </c>
      <c r="Q380">
        <v>0</v>
      </c>
      <c r="R380">
        <v>0</v>
      </c>
      <c r="S380">
        <v>0</v>
      </c>
      <c r="T380">
        <v>50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35</v>
      </c>
      <c r="AB380">
        <v>1</v>
      </c>
      <c r="AC380" s="1">
        <v>1.2440944881889764</v>
      </c>
      <c r="AD380" s="1">
        <v>161.80000000000001</v>
      </c>
      <c r="AE380" s="1">
        <v>0</v>
      </c>
      <c r="AF380" s="1">
        <v>161.80000000000001</v>
      </c>
      <c r="AG380" s="1">
        <v>0.66823400000000011</v>
      </c>
      <c r="AH380" s="1">
        <v>0.59250000000000003</v>
      </c>
      <c r="AI380" s="1">
        <v>1.3730835616438359</v>
      </c>
    </row>
    <row r="381" spans="1:36">
      <c r="A381">
        <v>72</v>
      </c>
      <c r="B381">
        <v>10</v>
      </c>
      <c r="C381">
        <v>433</v>
      </c>
      <c r="D381">
        <v>3.99</v>
      </c>
      <c r="E381">
        <v>436.99</v>
      </c>
      <c r="F381">
        <v>8</v>
      </c>
      <c r="G381">
        <v>3.19</v>
      </c>
      <c r="H381">
        <v>85</v>
      </c>
      <c r="I381">
        <v>82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Q381">
        <v>0</v>
      </c>
      <c r="R381">
        <v>0</v>
      </c>
      <c r="S381">
        <v>1</v>
      </c>
      <c r="T381">
        <v>56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35</v>
      </c>
      <c r="AB381">
        <v>1</v>
      </c>
      <c r="AC381" s="1">
        <v>1.1879699248120301</v>
      </c>
      <c r="AD381" s="1">
        <v>161.80000000000001</v>
      </c>
      <c r="AE381" s="1">
        <v>0</v>
      </c>
      <c r="AF381" s="1">
        <v>161.80000000000001</v>
      </c>
      <c r="AG381" s="1">
        <v>0.66823400000000011</v>
      </c>
      <c r="AH381" s="1">
        <v>0.59250000000000003</v>
      </c>
      <c r="AI381" s="1">
        <v>1.2568664576802511</v>
      </c>
    </row>
    <row r="382" spans="1:36">
      <c r="A382">
        <v>72</v>
      </c>
      <c r="B382">
        <v>10</v>
      </c>
      <c r="C382">
        <v>433</v>
      </c>
      <c r="D382">
        <v>4.2</v>
      </c>
      <c r="E382">
        <v>437.2</v>
      </c>
      <c r="F382">
        <v>7</v>
      </c>
      <c r="G382">
        <v>3.51</v>
      </c>
      <c r="H382">
        <v>87</v>
      </c>
      <c r="I382">
        <v>82</v>
      </c>
      <c r="J382">
        <v>5</v>
      </c>
      <c r="K382">
        <v>0</v>
      </c>
      <c r="L382">
        <v>0</v>
      </c>
      <c r="M382">
        <v>0</v>
      </c>
      <c r="N382">
        <v>0</v>
      </c>
      <c r="O382">
        <v>0</v>
      </c>
      <c r="Q382">
        <v>1</v>
      </c>
      <c r="R382">
        <v>0</v>
      </c>
      <c r="S382">
        <v>1</v>
      </c>
      <c r="T382">
        <v>56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35</v>
      </c>
      <c r="AB382">
        <v>1</v>
      </c>
      <c r="AC382" s="1">
        <v>1.1285714285714286</v>
      </c>
      <c r="AD382" s="1">
        <v>175.6</v>
      </c>
      <c r="AE382" s="1">
        <v>0</v>
      </c>
      <c r="AF382" s="1">
        <v>175.6</v>
      </c>
      <c r="AG382" s="1">
        <v>0.72522799999999987</v>
      </c>
      <c r="AH382" s="1">
        <v>0.67714285714285716</v>
      </c>
      <c r="AI382" s="1">
        <v>1.2397059829059827</v>
      </c>
    </row>
    <row r="383" spans="1:36">
      <c r="A383">
        <v>92</v>
      </c>
      <c r="B383">
        <v>8</v>
      </c>
      <c r="C383">
        <v>552.79999999999995</v>
      </c>
      <c r="D383">
        <v>3.75</v>
      </c>
      <c r="E383">
        <v>556.54999999999995</v>
      </c>
      <c r="F383">
        <v>6</v>
      </c>
      <c r="G383">
        <v>3.6</v>
      </c>
      <c r="H383">
        <v>107</v>
      </c>
      <c r="I383">
        <v>105</v>
      </c>
      <c r="J383">
        <v>2</v>
      </c>
      <c r="K383">
        <v>0</v>
      </c>
      <c r="L383">
        <v>0</v>
      </c>
      <c r="M383">
        <v>1</v>
      </c>
      <c r="N383">
        <v>0</v>
      </c>
      <c r="O383">
        <v>0</v>
      </c>
      <c r="Q383">
        <v>1</v>
      </c>
      <c r="R383">
        <v>0</v>
      </c>
      <c r="S383">
        <v>0</v>
      </c>
      <c r="T383">
        <v>1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35</v>
      </c>
      <c r="AB383">
        <v>3</v>
      </c>
      <c r="AC383" s="1">
        <v>1.264</v>
      </c>
      <c r="AD383" s="1">
        <v>175.6</v>
      </c>
      <c r="AE383" s="1">
        <v>0</v>
      </c>
      <c r="AF383" s="1">
        <v>175.6</v>
      </c>
      <c r="AG383" s="1">
        <v>0.72522799999999987</v>
      </c>
      <c r="AH383" s="1">
        <v>0.79</v>
      </c>
      <c r="AI383" s="1">
        <v>1.2087133333333331</v>
      </c>
    </row>
    <row r="384" spans="1:36">
      <c r="A384">
        <v>96</v>
      </c>
      <c r="B384">
        <v>57</v>
      </c>
      <c r="C384">
        <v>581.70000000000005</v>
      </c>
      <c r="D384">
        <v>3.39</v>
      </c>
      <c r="E384">
        <v>585.09</v>
      </c>
      <c r="F384">
        <v>7</v>
      </c>
      <c r="G384">
        <v>3.19</v>
      </c>
      <c r="H384">
        <v>110</v>
      </c>
      <c r="I384">
        <v>108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35</v>
      </c>
      <c r="AB384">
        <v>1</v>
      </c>
      <c r="AC384" s="1">
        <v>1.3982300884955752</v>
      </c>
      <c r="AD384" s="1">
        <v>161.80000000000001</v>
      </c>
      <c r="AE384" s="1">
        <v>0</v>
      </c>
      <c r="AF384" s="1">
        <v>161.80000000000001</v>
      </c>
      <c r="AG384" s="1">
        <v>0.66823400000000011</v>
      </c>
      <c r="AH384" s="1">
        <v>0.67714285714285716</v>
      </c>
      <c r="AI384" s="1">
        <v>1.2568664576802511</v>
      </c>
    </row>
    <row r="385" spans="1:36">
      <c r="A385">
        <v>103</v>
      </c>
      <c r="B385">
        <v>8</v>
      </c>
      <c r="C385">
        <v>618.79999999999995</v>
      </c>
      <c r="D385">
        <v>2.95</v>
      </c>
      <c r="E385">
        <v>621.75</v>
      </c>
      <c r="F385">
        <v>7</v>
      </c>
      <c r="G385">
        <v>2.59</v>
      </c>
      <c r="H385">
        <v>119</v>
      </c>
      <c r="I385">
        <v>116</v>
      </c>
      <c r="J385">
        <v>3</v>
      </c>
      <c r="K385">
        <v>0</v>
      </c>
      <c r="L385">
        <v>1</v>
      </c>
      <c r="M385">
        <v>0</v>
      </c>
      <c r="N385">
        <v>0</v>
      </c>
      <c r="O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35</v>
      </c>
      <c r="AB385">
        <v>1</v>
      </c>
      <c r="AC385" s="1">
        <v>1.6067796610169491</v>
      </c>
      <c r="AD385" s="1">
        <v>161.80000000000001</v>
      </c>
      <c r="AE385" s="1">
        <v>0</v>
      </c>
      <c r="AF385" s="1">
        <v>161.80000000000001</v>
      </c>
      <c r="AG385" s="1">
        <v>0.66823400000000011</v>
      </c>
      <c r="AH385" s="1">
        <v>0.67714285714285716</v>
      </c>
      <c r="AI385" s="1">
        <v>1.5480324324324328</v>
      </c>
    </row>
    <row r="386" spans="1:36">
      <c r="A386">
        <v>105</v>
      </c>
      <c r="B386">
        <v>19</v>
      </c>
      <c r="C386">
        <v>631.9</v>
      </c>
      <c r="D386">
        <v>2.8</v>
      </c>
      <c r="E386">
        <v>634.69999999999993</v>
      </c>
      <c r="F386">
        <v>6</v>
      </c>
      <c r="G386">
        <v>3</v>
      </c>
      <c r="H386">
        <v>120</v>
      </c>
      <c r="I386">
        <v>117</v>
      </c>
      <c r="J386">
        <v>3</v>
      </c>
      <c r="K386">
        <v>0</v>
      </c>
      <c r="L386">
        <v>0</v>
      </c>
      <c r="M386">
        <v>0</v>
      </c>
      <c r="N386">
        <v>0</v>
      </c>
      <c r="O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35</v>
      </c>
      <c r="AB386">
        <v>1</v>
      </c>
      <c r="AC386" s="1">
        <v>1.6928571428571431</v>
      </c>
      <c r="AD386" s="1">
        <v>161.80000000000001</v>
      </c>
      <c r="AE386" s="1">
        <v>0</v>
      </c>
      <c r="AF386" s="1">
        <v>161.80000000000001</v>
      </c>
      <c r="AG386" s="1">
        <v>0.66823400000000011</v>
      </c>
      <c r="AH386" s="1">
        <v>0.79</v>
      </c>
      <c r="AI386" s="1">
        <v>1.3364680000000002</v>
      </c>
      <c r="AJ386" t="s">
        <v>55</v>
      </c>
    </row>
    <row r="387" spans="1:36">
      <c r="A387">
        <v>3</v>
      </c>
      <c r="B387">
        <v>4</v>
      </c>
      <c r="C387">
        <v>18.399999999999999</v>
      </c>
      <c r="D387">
        <v>3.54</v>
      </c>
      <c r="E387">
        <v>21.939999999999998</v>
      </c>
      <c r="F387">
        <v>7</v>
      </c>
      <c r="G387">
        <v>3.03</v>
      </c>
      <c r="H387">
        <v>12</v>
      </c>
      <c r="I387">
        <v>9</v>
      </c>
      <c r="J387">
        <v>3</v>
      </c>
      <c r="K387">
        <v>0</v>
      </c>
      <c r="L387">
        <v>0</v>
      </c>
      <c r="M387">
        <v>0</v>
      </c>
      <c r="N387">
        <v>0</v>
      </c>
      <c r="O387">
        <v>4.0999999999999979</v>
      </c>
      <c r="P387" s="1">
        <v>0.22368893320039884</v>
      </c>
      <c r="Q387">
        <v>0</v>
      </c>
      <c r="R387">
        <v>1</v>
      </c>
      <c r="S387">
        <v>0</v>
      </c>
      <c r="T387">
        <v>63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35</v>
      </c>
      <c r="AB387">
        <v>2</v>
      </c>
      <c r="AC387" s="1">
        <v>1.3389830508474576</v>
      </c>
      <c r="AD387" s="1">
        <v>161.80000000000001</v>
      </c>
      <c r="AE387" s="1">
        <v>0</v>
      </c>
      <c r="AF387" s="1">
        <v>161.80000000000001</v>
      </c>
      <c r="AG387" s="1">
        <v>0.66823400000000011</v>
      </c>
      <c r="AH387" s="1">
        <v>0.67714285714285716</v>
      </c>
      <c r="AI387" s="1">
        <v>1.3232356435643569</v>
      </c>
    </row>
    <row r="388" spans="1:36">
      <c r="A388">
        <v>3</v>
      </c>
      <c r="B388">
        <v>4</v>
      </c>
      <c r="C388">
        <v>18.399999999999999</v>
      </c>
      <c r="D388">
        <v>3.7</v>
      </c>
      <c r="E388">
        <v>22.099999999999998</v>
      </c>
      <c r="F388">
        <v>8</v>
      </c>
      <c r="G388">
        <v>3.22</v>
      </c>
      <c r="H388">
        <v>13</v>
      </c>
      <c r="I388">
        <v>9</v>
      </c>
      <c r="J388">
        <v>4</v>
      </c>
      <c r="K388">
        <v>0</v>
      </c>
      <c r="L388">
        <v>0</v>
      </c>
      <c r="M388">
        <v>0</v>
      </c>
      <c r="N388">
        <v>0</v>
      </c>
      <c r="O388">
        <v>4.0999999999999979</v>
      </c>
      <c r="P388" s="1">
        <v>0.16578696343402233</v>
      </c>
      <c r="Q388">
        <v>0</v>
      </c>
      <c r="R388">
        <v>1</v>
      </c>
      <c r="S388">
        <v>0</v>
      </c>
      <c r="T388">
        <v>63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35</v>
      </c>
      <c r="AB388">
        <v>2</v>
      </c>
      <c r="AC388" s="1">
        <v>1.2810810810810811</v>
      </c>
      <c r="AD388" s="1">
        <v>161.80000000000001</v>
      </c>
      <c r="AE388" s="1">
        <v>0</v>
      </c>
      <c r="AF388" s="1">
        <v>161.80000000000001</v>
      </c>
      <c r="AG388" s="1">
        <v>0.66823400000000011</v>
      </c>
      <c r="AH388" s="1">
        <v>0.59250000000000003</v>
      </c>
      <c r="AI388" s="1">
        <v>1.2451565217391307</v>
      </c>
    </row>
    <row r="389" spans="1:36">
      <c r="A389">
        <v>3</v>
      </c>
      <c r="B389">
        <v>14</v>
      </c>
      <c r="C389">
        <v>19.399999999999999</v>
      </c>
      <c r="D389">
        <v>3.73</v>
      </c>
      <c r="E389">
        <v>23.13</v>
      </c>
      <c r="F389">
        <v>7</v>
      </c>
      <c r="G389">
        <v>3.24</v>
      </c>
      <c r="H389">
        <v>14</v>
      </c>
      <c r="I389">
        <v>11</v>
      </c>
      <c r="J389">
        <v>3</v>
      </c>
      <c r="K389">
        <v>0</v>
      </c>
      <c r="L389">
        <v>0</v>
      </c>
      <c r="M389">
        <v>0</v>
      </c>
      <c r="N389">
        <v>0</v>
      </c>
      <c r="O389">
        <v>5.0999999999999979</v>
      </c>
      <c r="Q389">
        <v>0</v>
      </c>
      <c r="R389">
        <v>1</v>
      </c>
      <c r="S389">
        <v>0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35</v>
      </c>
      <c r="AB389">
        <v>1</v>
      </c>
      <c r="AC389" s="1">
        <v>1.2707774798927614</v>
      </c>
      <c r="AD389" s="1">
        <v>161.80000000000001</v>
      </c>
      <c r="AE389" s="1">
        <v>0</v>
      </c>
      <c r="AF389" s="1">
        <v>161.80000000000001</v>
      </c>
      <c r="AG389" s="1">
        <v>0.66823400000000011</v>
      </c>
      <c r="AH389" s="1">
        <v>0.67714285714285716</v>
      </c>
      <c r="AI389" s="1">
        <v>1.2374703703703704</v>
      </c>
    </row>
    <row r="390" spans="1:36">
      <c r="A390">
        <v>3</v>
      </c>
      <c r="B390">
        <v>17</v>
      </c>
      <c r="C390">
        <v>19.7</v>
      </c>
      <c r="D390">
        <v>3.49</v>
      </c>
      <c r="E390">
        <v>23.189999999999998</v>
      </c>
      <c r="F390">
        <v>6</v>
      </c>
      <c r="G390">
        <v>3.45</v>
      </c>
      <c r="H390">
        <v>15</v>
      </c>
      <c r="I390">
        <v>11</v>
      </c>
      <c r="J390">
        <v>4</v>
      </c>
      <c r="K390">
        <v>0</v>
      </c>
      <c r="L390">
        <v>0</v>
      </c>
      <c r="M390">
        <v>0</v>
      </c>
      <c r="N390">
        <v>0</v>
      </c>
      <c r="O390">
        <v>5.3999999999999986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35</v>
      </c>
      <c r="AB390">
        <v>1</v>
      </c>
      <c r="AC390" s="1">
        <v>1.3581661891117478</v>
      </c>
      <c r="AD390" s="1">
        <v>161.80000000000001</v>
      </c>
      <c r="AE390" s="1">
        <v>0</v>
      </c>
      <c r="AF390" s="1">
        <v>161.80000000000001</v>
      </c>
      <c r="AG390" s="1">
        <v>0.66823400000000011</v>
      </c>
      <c r="AH390" s="1">
        <v>0.79</v>
      </c>
      <c r="AI390" s="1">
        <v>1.1621460869565219</v>
      </c>
    </row>
    <row r="391" spans="1:36">
      <c r="A391">
        <v>3</v>
      </c>
      <c r="B391">
        <v>22</v>
      </c>
      <c r="C391">
        <v>20.2</v>
      </c>
      <c r="D391">
        <v>3.49</v>
      </c>
      <c r="E391">
        <v>23.689999999999998</v>
      </c>
      <c r="F391">
        <v>6</v>
      </c>
      <c r="G391">
        <v>3.4</v>
      </c>
      <c r="H391">
        <v>16</v>
      </c>
      <c r="I391">
        <v>11</v>
      </c>
      <c r="J391">
        <v>5</v>
      </c>
      <c r="K391">
        <v>0</v>
      </c>
      <c r="L391">
        <v>0</v>
      </c>
      <c r="M391">
        <v>0</v>
      </c>
      <c r="N391">
        <v>0</v>
      </c>
      <c r="O391">
        <v>5.8999999999999986</v>
      </c>
      <c r="Q391">
        <v>1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35</v>
      </c>
      <c r="AB391">
        <v>1</v>
      </c>
      <c r="AC391" s="1">
        <v>1.3581661891117478</v>
      </c>
      <c r="AD391" s="1">
        <v>175.6</v>
      </c>
      <c r="AE391" s="1">
        <v>0</v>
      </c>
      <c r="AF391" s="1">
        <v>175.6</v>
      </c>
      <c r="AG391" s="1">
        <v>0.72522799999999987</v>
      </c>
      <c r="AH391" s="1">
        <v>0.79</v>
      </c>
      <c r="AI391" s="1">
        <v>1.2798141176470585</v>
      </c>
    </row>
    <row r="392" spans="1:36">
      <c r="A392">
        <v>9</v>
      </c>
      <c r="B392">
        <v>58</v>
      </c>
      <c r="C392">
        <v>59.8</v>
      </c>
      <c r="D392">
        <v>4.32</v>
      </c>
      <c r="E392">
        <v>64.12</v>
      </c>
      <c r="F392">
        <v>7</v>
      </c>
      <c r="G392">
        <v>3.66</v>
      </c>
      <c r="H392">
        <v>20</v>
      </c>
      <c r="I392">
        <v>18</v>
      </c>
      <c r="J392">
        <v>2</v>
      </c>
      <c r="K392">
        <v>0</v>
      </c>
      <c r="L392">
        <v>0</v>
      </c>
      <c r="M392">
        <v>0</v>
      </c>
      <c r="N392">
        <v>0</v>
      </c>
      <c r="O392">
        <v>2.0999999999999943</v>
      </c>
      <c r="P392" s="1">
        <v>-0.19433091129276425</v>
      </c>
      <c r="Q392">
        <v>1</v>
      </c>
      <c r="R392">
        <v>0</v>
      </c>
      <c r="S392">
        <v>0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35</v>
      </c>
      <c r="AB392">
        <v>2</v>
      </c>
      <c r="AC392" s="1">
        <v>1.0972222222222221</v>
      </c>
      <c r="AD392" s="1">
        <v>175.6</v>
      </c>
      <c r="AE392" s="1">
        <v>0</v>
      </c>
      <c r="AF392" s="1">
        <v>175.6</v>
      </c>
      <c r="AG392" s="1">
        <v>0.72522799999999987</v>
      </c>
      <c r="AH392" s="1">
        <v>0.67714285714285716</v>
      </c>
      <c r="AI392" s="1">
        <v>1.1888983606557373</v>
      </c>
    </row>
    <row r="393" spans="1:36">
      <c r="A393">
        <v>31</v>
      </c>
      <c r="B393">
        <v>57</v>
      </c>
      <c r="C393">
        <v>191.7</v>
      </c>
      <c r="D393">
        <v>2.56</v>
      </c>
      <c r="E393">
        <v>194.26</v>
      </c>
      <c r="F393">
        <v>6</v>
      </c>
      <c r="G393">
        <v>3.25</v>
      </c>
      <c r="H393">
        <v>65</v>
      </c>
      <c r="I393">
        <v>63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35</v>
      </c>
      <c r="AB393">
        <v>1</v>
      </c>
      <c r="AC393" s="1">
        <v>1.8515625</v>
      </c>
      <c r="AD393" s="1">
        <v>161.80000000000001</v>
      </c>
      <c r="AE393" s="1">
        <v>0</v>
      </c>
      <c r="AF393" s="1">
        <v>161.80000000000001</v>
      </c>
      <c r="AG393" s="1">
        <v>0.66823400000000011</v>
      </c>
      <c r="AH393" s="1">
        <v>0.79</v>
      </c>
      <c r="AI393" s="1">
        <v>1.2336627692307696</v>
      </c>
    </row>
    <row r="394" spans="1:36">
      <c r="A394">
        <v>41</v>
      </c>
      <c r="B394">
        <v>48</v>
      </c>
      <c r="C394">
        <v>250.8</v>
      </c>
      <c r="D394">
        <v>2.66</v>
      </c>
      <c r="E394">
        <v>253.46</v>
      </c>
      <c r="F394">
        <v>6</v>
      </c>
      <c r="G394">
        <v>2.69</v>
      </c>
      <c r="H394">
        <v>91</v>
      </c>
      <c r="I394">
        <v>90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35</v>
      </c>
      <c r="AB394">
        <v>1</v>
      </c>
      <c r="AC394" s="1">
        <v>1.7819548872180451</v>
      </c>
      <c r="AD394" s="1">
        <v>161.80000000000001</v>
      </c>
      <c r="AE394" s="1">
        <v>0</v>
      </c>
      <c r="AF394" s="1">
        <v>161.80000000000001</v>
      </c>
      <c r="AG394" s="1">
        <v>0.66823400000000011</v>
      </c>
      <c r="AH394" s="1">
        <v>0.79</v>
      </c>
      <c r="AI394" s="1">
        <v>1.4904847583643126</v>
      </c>
    </row>
    <row r="395" spans="1:36">
      <c r="A395">
        <v>9</v>
      </c>
      <c r="B395">
        <v>19</v>
      </c>
      <c r="C395">
        <v>55.9</v>
      </c>
      <c r="D395">
        <v>3.42</v>
      </c>
      <c r="E395">
        <v>59.32</v>
      </c>
      <c r="F395">
        <v>7</v>
      </c>
      <c r="G395">
        <v>3.04</v>
      </c>
      <c r="H395">
        <v>29</v>
      </c>
      <c r="I395">
        <v>20</v>
      </c>
      <c r="J395">
        <v>9</v>
      </c>
      <c r="K395">
        <v>0</v>
      </c>
      <c r="L395">
        <v>0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40</v>
      </c>
      <c r="AB395">
        <v>1</v>
      </c>
      <c r="AC395" s="1">
        <v>1.3859649122807018</v>
      </c>
      <c r="AD395" s="1">
        <v>161.80000000000001</v>
      </c>
      <c r="AE395" s="1">
        <v>0</v>
      </c>
      <c r="AF395" s="1">
        <v>161.80000000000001</v>
      </c>
      <c r="AG395" s="1">
        <v>0.66823400000000011</v>
      </c>
      <c r="AH395" s="1">
        <v>0.67714285714285716</v>
      </c>
      <c r="AI395" s="1">
        <v>1.3188828947368423</v>
      </c>
    </row>
    <row r="396" spans="1:36">
      <c r="A396">
        <v>19</v>
      </c>
      <c r="B396">
        <v>54</v>
      </c>
      <c r="C396">
        <v>119.4</v>
      </c>
      <c r="D396">
        <v>4.3099999999999996</v>
      </c>
      <c r="E396">
        <v>123.71000000000001</v>
      </c>
      <c r="F396">
        <v>8</v>
      </c>
      <c r="G396">
        <v>3.31</v>
      </c>
      <c r="H396">
        <v>73</v>
      </c>
      <c r="I396">
        <v>67</v>
      </c>
      <c r="J396">
        <v>6</v>
      </c>
      <c r="K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40</v>
      </c>
      <c r="AB396">
        <v>1</v>
      </c>
      <c r="AC396" s="1">
        <v>1.0997679814385153</v>
      </c>
      <c r="AD396" s="1">
        <v>161.80000000000001</v>
      </c>
      <c r="AE396" s="1">
        <v>-10</v>
      </c>
      <c r="AF396" s="1">
        <v>151.80000000000001</v>
      </c>
      <c r="AG396" s="1">
        <v>0.6269340000000001</v>
      </c>
      <c r="AH396" s="1">
        <v>0.59250000000000003</v>
      </c>
      <c r="AI396" s="1">
        <v>1.1364362537764352</v>
      </c>
    </row>
    <row r="397" spans="1:36">
      <c r="A397">
        <v>51</v>
      </c>
      <c r="B397">
        <v>11</v>
      </c>
      <c r="C397">
        <v>307.10000000000002</v>
      </c>
      <c r="D397">
        <v>3.82</v>
      </c>
      <c r="E397">
        <v>310.92</v>
      </c>
      <c r="F397">
        <v>8</v>
      </c>
      <c r="G397">
        <v>2.83</v>
      </c>
      <c r="H397">
        <v>170</v>
      </c>
      <c r="I397">
        <v>166</v>
      </c>
      <c r="J397">
        <v>4</v>
      </c>
      <c r="K397">
        <v>0</v>
      </c>
      <c r="L397">
        <v>1</v>
      </c>
      <c r="M397">
        <v>0</v>
      </c>
      <c r="N397">
        <v>0</v>
      </c>
      <c r="O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  <c r="AA397">
        <v>40</v>
      </c>
      <c r="AB397">
        <v>1</v>
      </c>
      <c r="AC397" s="1">
        <v>1.2408376963350787</v>
      </c>
      <c r="AD397" s="1">
        <v>161.80000000000001</v>
      </c>
      <c r="AE397" s="1">
        <v>-10</v>
      </c>
      <c r="AF397" s="1">
        <v>151.80000000000001</v>
      </c>
      <c r="AG397" s="1">
        <v>0.6269340000000001</v>
      </c>
      <c r="AH397" s="1">
        <v>0.59250000000000003</v>
      </c>
      <c r="AI397" s="1">
        <v>1.3291886925795056</v>
      </c>
    </row>
    <row r="398" spans="1:36">
      <c r="A398">
        <v>63</v>
      </c>
      <c r="B398">
        <v>12</v>
      </c>
      <c r="C398">
        <v>379.2</v>
      </c>
      <c r="D398">
        <v>3.1</v>
      </c>
      <c r="E398">
        <v>382.3</v>
      </c>
      <c r="F398">
        <v>6</v>
      </c>
      <c r="G398">
        <v>3.04</v>
      </c>
      <c r="H398">
        <v>199</v>
      </c>
      <c r="I398">
        <v>198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40</v>
      </c>
      <c r="AB398">
        <v>1</v>
      </c>
      <c r="AC398" s="1">
        <v>1.5290322580645161</v>
      </c>
      <c r="AD398" s="1">
        <v>161.80000000000001</v>
      </c>
      <c r="AE398" s="1">
        <v>0</v>
      </c>
      <c r="AF398" s="1">
        <v>161.80000000000001</v>
      </c>
      <c r="AG398" s="1">
        <v>0.66823400000000011</v>
      </c>
      <c r="AH398" s="1">
        <v>0.79</v>
      </c>
      <c r="AI398" s="1">
        <v>1.3188828947368423</v>
      </c>
    </row>
    <row r="399" spans="1:36">
      <c r="A399">
        <v>70</v>
      </c>
      <c r="B399">
        <v>5</v>
      </c>
      <c r="C399">
        <v>420.5</v>
      </c>
      <c r="D399">
        <v>3.67</v>
      </c>
      <c r="E399">
        <v>424.17</v>
      </c>
      <c r="F399">
        <v>7</v>
      </c>
      <c r="G399">
        <v>3.19</v>
      </c>
      <c r="H399">
        <v>226</v>
      </c>
      <c r="I399">
        <v>222</v>
      </c>
      <c r="J399">
        <v>4</v>
      </c>
      <c r="K399">
        <v>0</v>
      </c>
      <c r="L399">
        <v>1</v>
      </c>
      <c r="M399">
        <v>0</v>
      </c>
      <c r="N399">
        <v>0</v>
      </c>
      <c r="O399">
        <v>3.1000000000000227</v>
      </c>
      <c r="P399" s="1">
        <v>0.17887707717695811</v>
      </c>
      <c r="Q399">
        <v>1</v>
      </c>
      <c r="R399">
        <v>0</v>
      </c>
      <c r="S399">
        <v>0</v>
      </c>
      <c r="T399">
        <v>35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40</v>
      </c>
      <c r="AB399">
        <v>2</v>
      </c>
      <c r="AC399" s="1">
        <v>1.2915531335149864</v>
      </c>
      <c r="AD399" s="1">
        <v>175.6</v>
      </c>
      <c r="AE399" s="1">
        <v>-10</v>
      </c>
      <c r="AF399" s="1">
        <v>165.6</v>
      </c>
      <c r="AG399" s="1">
        <v>0.68392799999999998</v>
      </c>
      <c r="AH399" s="1">
        <v>0.67714285714285716</v>
      </c>
      <c r="AI399" s="1">
        <v>1.2863849529780564</v>
      </c>
    </row>
    <row r="400" spans="1:36">
      <c r="A400">
        <v>70</v>
      </c>
      <c r="B400">
        <v>7</v>
      </c>
      <c r="C400">
        <v>420.7</v>
      </c>
      <c r="D400">
        <v>3.61</v>
      </c>
      <c r="E400">
        <v>424.31</v>
      </c>
      <c r="F400">
        <v>7</v>
      </c>
      <c r="G400">
        <v>3.07</v>
      </c>
      <c r="H400">
        <v>227</v>
      </c>
      <c r="I400">
        <v>222</v>
      </c>
      <c r="J400">
        <v>5</v>
      </c>
      <c r="K400">
        <v>0</v>
      </c>
      <c r="L400">
        <v>1</v>
      </c>
      <c r="M400">
        <v>0</v>
      </c>
      <c r="N400">
        <v>0</v>
      </c>
      <c r="O400">
        <v>3.3000000000000114</v>
      </c>
      <c r="P400" s="1">
        <v>0.20034333424368933</v>
      </c>
      <c r="Q400">
        <v>1</v>
      </c>
      <c r="R400">
        <v>0</v>
      </c>
      <c r="S400">
        <v>0</v>
      </c>
      <c r="T400">
        <v>35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40</v>
      </c>
      <c r="AB400">
        <v>2</v>
      </c>
      <c r="AC400" s="1">
        <v>1.3130193905817176</v>
      </c>
      <c r="AD400" s="1">
        <v>175.6</v>
      </c>
      <c r="AE400" s="1">
        <v>0</v>
      </c>
      <c r="AF400" s="1">
        <v>175.6</v>
      </c>
      <c r="AG400" s="1">
        <v>0.72522799999999987</v>
      </c>
      <c r="AH400" s="1">
        <v>0.67714285714285716</v>
      </c>
      <c r="AI400" s="1">
        <v>1.4173837133550486</v>
      </c>
    </row>
    <row r="401" spans="1:35">
      <c r="A401">
        <v>74</v>
      </c>
      <c r="B401">
        <v>37</v>
      </c>
      <c r="C401">
        <v>447.7</v>
      </c>
      <c r="D401">
        <v>3.25</v>
      </c>
      <c r="E401">
        <v>450.95</v>
      </c>
      <c r="F401">
        <v>6</v>
      </c>
      <c r="G401">
        <v>3.57</v>
      </c>
      <c r="H401">
        <v>251</v>
      </c>
      <c r="I401">
        <v>250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Q401">
        <v>1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40</v>
      </c>
      <c r="AB401">
        <v>1</v>
      </c>
      <c r="AC401" s="1">
        <v>1.4584615384615385</v>
      </c>
      <c r="AD401" s="1">
        <v>175.6</v>
      </c>
      <c r="AE401" s="1">
        <v>0</v>
      </c>
      <c r="AF401" s="1">
        <v>175.6</v>
      </c>
      <c r="AG401" s="1">
        <v>0.72522799999999987</v>
      </c>
      <c r="AH401" s="1">
        <v>0.79</v>
      </c>
      <c r="AI401" s="1">
        <v>1.2188705882352939</v>
      </c>
    </row>
    <row r="402" spans="1:35">
      <c r="A402">
        <v>87</v>
      </c>
      <c r="B402">
        <v>48</v>
      </c>
      <c r="C402">
        <v>526.79999999999995</v>
      </c>
      <c r="D402">
        <v>3.1</v>
      </c>
      <c r="E402">
        <v>529.9</v>
      </c>
      <c r="F402">
        <v>6</v>
      </c>
      <c r="G402">
        <v>3.24</v>
      </c>
      <c r="H402">
        <v>261</v>
      </c>
      <c r="I402">
        <v>260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9.3999999999999773</v>
      </c>
      <c r="Q402">
        <v>1</v>
      </c>
      <c r="R402">
        <v>0</v>
      </c>
      <c r="S402">
        <v>0</v>
      </c>
      <c r="T402">
        <v>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40</v>
      </c>
      <c r="AB402">
        <v>1</v>
      </c>
      <c r="AC402" s="1">
        <v>1.5290322580645161</v>
      </c>
      <c r="AD402" s="1">
        <v>175.6</v>
      </c>
      <c r="AE402" s="1">
        <v>0</v>
      </c>
      <c r="AF402" s="1">
        <v>175.6</v>
      </c>
      <c r="AG402" s="1">
        <v>0.72522799999999987</v>
      </c>
      <c r="AH402" s="1">
        <v>0.79</v>
      </c>
      <c r="AI402" s="1">
        <v>1.3430148148148144</v>
      </c>
    </row>
    <row r="403" spans="1:35">
      <c r="A403">
        <v>31</v>
      </c>
      <c r="B403">
        <v>35</v>
      </c>
      <c r="C403">
        <v>189.5</v>
      </c>
      <c r="D403">
        <v>3.42</v>
      </c>
      <c r="E403">
        <v>192.92</v>
      </c>
      <c r="F403">
        <v>7</v>
      </c>
      <c r="G403">
        <v>2.91</v>
      </c>
      <c r="H403">
        <v>30</v>
      </c>
      <c r="I403">
        <v>27</v>
      </c>
      <c r="J403">
        <v>3</v>
      </c>
      <c r="K403">
        <v>0</v>
      </c>
      <c r="L403">
        <v>1</v>
      </c>
      <c r="M403">
        <v>0</v>
      </c>
      <c r="N403">
        <v>0</v>
      </c>
      <c r="O403">
        <v>9.0999999999999943</v>
      </c>
      <c r="Q403">
        <v>1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40</v>
      </c>
      <c r="AB403">
        <v>1</v>
      </c>
      <c r="AC403" s="1">
        <v>1.3859649122807018</v>
      </c>
      <c r="AD403" s="1">
        <v>175.6</v>
      </c>
      <c r="AE403" s="1">
        <v>0</v>
      </c>
      <c r="AF403" s="1">
        <v>175.6</v>
      </c>
      <c r="AG403" s="1">
        <v>0.72522799999999987</v>
      </c>
      <c r="AH403" s="1">
        <v>0.67714285714285716</v>
      </c>
      <c r="AI403" s="1">
        <v>1.4953154639175255</v>
      </c>
    </row>
    <row r="404" spans="1:35">
      <c r="A404">
        <v>47</v>
      </c>
      <c r="B404">
        <v>28</v>
      </c>
      <c r="C404">
        <v>284.8</v>
      </c>
      <c r="D404">
        <v>3.18</v>
      </c>
      <c r="E404">
        <v>287.98</v>
      </c>
      <c r="F404">
        <v>6</v>
      </c>
      <c r="G404">
        <v>3.21</v>
      </c>
      <c r="H404">
        <v>42</v>
      </c>
      <c r="I404">
        <v>37</v>
      </c>
      <c r="J404">
        <v>5</v>
      </c>
      <c r="K404">
        <v>0</v>
      </c>
      <c r="L404">
        <v>1</v>
      </c>
      <c r="M404">
        <v>0</v>
      </c>
      <c r="N404">
        <v>0</v>
      </c>
      <c r="O404">
        <v>0</v>
      </c>
      <c r="Q404">
        <v>1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40</v>
      </c>
      <c r="AB404">
        <v>1</v>
      </c>
      <c r="AC404" s="1">
        <v>1.4905660377358489</v>
      </c>
      <c r="AD404" s="1">
        <v>175.6</v>
      </c>
      <c r="AE404" s="1">
        <v>0</v>
      </c>
      <c r="AF404" s="1">
        <v>175.6</v>
      </c>
      <c r="AG404" s="1">
        <v>0.72522799999999987</v>
      </c>
      <c r="AH404" s="1">
        <v>0.79</v>
      </c>
      <c r="AI404" s="1">
        <v>1.3555663551401866</v>
      </c>
    </row>
    <row r="405" spans="1:35">
      <c r="A405">
        <v>47</v>
      </c>
      <c r="B405">
        <v>37</v>
      </c>
      <c r="C405">
        <v>285.7</v>
      </c>
      <c r="D405">
        <v>3.34</v>
      </c>
      <c r="E405">
        <v>289.03999999999996</v>
      </c>
      <c r="F405">
        <v>7</v>
      </c>
      <c r="G405">
        <v>3.04</v>
      </c>
      <c r="H405">
        <v>43</v>
      </c>
      <c r="I405">
        <v>38</v>
      </c>
      <c r="J405">
        <v>5</v>
      </c>
      <c r="K405">
        <v>0</v>
      </c>
      <c r="L405">
        <v>0</v>
      </c>
      <c r="M405">
        <v>0</v>
      </c>
      <c r="N405">
        <v>0</v>
      </c>
      <c r="O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40</v>
      </c>
      <c r="AB405">
        <v>1</v>
      </c>
      <c r="AC405" s="1">
        <v>1.4191616766467068</v>
      </c>
      <c r="AD405" s="1">
        <v>161.80000000000001</v>
      </c>
      <c r="AE405" s="1">
        <v>0</v>
      </c>
      <c r="AF405" s="1">
        <v>161.80000000000001</v>
      </c>
      <c r="AG405" s="1">
        <v>0.66823400000000011</v>
      </c>
      <c r="AH405" s="1">
        <v>0.67714285714285716</v>
      </c>
      <c r="AI405" s="1">
        <v>1.3188828947368423</v>
      </c>
    </row>
    <row r="406" spans="1:35">
      <c r="A406">
        <v>57</v>
      </c>
      <c r="B406">
        <v>31</v>
      </c>
      <c r="C406">
        <v>345.1</v>
      </c>
      <c r="D406">
        <v>3.84</v>
      </c>
      <c r="E406">
        <v>348.94</v>
      </c>
      <c r="F406">
        <v>7</v>
      </c>
      <c r="G406">
        <v>3.33</v>
      </c>
      <c r="H406">
        <v>62</v>
      </c>
      <c r="I406">
        <v>60</v>
      </c>
      <c r="J406">
        <v>2</v>
      </c>
      <c r="K406">
        <v>0</v>
      </c>
      <c r="L406">
        <v>0</v>
      </c>
      <c r="M406">
        <v>0</v>
      </c>
      <c r="N406">
        <v>0</v>
      </c>
      <c r="O406">
        <v>0</v>
      </c>
      <c r="Q406">
        <v>0</v>
      </c>
      <c r="R406">
        <v>0</v>
      </c>
      <c r="S406">
        <v>0</v>
      </c>
      <c r="T406">
        <v>52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40</v>
      </c>
      <c r="AB406">
        <v>1</v>
      </c>
      <c r="AC406" s="1">
        <v>1.234375</v>
      </c>
      <c r="AD406" s="1">
        <v>161.80000000000001</v>
      </c>
      <c r="AE406" s="1">
        <v>0</v>
      </c>
      <c r="AF406" s="1">
        <v>161.80000000000001</v>
      </c>
      <c r="AG406" s="1">
        <v>0.66823400000000011</v>
      </c>
      <c r="AH406" s="1">
        <v>0.67714285714285716</v>
      </c>
      <c r="AI406" s="1">
        <v>1.2040252252252255</v>
      </c>
    </row>
    <row r="407" spans="1:35">
      <c r="A407">
        <v>60</v>
      </c>
      <c r="B407">
        <v>0</v>
      </c>
      <c r="C407">
        <v>360</v>
      </c>
      <c r="D407">
        <v>3.04</v>
      </c>
      <c r="E407">
        <v>363.04</v>
      </c>
      <c r="F407">
        <v>6</v>
      </c>
      <c r="G407">
        <v>2.95</v>
      </c>
      <c r="H407">
        <v>65</v>
      </c>
      <c r="I407">
        <v>63</v>
      </c>
      <c r="J407">
        <v>2</v>
      </c>
      <c r="K407">
        <v>0</v>
      </c>
      <c r="L407">
        <v>1</v>
      </c>
      <c r="M407">
        <v>0</v>
      </c>
      <c r="N407">
        <v>0</v>
      </c>
      <c r="O407">
        <v>0</v>
      </c>
      <c r="Q407">
        <v>1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40</v>
      </c>
      <c r="AB407">
        <v>1</v>
      </c>
      <c r="AC407" s="1">
        <v>1.5592105263157896</v>
      </c>
      <c r="AD407" s="1">
        <v>175.6</v>
      </c>
      <c r="AE407" s="1">
        <v>0</v>
      </c>
      <c r="AF407" s="1">
        <v>175.6</v>
      </c>
      <c r="AG407" s="1">
        <v>0.72522799999999987</v>
      </c>
      <c r="AH407" s="1">
        <v>0.79</v>
      </c>
      <c r="AI407" s="1">
        <v>1.4750399999999997</v>
      </c>
    </row>
    <row r="408" spans="1:35">
      <c r="A408">
        <v>60</v>
      </c>
      <c r="B408">
        <v>49</v>
      </c>
      <c r="C408">
        <v>364.9</v>
      </c>
      <c r="D408">
        <v>3.22</v>
      </c>
      <c r="E408">
        <v>368.12</v>
      </c>
      <c r="F408">
        <v>7</v>
      </c>
      <c r="G408">
        <v>2.88</v>
      </c>
      <c r="H408">
        <v>66</v>
      </c>
      <c r="I408">
        <v>64</v>
      </c>
      <c r="J408">
        <v>2</v>
      </c>
      <c r="K408">
        <v>0</v>
      </c>
      <c r="L408">
        <v>1</v>
      </c>
      <c r="M408">
        <v>0</v>
      </c>
      <c r="N408">
        <v>0</v>
      </c>
      <c r="O408">
        <v>0</v>
      </c>
      <c r="Q408">
        <v>1</v>
      </c>
      <c r="R408">
        <v>0</v>
      </c>
      <c r="S408">
        <v>0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40</v>
      </c>
      <c r="AB408">
        <v>1</v>
      </c>
      <c r="AC408" s="1">
        <v>1.4720496894409938</v>
      </c>
      <c r="AD408" s="1">
        <v>175.6</v>
      </c>
      <c r="AE408" s="1">
        <v>0</v>
      </c>
      <c r="AF408" s="1">
        <v>175.6</v>
      </c>
      <c r="AG408" s="1">
        <v>0.72522799999999987</v>
      </c>
      <c r="AH408" s="1">
        <v>0.67714285714285716</v>
      </c>
      <c r="AI408" s="1">
        <v>1.5108916666666663</v>
      </c>
    </row>
    <row r="409" spans="1:35">
      <c r="A409">
        <v>62</v>
      </c>
      <c r="B409">
        <v>5</v>
      </c>
      <c r="C409">
        <v>372.5</v>
      </c>
      <c r="D409">
        <v>3.33</v>
      </c>
      <c r="E409">
        <v>375.83</v>
      </c>
      <c r="F409">
        <v>7</v>
      </c>
      <c r="G409">
        <v>3.31</v>
      </c>
      <c r="H409">
        <v>67</v>
      </c>
      <c r="I409">
        <v>65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Q409">
        <v>1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40</v>
      </c>
      <c r="AB409">
        <v>1</v>
      </c>
      <c r="AC409" s="1">
        <v>1.4234234234234235</v>
      </c>
      <c r="AD409" s="1">
        <v>175.6</v>
      </c>
      <c r="AE409" s="1">
        <v>0</v>
      </c>
      <c r="AF409" s="1">
        <v>175.6</v>
      </c>
      <c r="AG409" s="1">
        <v>0.72522799999999987</v>
      </c>
      <c r="AH409" s="1">
        <v>0.67714285714285716</v>
      </c>
      <c r="AI409" s="1">
        <v>1.314612688821752</v>
      </c>
    </row>
    <row r="410" spans="1:35">
      <c r="A410">
        <v>69</v>
      </c>
      <c r="B410">
        <v>19</v>
      </c>
      <c r="C410">
        <v>415.9</v>
      </c>
      <c r="D410">
        <v>3.99</v>
      </c>
      <c r="E410">
        <v>419.89</v>
      </c>
      <c r="F410">
        <v>8</v>
      </c>
      <c r="G410">
        <v>2.92</v>
      </c>
      <c r="H410">
        <v>79</v>
      </c>
      <c r="I410">
        <v>77</v>
      </c>
      <c r="J410">
        <v>2</v>
      </c>
      <c r="K410">
        <v>0</v>
      </c>
      <c r="L410">
        <v>1</v>
      </c>
      <c r="M410">
        <v>1</v>
      </c>
      <c r="N410">
        <v>0</v>
      </c>
      <c r="O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40</v>
      </c>
      <c r="AB410">
        <v>3</v>
      </c>
      <c r="AC410" s="1">
        <v>1.1879699248120301</v>
      </c>
      <c r="AD410" s="1">
        <v>161.80000000000001</v>
      </c>
      <c r="AE410" s="1">
        <v>0</v>
      </c>
      <c r="AF410" s="1">
        <v>161.80000000000001</v>
      </c>
      <c r="AG410" s="1">
        <v>0.66823400000000011</v>
      </c>
      <c r="AH410" s="1">
        <v>0.59250000000000003</v>
      </c>
      <c r="AI410" s="1">
        <v>1.3730835616438359</v>
      </c>
    </row>
    <row r="411" spans="1:35">
      <c r="A411">
        <v>69</v>
      </c>
      <c r="B411">
        <v>24</v>
      </c>
      <c r="C411">
        <v>416.4</v>
      </c>
      <c r="D411">
        <v>3.51</v>
      </c>
      <c r="E411">
        <v>419.90999999999997</v>
      </c>
      <c r="F411">
        <v>7</v>
      </c>
      <c r="G411">
        <v>3.06</v>
      </c>
      <c r="H411">
        <v>80</v>
      </c>
      <c r="I411">
        <v>77</v>
      </c>
      <c r="J411">
        <v>3</v>
      </c>
      <c r="K411">
        <v>0</v>
      </c>
      <c r="L411">
        <v>1</v>
      </c>
      <c r="M411">
        <v>0</v>
      </c>
      <c r="N411">
        <v>0</v>
      </c>
      <c r="O411">
        <v>0.5</v>
      </c>
      <c r="P411" s="1">
        <v>0.16245742561532039</v>
      </c>
      <c r="Q411">
        <v>1</v>
      </c>
      <c r="R411">
        <v>0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40</v>
      </c>
      <c r="AB411">
        <v>2</v>
      </c>
      <c r="AC411" s="1">
        <v>1.3504273504273505</v>
      </c>
      <c r="AD411" s="1">
        <v>175.6</v>
      </c>
      <c r="AE411" s="1">
        <v>0</v>
      </c>
      <c r="AF411" s="1">
        <v>175.6</v>
      </c>
      <c r="AG411" s="1">
        <v>0.72522799999999987</v>
      </c>
      <c r="AH411" s="1">
        <v>0.67714285714285716</v>
      </c>
      <c r="AI411" s="1">
        <v>1.4220156862745095</v>
      </c>
    </row>
    <row r="412" spans="1:35">
      <c r="A412">
        <v>69</v>
      </c>
      <c r="B412">
        <v>36</v>
      </c>
      <c r="C412">
        <v>417.6</v>
      </c>
      <c r="D412">
        <v>3.82</v>
      </c>
      <c r="E412">
        <v>421.42</v>
      </c>
      <c r="F412">
        <v>6</v>
      </c>
      <c r="G412">
        <v>3.55</v>
      </c>
      <c r="H412">
        <v>81</v>
      </c>
      <c r="I412">
        <v>77</v>
      </c>
      <c r="J412">
        <v>4</v>
      </c>
      <c r="K412">
        <v>0</v>
      </c>
      <c r="L412">
        <v>1</v>
      </c>
      <c r="M412">
        <v>0</v>
      </c>
      <c r="N412">
        <v>0</v>
      </c>
      <c r="O412">
        <v>1.7000000000000455</v>
      </c>
      <c r="P412" s="1">
        <v>5.2867771523048557E-2</v>
      </c>
      <c r="Q412">
        <v>1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40</v>
      </c>
      <c r="AB412">
        <v>2</v>
      </c>
      <c r="AC412" s="1">
        <v>1.2408376963350787</v>
      </c>
      <c r="AD412" s="1">
        <v>175.6</v>
      </c>
      <c r="AE412" s="1">
        <v>0</v>
      </c>
      <c r="AF412" s="1">
        <v>175.6</v>
      </c>
      <c r="AG412" s="1">
        <v>0.72522799999999987</v>
      </c>
      <c r="AH412" s="1">
        <v>0.79</v>
      </c>
      <c r="AI412" s="1">
        <v>1.2257374647887322</v>
      </c>
    </row>
    <row r="413" spans="1:35">
      <c r="A413">
        <v>78</v>
      </c>
      <c r="B413">
        <v>33</v>
      </c>
      <c r="C413">
        <v>471.3</v>
      </c>
      <c r="D413">
        <v>3.09</v>
      </c>
      <c r="E413">
        <v>474.39</v>
      </c>
      <c r="F413">
        <v>6</v>
      </c>
      <c r="G413">
        <v>3.57</v>
      </c>
      <c r="H413">
        <v>93</v>
      </c>
      <c r="I413">
        <v>91</v>
      </c>
      <c r="J413">
        <v>2</v>
      </c>
      <c r="K413">
        <v>0</v>
      </c>
      <c r="L413">
        <v>0</v>
      </c>
      <c r="M413">
        <v>1</v>
      </c>
      <c r="N413">
        <v>1</v>
      </c>
      <c r="O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40</v>
      </c>
      <c r="AB413">
        <v>3</v>
      </c>
      <c r="AC413" s="1">
        <v>1.5339805825242721</v>
      </c>
      <c r="AD413" s="1">
        <v>175.6</v>
      </c>
      <c r="AE413" s="1">
        <v>10</v>
      </c>
      <c r="AF413" s="1">
        <v>185.6</v>
      </c>
      <c r="AG413" s="1">
        <v>0.76652799999999999</v>
      </c>
      <c r="AH413" s="1">
        <v>0.79</v>
      </c>
      <c r="AI413" s="1">
        <v>1.2882823529411764</v>
      </c>
    </row>
    <row r="414" spans="1:35">
      <c r="A414">
        <v>82</v>
      </c>
      <c r="B414">
        <v>28</v>
      </c>
      <c r="C414">
        <v>494.8</v>
      </c>
      <c r="D414">
        <v>3.37</v>
      </c>
      <c r="E414">
        <v>498.17</v>
      </c>
      <c r="F414">
        <v>6</v>
      </c>
      <c r="G414">
        <v>2.94</v>
      </c>
      <c r="H414">
        <v>94</v>
      </c>
      <c r="I414">
        <v>92</v>
      </c>
      <c r="J414">
        <v>2</v>
      </c>
      <c r="K414">
        <v>0</v>
      </c>
      <c r="L414">
        <v>0</v>
      </c>
      <c r="M414">
        <v>1</v>
      </c>
      <c r="N414">
        <v>0</v>
      </c>
      <c r="O414">
        <v>0</v>
      </c>
      <c r="Q414">
        <v>1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40</v>
      </c>
      <c r="AB414">
        <v>3</v>
      </c>
      <c r="AC414" s="1">
        <v>1.4065281899109792</v>
      </c>
      <c r="AD414" s="1">
        <v>175.6</v>
      </c>
      <c r="AE414" s="1">
        <v>0</v>
      </c>
      <c r="AF414" s="1">
        <v>175.6</v>
      </c>
      <c r="AG414" s="1">
        <v>0.72522799999999987</v>
      </c>
      <c r="AH414" s="1">
        <v>0.79</v>
      </c>
      <c r="AI414" s="1">
        <v>1.4800571428571425</v>
      </c>
    </row>
    <row r="415" spans="1:35">
      <c r="A415">
        <v>100</v>
      </c>
      <c r="B415">
        <v>56</v>
      </c>
      <c r="C415">
        <v>605.6</v>
      </c>
      <c r="D415">
        <v>3.48</v>
      </c>
      <c r="E415">
        <v>609.08000000000004</v>
      </c>
      <c r="F415">
        <v>7</v>
      </c>
      <c r="G415">
        <v>2.98</v>
      </c>
      <c r="H415">
        <v>114</v>
      </c>
      <c r="I415">
        <v>111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40</v>
      </c>
      <c r="AB415">
        <v>1</v>
      </c>
      <c r="AC415" s="1">
        <v>1.3620689655172415</v>
      </c>
      <c r="AD415" s="1">
        <v>161.80000000000001</v>
      </c>
      <c r="AE415" s="1">
        <v>0</v>
      </c>
      <c r="AF415" s="1">
        <v>161.80000000000001</v>
      </c>
      <c r="AG415" s="1">
        <v>0.66823400000000011</v>
      </c>
      <c r="AH415" s="1">
        <v>0.67714285714285716</v>
      </c>
      <c r="AI415" s="1">
        <v>1.3454375838926178</v>
      </c>
    </row>
    <row r="416" spans="1:35">
      <c r="A416">
        <v>0</v>
      </c>
      <c r="B416">
        <v>19</v>
      </c>
      <c r="C416">
        <v>1.9</v>
      </c>
      <c r="D416">
        <v>4.6399999999999997</v>
      </c>
      <c r="E416">
        <v>6.5399999999999991</v>
      </c>
      <c r="F416">
        <v>9</v>
      </c>
      <c r="G416">
        <v>3.08</v>
      </c>
      <c r="H416">
        <v>3</v>
      </c>
      <c r="I416">
        <v>0</v>
      </c>
      <c r="J416">
        <v>3</v>
      </c>
      <c r="K416">
        <v>0</v>
      </c>
      <c r="L416">
        <v>1</v>
      </c>
      <c r="M416">
        <v>0</v>
      </c>
      <c r="N416">
        <v>0</v>
      </c>
      <c r="O416">
        <v>0</v>
      </c>
      <c r="Q416">
        <v>0</v>
      </c>
      <c r="R416">
        <v>0</v>
      </c>
      <c r="S416">
        <v>0</v>
      </c>
      <c r="T416">
        <v>60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40</v>
      </c>
      <c r="AB416">
        <v>1</v>
      </c>
      <c r="AC416" s="1">
        <v>1.021551724137931</v>
      </c>
      <c r="AD416" s="1">
        <v>161.80000000000001</v>
      </c>
      <c r="AE416" s="1">
        <v>0</v>
      </c>
      <c r="AF416" s="1">
        <v>161.80000000000001</v>
      </c>
      <c r="AG416" s="1">
        <v>0.66823400000000011</v>
      </c>
      <c r="AH416" s="1">
        <v>0.52666666666666673</v>
      </c>
      <c r="AI416" s="1">
        <v>1.3017545454545456</v>
      </c>
    </row>
    <row r="417" spans="1:35">
      <c r="A417">
        <v>0</v>
      </c>
      <c r="B417">
        <v>52</v>
      </c>
      <c r="C417">
        <v>5.2</v>
      </c>
      <c r="D417">
        <v>4.3899999999999997</v>
      </c>
      <c r="E417">
        <v>9.59</v>
      </c>
      <c r="F417">
        <v>8</v>
      </c>
      <c r="G417">
        <v>3.41</v>
      </c>
      <c r="H417">
        <v>5</v>
      </c>
      <c r="I417">
        <v>1</v>
      </c>
      <c r="J417">
        <v>4</v>
      </c>
      <c r="K417">
        <v>0</v>
      </c>
      <c r="L417">
        <v>1</v>
      </c>
      <c r="M417">
        <v>0</v>
      </c>
      <c r="N417">
        <v>0</v>
      </c>
      <c r="O417">
        <v>0</v>
      </c>
      <c r="Q417">
        <v>0</v>
      </c>
      <c r="R417">
        <v>0</v>
      </c>
      <c r="S417">
        <v>0</v>
      </c>
      <c r="T417">
        <v>61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40</v>
      </c>
      <c r="AB417">
        <v>1</v>
      </c>
      <c r="AC417" s="1">
        <v>1.0797266514806378</v>
      </c>
      <c r="AD417" s="1">
        <v>161.80000000000001</v>
      </c>
      <c r="AE417" s="1">
        <v>0</v>
      </c>
      <c r="AF417" s="1">
        <v>161.80000000000001</v>
      </c>
      <c r="AG417" s="1">
        <v>0.66823400000000011</v>
      </c>
      <c r="AH417" s="1">
        <v>0.59250000000000003</v>
      </c>
      <c r="AI417" s="1">
        <v>1.1757782991202348</v>
      </c>
    </row>
    <row r="418" spans="1:35">
      <c r="A418">
        <v>0</v>
      </c>
      <c r="B418">
        <v>52</v>
      </c>
      <c r="C418">
        <v>5.2</v>
      </c>
      <c r="D418">
        <v>4.1500000000000004</v>
      </c>
      <c r="E418">
        <v>9.3500000000000014</v>
      </c>
      <c r="F418">
        <v>8</v>
      </c>
      <c r="G418">
        <v>3.31</v>
      </c>
      <c r="H418">
        <v>6</v>
      </c>
      <c r="I418">
        <v>1</v>
      </c>
      <c r="J418">
        <v>5</v>
      </c>
      <c r="K418">
        <v>0</v>
      </c>
      <c r="L418">
        <v>1</v>
      </c>
      <c r="M418">
        <v>0</v>
      </c>
      <c r="N418">
        <v>0</v>
      </c>
      <c r="O418">
        <v>0</v>
      </c>
      <c r="Q418">
        <v>1</v>
      </c>
      <c r="R418">
        <v>0</v>
      </c>
      <c r="S418">
        <v>0</v>
      </c>
      <c r="T418">
        <v>61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40</v>
      </c>
      <c r="AB418">
        <v>1</v>
      </c>
      <c r="AC418" s="1">
        <v>1.1421686746987951</v>
      </c>
      <c r="AD418" s="1">
        <v>175.6</v>
      </c>
      <c r="AE418" s="1">
        <v>0</v>
      </c>
      <c r="AF418" s="1">
        <v>175.6</v>
      </c>
      <c r="AG418" s="1">
        <v>0.72522799999999987</v>
      </c>
      <c r="AH418" s="1">
        <v>0.59250000000000003</v>
      </c>
      <c r="AI418" s="1">
        <v>1.314612688821752</v>
      </c>
    </row>
    <row r="419" spans="1:35">
      <c r="A419">
        <v>13</v>
      </c>
      <c r="B419">
        <v>36</v>
      </c>
      <c r="C419">
        <v>81.599999999999994</v>
      </c>
      <c r="D419">
        <v>3.85</v>
      </c>
      <c r="E419">
        <v>85.449999999999989</v>
      </c>
      <c r="F419">
        <v>7</v>
      </c>
      <c r="G419">
        <v>3.12</v>
      </c>
      <c r="H419">
        <v>25</v>
      </c>
      <c r="I419">
        <v>24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Q419">
        <v>1</v>
      </c>
      <c r="R419">
        <v>0</v>
      </c>
      <c r="S419">
        <v>0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40</v>
      </c>
      <c r="AB419">
        <v>1</v>
      </c>
      <c r="AC419" s="1">
        <v>1.2311688311688311</v>
      </c>
      <c r="AD419" s="1">
        <v>175.6</v>
      </c>
      <c r="AE419" s="1">
        <v>0</v>
      </c>
      <c r="AF419" s="1">
        <v>175.6</v>
      </c>
      <c r="AG419" s="1">
        <v>0.72522799999999987</v>
      </c>
      <c r="AH419" s="1">
        <v>0.67714285714285716</v>
      </c>
      <c r="AI419" s="1">
        <v>1.3946692307692303</v>
      </c>
    </row>
    <row r="420" spans="1:35">
      <c r="A420">
        <v>18</v>
      </c>
      <c r="B420">
        <v>38</v>
      </c>
      <c r="C420">
        <v>111.8</v>
      </c>
      <c r="D420">
        <v>3.85</v>
      </c>
      <c r="E420">
        <v>115.64999999999999</v>
      </c>
      <c r="F420">
        <v>7</v>
      </c>
      <c r="G420">
        <v>2.98</v>
      </c>
      <c r="H420">
        <v>34</v>
      </c>
      <c r="I420">
        <v>33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5.7999999999999972</v>
      </c>
      <c r="Q420">
        <v>1</v>
      </c>
      <c r="R420">
        <v>0</v>
      </c>
      <c r="S420">
        <v>0</v>
      </c>
      <c r="T420">
        <v>65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40</v>
      </c>
      <c r="AB420">
        <v>1</v>
      </c>
      <c r="AC420" s="1">
        <v>1.2311688311688311</v>
      </c>
      <c r="AD420" s="1">
        <v>175.6</v>
      </c>
      <c r="AE420" s="1">
        <v>0</v>
      </c>
      <c r="AF420" s="1">
        <v>175.6</v>
      </c>
      <c r="AG420" s="1">
        <v>0.72522799999999987</v>
      </c>
      <c r="AH420" s="1">
        <v>0.67714285714285716</v>
      </c>
      <c r="AI420" s="1">
        <v>1.4601906040268453</v>
      </c>
    </row>
    <row r="421" spans="1:35">
      <c r="A421">
        <v>18</v>
      </c>
      <c r="B421">
        <v>44</v>
      </c>
      <c r="C421">
        <v>112.4</v>
      </c>
      <c r="D421">
        <v>4.32</v>
      </c>
      <c r="E421">
        <v>116.72</v>
      </c>
      <c r="F421">
        <v>8</v>
      </c>
      <c r="G421">
        <v>3.67</v>
      </c>
      <c r="H421">
        <v>37</v>
      </c>
      <c r="I421">
        <v>33</v>
      </c>
      <c r="J421">
        <v>4</v>
      </c>
      <c r="K421">
        <v>0</v>
      </c>
      <c r="L421">
        <v>1</v>
      </c>
      <c r="M421">
        <v>0</v>
      </c>
      <c r="N421">
        <v>0</v>
      </c>
      <c r="O421">
        <v>6.4000000000000057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40</v>
      </c>
      <c r="AB421">
        <v>1</v>
      </c>
      <c r="AC421" s="1">
        <v>1.0972222222222221</v>
      </c>
      <c r="AD421" s="1">
        <v>161.80000000000001</v>
      </c>
      <c r="AE421" s="1">
        <v>0</v>
      </c>
      <c r="AF421" s="1">
        <v>161.80000000000001</v>
      </c>
      <c r="AG421" s="1">
        <v>0.66823400000000011</v>
      </c>
      <c r="AH421" s="1">
        <v>0.59250000000000003</v>
      </c>
      <c r="AI421" s="1">
        <v>1.092480653950954</v>
      </c>
    </row>
    <row r="422" spans="1:35">
      <c r="A422">
        <v>19</v>
      </c>
      <c r="B422">
        <v>10</v>
      </c>
      <c r="C422">
        <v>115</v>
      </c>
      <c r="D422">
        <v>7</v>
      </c>
      <c r="E422">
        <v>122</v>
      </c>
      <c r="F422">
        <v>10</v>
      </c>
      <c r="G422">
        <v>3.24</v>
      </c>
      <c r="H422">
        <v>40</v>
      </c>
      <c r="I422">
        <v>33</v>
      </c>
      <c r="J422">
        <v>7</v>
      </c>
      <c r="K422">
        <v>0</v>
      </c>
      <c r="L422">
        <v>1</v>
      </c>
      <c r="M422">
        <v>0</v>
      </c>
      <c r="N422">
        <v>0</v>
      </c>
      <c r="O422">
        <v>2.4000000000000057</v>
      </c>
      <c r="P422" s="1">
        <v>-0.69677018633540377</v>
      </c>
      <c r="Q422">
        <v>0</v>
      </c>
      <c r="R422">
        <v>1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40</v>
      </c>
      <c r="AB422">
        <v>2</v>
      </c>
      <c r="AC422" s="1">
        <v>0.67714285714285716</v>
      </c>
      <c r="AD422" s="1">
        <v>161.80000000000001</v>
      </c>
      <c r="AE422" s="1">
        <v>0</v>
      </c>
      <c r="AF422" s="1">
        <v>161.80000000000001</v>
      </c>
      <c r="AG422" s="1">
        <v>0.66823400000000011</v>
      </c>
      <c r="AH422" s="1">
        <v>0.47400000000000003</v>
      </c>
      <c r="AI422" s="1">
        <v>1.2374703703703704</v>
      </c>
    </row>
    <row r="423" spans="1:35">
      <c r="A423">
        <v>37</v>
      </c>
      <c r="B423">
        <v>49</v>
      </c>
      <c r="C423">
        <v>226.9</v>
      </c>
      <c r="D423">
        <v>3.71</v>
      </c>
      <c r="E423">
        <v>230.61</v>
      </c>
      <c r="F423">
        <v>7</v>
      </c>
      <c r="G423">
        <v>3.04</v>
      </c>
      <c r="H423">
        <v>79</v>
      </c>
      <c r="I423">
        <v>74</v>
      </c>
      <c r="J423">
        <v>5</v>
      </c>
      <c r="K423">
        <v>0</v>
      </c>
      <c r="L423">
        <v>1</v>
      </c>
      <c r="M423">
        <v>0</v>
      </c>
      <c r="N423">
        <v>0</v>
      </c>
      <c r="O423">
        <v>2.8000000000000114</v>
      </c>
      <c r="P423" s="1">
        <v>9.2628032345013489E-2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40</v>
      </c>
      <c r="AB423">
        <v>2</v>
      </c>
      <c r="AC423" s="1">
        <v>1.2776280323450135</v>
      </c>
      <c r="AD423" s="1">
        <v>175.6</v>
      </c>
      <c r="AE423" s="1">
        <v>0</v>
      </c>
      <c r="AF423" s="1">
        <v>175.6</v>
      </c>
      <c r="AG423" s="1">
        <v>0.72522799999999987</v>
      </c>
      <c r="AH423" s="1">
        <v>0.67714285714285716</v>
      </c>
      <c r="AI423" s="1">
        <v>1.4313710526315786</v>
      </c>
    </row>
    <row r="424" spans="1:35">
      <c r="A424">
        <v>42</v>
      </c>
      <c r="B424">
        <v>14</v>
      </c>
      <c r="C424">
        <v>253.4</v>
      </c>
      <c r="D424">
        <v>3.87</v>
      </c>
      <c r="E424">
        <v>257.27</v>
      </c>
      <c r="F424">
        <v>8</v>
      </c>
      <c r="G424">
        <v>3.44</v>
      </c>
      <c r="H424">
        <v>92</v>
      </c>
      <c r="I424">
        <v>90</v>
      </c>
      <c r="J424">
        <v>2</v>
      </c>
      <c r="K424">
        <v>0</v>
      </c>
      <c r="L424">
        <v>0</v>
      </c>
      <c r="M424">
        <v>0</v>
      </c>
      <c r="N424">
        <v>0</v>
      </c>
      <c r="O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40</v>
      </c>
      <c r="AB424">
        <v>1</v>
      </c>
      <c r="AC424" s="1">
        <v>1.2248062015503876</v>
      </c>
      <c r="AD424" s="1">
        <v>161.80000000000001</v>
      </c>
      <c r="AE424" s="1">
        <v>0</v>
      </c>
      <c r="AF424" s="1">
        <v>161.80000000000001</v>
      </c>
      <c r="AG424" s="1">
        <v>0.66823400000000011</v>
      </c>
      <c r="AH424" s="1">
        <v>0.59250000000000003</v>
      </c>
      <c r="AI424" s="1">
        <v>1.1655244186046514</v>
      </c>
    </row>
    <row r="425" spans="1:35">
      <c r="A425">
        <v>4</v>
      </c>
      <c r="B425">
        <v>4</v>
      </c>
      <c r="C425">
        <v>24.4</v>
      </c>
      <c r="D425">
        <v>3.52</v>
      </c>
      <c r="E425">
        <v>27.919999999999998</v>
      </c>
      <c r="F425">
        <v>7</v>
      </c>
      <c r="G425">
        <v>2.98</v>
      </c>
      <c r="H425">
        <v>11</v>
      </c>
      <c r="I425">
        <v>5</v>
      </c>
      <c r="J425">
        <v>6</v>
      </c>
      <c r="K425">
        <v>0</v>
      </c>
      <c r="L425">
        <v>0</v>
      </c>
      <c r="M425">
        <v>0</v>
      </c>
      <c r="N425">
        <v>0</v>
      </c>
      <c r="O425">
        <v>0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45</v>
      </c>
      <c r="AB425">
        <v>1</v>
      </c>
      <c r="AC425" s="1">
        <v>1.3465909090909092</v>
      </c>
      <c r="AD425" s="1">
        <v>175.6</v>
      </c>
      <c r="AE425" s="1">
        <v>0</v>
      </c>
      <c r="AF425" s="1">
        <v>175.6</v>
      </c>
      <c r="AG425" s="1">
        <v>0.72522799999999987</v>
      </c>
      <c r="AH425" s="1">
        <v>0.67714285714285716</v>
      </c>
      <c r="AI425" s="1">
        <v>1.4601906040268453</v>
      </c>
    </row>
    <row r="426" spans="1:35">
      <c r="A426">
        <v>27</v>
      </c>
      <c r="B426">
        <v>54</v>
      </c>
      <c r="C426">
        <v>167.4</v>
      </c>
      <c r="D426">
        <v>3.58</v>
      </c>
      <c r="E426">
        <v>170.98000000000002</v>
      </c>
      <c r="F426">
        <v>7</v>
      </c>
      <c r="G426">
        <v>2.98</v>
      </c>
      <c r="H426">
        <v>94</v>
      </c>
      <c r="I426">
        <v>89</v>
      </c>
      <c r="J426">
        <v>5</v>
      </c>
      <c r="K426">
        <v>0</v>
      </c>
      <c r="L426">
        <v>0</v>
      </c>
      <c r="M426">
        <v>1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16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45</v>
      </c>
      <c r="AB426">
        <v>3</v>
      </c>
      <c r="AC426" s="1">
        <v>1.3240223463687151</v>
      </c>
      <c r="AD426" s="1">
        <v>161.80000000000001</v>
      </c>
      <c r="AE426" s="1">
        <v>0</v>
      </c>
      <c r="AF426" s="1">
        <v>161.80000000000001</v>
      </c>
      <c r="AG426" s="1">
        <v>0.66823400000000011</v>
      </c>
      <c r="AH426" s="1">
        <v>0.67714285714285716</v>
      </c>
      <c r="AI426" s="1">
        <v>1.3454375838926178</v>
      </c>
    </row>
    <row r="427" spans="1:35">
      <c r="A427">
        <v>50</v>
      </c>
      <c r="B427">
        <v>12</v>
      </c>
      <c r="C427">
        <v>301.2</v>
      </c>
      <c r="D427">
        <v>3.28</v>
      </c>
      <c r="E427">
        <v>304.47999999999996</v>
      </c>
      <c r="F427">
        <v>7</v>
      </c>
      <c r="G427">
        <v>2.88</v>
      </c>
      <c r="H427">
        <v>166</v>
      </c>
      <c r="I427">
        <v>162</v>
      </c>
      <c r="J427">
        <v>4</v>
      </c>
      <c r="K427">
        <v>0</v>
      </c>
      <c r="L427">
        <v>1</v>
      </c>
      <c r="M427">
        <v>0</v>
      </c>
      <c r="N427">
        <v>0</v>
      </c>
      <c r="O427">
        <v>0</v>
      </c>
      <c r="Q427">
        <v>1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45</v>
      </c>
      <c r="AB427">
        <v>1</v>
      </c>
      <c r="AC427" s="1">
        <v>1.4451219512195124</v>
      </c>
      <c r="AD427" s="1">
        <v>175.6</v>
      </c>
      <c r="AE427" s="1">
        <v>0</v>
      </c>
      <c r="AF427" s="1">
        <v>175.6</v>
      </c>
      <c r="AG427" s="1">
        <v>0.72522799999999987</v>
      </c>
      <c r="AH427" s="1">
        <v>0.67714285714285716</v>
      </c>
      <c r="AI427" s="1">
        <v>1.5108916666666663</v>
      </c>
    </row>
    <row r="428" spans="1:35">
      <c r="A428">
        <v>69</v>
      </c>
      <c r="B428">
        <v>42</v>
      </c>
      <c r="C428">
        <v>418.2</v>
      </c>
      <c r="D428">
        <v>3.04</v>
      </c>
      <c r="E428">
        <v>421.24</v>
      </c>
      <c r="F428">
        <v>6</v>
      </c>
      <c r="G428">
        <v>3.05</v>
      </c>
      <c r="H428">
        <v>224</v>
      </c>
      <c r="I428">
        <v>219</v>
      </c>
      <c r="J428">
        <v>5</v>
      </c>
      <c r="K428">
        <v>0</v>
      </c>
      <c r="L428">
        <v>1</v>
      </c>
      <c r="M428">
        <v>0</v>
      </c>
      <c r="N428">
        <v>0</v>
      </c>
      <c r="O428">
        <v>0.80000000000001137</v>
      </c>
      <c r="P428" s="1">
        <v>0.44653446997776136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45</v>
      </c>
      <c r="AB428">
        <v>2</v>
      </c>
      <c r="AC428" s="1">
        <v>1.5592105263157896</v>
      </c>
      <c r="AD428" s="1">
        <v>175.6</v>
      </c>
      <c r="AE428" s="1">
        <v>0</v>
      </c>
      <c r="AF428" s="1">
        <v>175.6</v>
      </c>
      <c r="AG428" s="1">
        <v>0.72522799999999987</v>
      </c>
      <c r="AH428" s="1">
        <v>0.79</v>
      </c>
      <c r="AI428" s="1">
        <v>1.4266780327868851</v>
      </c>
    </row>
    <row r="429" spans="1:35">
      <c r="A429">
        <v>24</v>
      </c>
      <c r="B429">
        <v>55</v>
      </c>
      <c r="C429">
        <v>149.5</v>
      </c>
      <c r="D429">
        <v>3.22</v>
      </c>
      <c r="E429">
        <v>152.72</v>
      </c>
      <c r="F429">
        <v>6</v>
      </c>
      <c r="G429">
        <v>3.19</v>
      </c>
      <c r="H429">
        <v>18</v>
      </c>
      <c r="I429">
        <v>15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Q429">
        <v>1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45</v>
      </c>
      <c r="AB429">
        <v>1</v>
      </c>
      <c r="AC429" s="1">
        <v>1.4720496894409938</v>
      </c>
      <c r="AD429" s="1">
        <v>175.6</v>
      </c>
      <c r="AE429" s="1">
        <v>0</v>
      </c>
      <c r="AF429" s="1">
        <v>175.6</v>
      </c>
      <c r="AG429" s="1">
        <v>0.72522799999999987</v>
      </c>
      <c r="AH429" s="1">
        <v>0.79</v>
      </c>
      <c r="AI429" s="1">
        <v>1.3640652037617551</v>
      </c>
    </row>
    <row r="430" spans="1:35">
      <c r="A430">
        <v>17</v>
      </c>
      <c r="B430">
        <v>51</v>
      </c>
      <c r="C430">
        <v>107.1</v>
      </c>
      <c r="D430">
        <v>3.64</v>
      </c>
      <c r="E430">
        <v>110.74</v>
      </c>
      <c r="F430">
        <v>6</v>
      </c>
      <c r="G430">
        <v>3.45</v>
      </c>
      <c r="H430">
        <v>33</v>
      </c>
      <c r="I430">
        <v>31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Q430">
        <v>1</v>
      </c>
      <c r="R430">
        <v>0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45</v>
      </c>
      <c r="AB430">
        <v>1</v>
      </c>
      <c r="AC430" s="1">
        <v>1.3021978021978022</v>
      </c>
      <c r="AD430" s="1">
        <v>175.6</v>
      </c>
      <c r="AE430" s="1">
        <v>0</v>
      </c>
      <c r="AF430" s="1">
        <v>175.6</v>
      </c>
      <c r="AG430" s="1">
        <v>0.72522799999999987</v>
      </c>
      <c r="AH430" s="1">
        <v>0.79</v>
      </c>
      <c r="AI430" s="1">
        <v>1.2612660869565213</v>
      </c>
    </row>
    <row r="431" spans="1:35">
      <c r="A431">
        <v>9</v>
      </c>
      <c r="B431">
        <v>43</v>
      </c>
      <c r="C431">
        <v>58.3</v>
      </c>
      <c r="D431">
        <v>4.03</v>
      </c>
      <c r="E431">
        <v>62.33</v>
      </c>
      <c r="F431">
        <v>7</v>
      </c>
      <c r="G431">
        <v>3.04</v>
      </c>
      <c r="H431">
        <v>32</v>
      </c>
      <c r="I431">
        <v>23</v>
      </c>
      <c r="J431">
        <v>9</v>
      </c>
      <c r="K431">
        <v>0</v>
      </c>
      <c r="L431">
        <v>0</v>
      </c>
      <c r="M431">
        <v>0</v>
      </c>
      <c r="N431">
        <v>0</v>
      </c>
      <c r="O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50</v>
      </c>
      <c r="AB431">
        <v>1</v>
      </c>
      <c r="AC431" s="1">
        <v>1.1761786600496278</v>
      </c>
      <c r="AD431" s="1">
        <v>161.80000000000001</v>
      </c>
      <c r="AE431" s="1">
        <v>-10</v>
      </c>
      <c r="AF431" s="1">
        <v>151.80000000000001</v>
      </c>
      <c r="AG431" s="1">
        <v>0.6269340000000001</v>
      </c>
      <c r="AH431" s="1">
        <v>0.67714285714285716</v>
      </c>
      <c r="AI431" s="1">
        <v>1.2373697368421055</v>
      </c>
    </row>
    <row r="432" spans="1:35">
      <c r="A432">
        <v>13</v>
      </c>
      <c r="B432">
        <v>2</v>
      </c>
      <c r="C432">
        <v>78.2</v>
      </c>
      <c r="D432">
        <v>3.84</v>
      </c>
      <c r="E432">
        <v>82.04</v>
      </c>
      <c r="F432">
        <v>8</v>
      </c>
      <c r="G432">
        <v>2.94</v>
      </c>
      <c r="H432">
        <v>55</v>
      </c>
      <c r="I432">
        <v>48</v>
      </c>
      <c r="J432">
        <v>7</v>
      </c>
      <c r="K432">
        <v>0</v>
      </c>
      <c r="L432">
        <v>0</v>
      </c>
      <c r="M432">
        <v>0</v>
      </c>
      <c r="N432">
        <v>0</v>
      </c>
      <c r="O432">
        <v>5.4000000000000057</v>
      </c>
      <c r="P432" s="1">
        <v>0.24066430817610052</v>
      </c>
      <c r="Q432">
        <v>1</v>
      </c>
      <c r="R432">
        <v>0</v>
      </c>
      <c r="S432">
        <v>0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50</v>
      </c>
      <c r="AB432">
        <v>1</v>
      </c>
      <c r="AC432" s="1">
        <v>1.234375</v>
      </c>
      <c r="AD432" s="1">
        <v>175.6</v>
      </c>
      <c r="AE432" s="1">
        <v>0</v>
      </c>
      <c r="AF432" s="1">
        <v>175.6</v>
      </c>
      <c r="AG432" s="1">
        <v>0.72522799999999987</v>
      </c>
      <c r="AH432" s="1">
        <v>0.59250000000000003</v>
      </c>
      <c r="AI432" s="1">
        <v>1.4800571428571425</v>
      </c>
    </row>
    <row r="433" spans="1:35">
      <c r="A433">
        <v>13</v>
      </c>
      <c r="B433">
        <v>52</v>
      </c>
      <c r="C433">
        <v>83.2</v>
      </c>
      <c r="D433">
        <v>3.93</v>
      </c>
      <c r="E433">
        <v>87.13000000000001</v>
      </c>
      <c r="F433">
        <v>7</v>
      </c>
      <c r="G433">
        <v>3.28</v>
      </c>
      <c r="H433">
        <v>60</v>
      </c>
      <c r="I433">
        <v>52</v>
      </c>
      <c r="J433">
        <v>8</v>
      </c>
      <c r="K433">
        <v>0</v>
      </c>
      <c r="L433">
        <v>1</v>
      </c>
      <c r="M433">
        <v>0</v>
      </c>
      <c r="N433">
        <v>0</v>
      </c>
      <c r="O433">
        <v>0</v>
      </c>
      <c r="P433" s="1"/>
      <c r="Q433">
        <v>0</v>
      </c>
      <c r="R433">
        <v>0</v>
      </c>
      <c r="S433">
        <v>0</v>
      </c>
      <c r="T433">
        <v>1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50</v>
      </c>
      <c r="AB433">
        <v>1</v>
      </c>
      <c r="AC433" s="1">
        <v>1.2061068702290076</v>
      </c>
      <c r="AD433" s="1">
        <v>161.80000000000001</v>
      </c>
      <c r="AE433" s="1">
        <v>0</v>
      </c>
      <c r="AF433" s="1">
        <v>161.80000000000001</v>
      </c>
      <c r="AG433" s="1">
        <v>0.66823400000000011</v>
      </c>
      <c r="AH433" s="1">
        <v>0.67714285714285716</v>
      </c>
      <c r="AI433" s="1">
        <v>1.2223792682926833</v>
      </c>
    </row>
    <row r="434" spans="1:35">
      <c r="A434">
        <v>27</v>
      </c>
      <c r="B434">
        <v>51</v>
      </c>
      <c r="C434">
        <v>167.1</v>
      </c>
      <c r="D434">
        <v>3.46</v>
      </c>
      <c r="E434">
        <v>170.56</v>
      </c>
      <c r="F434">
        <v>7</v>
      </c>
      <c r="G434">
        <v>2.73</v>
      </c>
      <c r="H434">
        <v>93</v>
      </c>
      <c r="I434">
        <v>89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Q434">
        <v>0</v>
      </c>
      <c r="R434">
        <v>0</v>
      </c>
      <c r="S434">
        <v>0</v>
      </c>
      <c r="T434">
        <v>16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1</v>
      </c>
      <c r="AA434">
        <v>50</v>
      </c>
      <c r="AB434">
        <v>1</v>
      </c>
      <c r="AC434" s="1">
        <v>1.3699421965317919</v>
      </c>
      <c r="AD434" s="1">
        <v>161.80000000000001</v>
      </c>
      <c r="AE434" s="1">
        <v>-10</v>
      </c>
      <c r="AF434" s="1">
        <v>151.80000000000001</v>
      </c>
      <c r="AG434" s="1">
        <v>0.6269340000000001</v>
      </c>
      <c r="AH434" s="1">
        <v>0.67714285714285716</v>
      </c>
      <c r="AI434" s="1">
        <v>1.3778769230769232</v>
      </c>
    </row>
    <row r="435" spans="1:35">
      <c r="A435">
        <v>31</v>
      </c>
      <c r="B435">
        <v>17</v>
      </c>
      <c r="C435">
        <v>187.7</v>
      </c>
      <c r="D435">
        <v>3.51</v>
      </c>
      <c r="E435">
        <v>191.20999999999998</v>
      </c>
      <c r="F435">
        <v>8</v>
      </c>
      <c r="G435">
        <v>2.74</v>
      </c>
      <c r="H435">
        <v>106</v>
      </c>
      <c r="I435">
        <v>103</v>
      </c>
      <c r="J435">
        <v>3</v>
      </c>
      <c r="K435">
        <v>0</v>
      </c>
      <c r="L435">
        <v>0</v>
      </c>
      <c r="M435">
        <v>1</v>
      </c>
      <c r="N435">
        <v>0</v>
      </c>
      <c r="O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50</v>
      </c>
      <c r="AB435">
        <v>3</v>
      </c>
      <c r="AC435" s="1">
        <v>1.3504273504273505</v>
      </c>
      <c r="AD435" s="1">
        <v>161.80000000000001</v>
      </c>
      <c r="AE435" s="1">
        <v>-10</v>
      </c>
      <c r="AF435" s="1">
        <v>151.80000000000001</v>
      </c>
      <c r="AG435" s="1">
        <v>0.6269340000000001</v>
      </c>
      <c r="AH435" s="1">
        <v>0.59250000000000003</v>
      </c>
      <c r="AI435" s="1">
        <v>1.3728481751824819</v>
      </c>
    </row>
    <row r="436" spans="1:35">
      <c r="A436">
        <v>52</v>
      </c>
      <c r="B436">
        <v>58</v>
      </c>
      <c r="C436">
        <v>317.8</v>
      </c>
      <c r="D436">
        <v>3.96</v>
      </c>
      <c r="E436">
        <v>321.76</v>
      </c>
      <c r="F436">
        <v>6</v>
      </c>
      <c r="G436">
        <v>3.94</v>
      </c>
      <c r="H436">
        <v>182</v>
      </c>
      <c r="I436">
        <v>178</v>
      </c>
      <c r="J436">
        <v>4</v>
      </c>
      <c r="K436">
        <v>0</v>
      </c>
      <c r="L436">
        <v>0</v>
      </c>
      <c r="M436">
        <v>0</v>
      </c>
      <c r="N436">
        <v>0</v>
      </c>
      <c r="O436">
        <v>0</v>
      </c>
      <c r="Q436">
        <v>1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50</v>
      </c>
      <c r="AB436">
        <v>1</v>
      </c>
      <c r="AC436" s="1">
        <v>1.196969696969697</v>
      </c>
      <c r="AD436" s="1">
        <v>175.6</v>
      </c>
      <c r="AE436" s="1">
        <v>0</v>
      </c>
      <c r="AF436" s="1">
        <v>175.6</v>
      </c>
      <c r="AG436" s="1">
        <v>0.72522799999999987</v>
      </c>
      <c r="AH436" s="1">
        <v>0.79</v>
      </c>
      <c r="AI436" s="1">
        <v>1.1044081218274109</v>
      </c>
    </row>
    <row r="437" spans="1:35">
      <c r="A437">
        <v>88</v>
      </c>
      <c r="B437">
        <v>0</v>
      </c>
      <c r="C437">
        <v>528</v>
      </c>
      <c r="D437">
        <v>3.58</v>
      </c>
      <c r="E437">
        <v>531.58000000000004</v>
      </c>
      <c r="F437">
        <v>7</v>
      </c>
      <c r="G437">
        <v>3.13</v>
      </c>
      <c r="H437">
        <v>263</v>
      </c>
      <c r="I437">
        <v>260</v>
      </c>
      <c r="J437">
        <v>3</v>
      </c>
      <c r="K437">
        <v>0</v>
      </c>
      <c r="L437">
        <v>1</v>
      </c>
      <c r="M437">
        <v>0</v>
      </c>
      <c r="N437">
        <v>0</v>
      </c>
      <c r="O437">
        <v>0</v>
      </c>
      <c r="Q437">
        <v>1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50</v>
      </c>
      <c r="AB437">
        <v>1</v>
      </c>
      <c r="AC437" s="1">
        <v>1.3240223463687151</v>
      </c>
      <c r="AD437" s="1">
        <v>175.6</v>
      </c>
      <c r="AE437" s="1">
        <v>0</v>
      </c>
      <c r="AF437" s="1">
        <v>175.6</v>
      </c>
      <c r="AG437" s="1">
        <v>0.72522799999999987</v>
      </c>
      <c r="AH437" s="1">
        <v>0.67714285714285716</v>
      </c>
      <c r="AI437" s="1">
        <v>1.3902134185303512</v>
      </c>
    </row>
    <row r="438" spans="1:35">
      <c r="A438">
        <v>88</v>
      </c>
      <c r="B438">
        <v>2</v>
      </c>
      <c r="C438">
        <v>528.20000000000005</v>
      </c>
      <c r="D438">
        <v>3.28</v>
      </c>
      <c r="E438">
        <v>531.48</v>
      </c>
      <c r="F438">
        <v>6</v>
      </c>
      <c r="G438">
        <v>3.29</v>
      </c>
      <c r="H438">
        <v>264</v>
      </c>
      <c r="I438">
        <v>260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Q438">
        <v>1</v>
      </c>
      <c r="R438">
        <v>0</v>
      </c>
      <c r="S438">
        <v>0</v>
      </c>
      <c r="T438">
        <v>44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50</v>
      </c>
      <c r="AB438">
        <v>1</v>
      </c>
      <c r="AC438" s="1">
        <v>1.4451219512195124</v>
      </c>
      <c r="AD438" s="1">
        <v>175.6</v>
      </c>
      <c r="AE438" s="1">
        <v>0</v>
      </c>
      <c r="AF438" s="1">
        <v>175.6</v>
      </c>
      <c r="AG438" s="1">
        <v>0.72522799999999987</v>
      </c>
      <c r="AH438" s="1">
        <v>0.79</v>
      </c>
      <c r="AI438" s="1">
        <v>1.3226042553191486</v>
      </c>
    </row>
    <row r="439" spans="1:35">
      <c r="A439">
        <v>2</v>
      </c>
      <c r="B439">
        <v>35</v>
      </c>
      <c r="C439">
        <v>15.5</v>
      </c>
      <c r="D439">
        <v>3.76</v>
      </c>
      <c r="E439">
        <v>19.259999999999998</v>
      </c>
      <c r="F439">
        <v>7</v>
      </c>
      <c r="G439">
        <v>3.21</v>
      </c>
      <c r="H439">
        <v>3</v>
      </c>
      <c r="I439">
        <v>1</v>
      </c>
      <c r="J439">
        <v>2</v>
      </c>
      <c r="K439">
        <v>0</v>
      </c>
      <c r="L439">
        <v>1</v>
      </c>
      <c r="M439">
        <v>0</v>
      </c>
      <c r="N439">
        <v>0</v>
      </c>
      <c r="O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50</v>
      </c>
      <c r="AB439">
        <v>1</v>
      </c>
      <c r="AC439" s="1">
        <v>1.2606382978723405</v>
      </c>
      <c r="AD439" s="1">
        <v>161.80000000000001</v>
      </c>
      <c r="AE439" s="1">
        <v>0</v>
      </c>
      <c r="AF439" s="1">
        <v>161.80000000000001</v>
      </c>
      <c r="AG439" s="1">
        <v>0.66823400000000011</v>
      </c>
      <c r="AH439" s="1">
        <v>0.67714285714285716</v>
      </c>
      <c r="AI439" s="1">
        <v>1.249035514018692</v>
      </c>
    </row>
    <row r="440" spans="1:35">
      <c r="A440">
        <v>23</v>
      </c>
      <c r="B440">
        <v>40</v>
      </c>
      <c r="C440">
        <v>142</v>
      </c>
      <c r="D440">
        <v>3.54</v>
      </c>
      <c r="E440">
        <v>145.54</v>
      </c>
      <c r="F440">
        <v>7</v>
      </c>
      <c r="G440">
        <v>3.37</v>
      </c>
      <c r="H440">
        <v>16</v>
      </c>
      <c r="I440">
        <v>13</v>
      </c>
      <c r="J440">
        <v>3</v>
      </c>
      <c r="K440">
        <v>0</v>
      </c>
      <c r="L440">
        <v>0</v>
      </c>
      <c r="M440">
        <v>0</v>
      </c>
      <c r="N440">
        <v>0</v>
      </c>
      <c r="O440">
        <v>0</v>
      </c>
      <c r="Q440">
        <v>1</v>
      </c>
      <c r="R440">
        <v>0</v>
      </c>
      <c r="S440">
        <v>0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50</v>
      </c>
      <c r="AB440">
        <v>1</v>
      </c>
      <c r="AC440" s="1">
        <v>1.3389830508474576</v>
      </c>
      <c r="AD440" s="1">
        <v>175.6</v>
      </c>
      <c r="AE440" s="1">
        <v>0</v>
      </c>
      <c r="AF440" s="1">
        <v>175.6</v>
      </c>
      <c r="AG440" s="1">
        <v>0.72522799999999987</v>
      </c>
      <c r="AH440" s="1">
        <v>0.67714285714285716</v>
      </c>
      <c r="AI440" s="1">
        <v>1.2912071216617207</v>
      </c>
    </row>
    <row r="441" spans="1:35">
      <c r="A441">
        <v>29</v>
      </c>
      <c r="B441">
        <v>7</v>
      </c>
      <c r="C441">
        <v>174.7</v>
      </c>
      <c r="D441">
        <v>3.79</v>
      </c>
      <c r="E441">
        <v>178.48999999999998</v>
      </c>
      <c r="F441">
        <v>8</v>
      </c>
      <c r="G441">
        <v>3.13</v>
      </c>
      <c r="H441">
        <v>24</v>
      </c>
      <c r="I441">
        <v>20</v>
      </c>
      <c r="J441">
        <v>4</v>
      </c>
      <c r="K441">
        <v>0</v>
      </c>
      <c r="L441">
        <v>1</v>
      </c>
      <c r="M441">
        <v>1</v>
      </c>
      <c r="N441">
        <v>0</v>
      </c>
      <c r="O441">
        <v>0</v>
      </c>
      <c r="Q441">
        <v>1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50</v>
      </c>
      <c r="AB441">
        <v>3</v>
      </c>
      <c r="AC441" s="1">
        <v>1.2506596306068603</v>
      </c>
      <c r="AD441" s="1">
        <v>175.6</v>
      </c>
      <c r="AE441" s="1">
        <v>0</v>
      </c>
      <c r="AF441" s="1">
        <v>175.6</v>
      </c>
      <c r="AG441" s="1">
        <v>0.72522799999999987</v>
      </c>
      <c r="AH441" s="1">
        <v>0.59250000000000003</v>
      </c>
      <c r="AI441" s="1">
        <v>1.3902134185303512</v>
      </c>
    </row>
    <row r="442" spans="1:35">
      <c r="A442">
        <v>31</v>
      </c>
      <c r="B442">
        <v>56</v>
      </c>
      <c r="C442">
        <v>191.6</v>
      </c>
      <c r="D442">
        <v>3.54</v>
      </c>
      <c r="E442">
        <v>195.14</v>
      </c>
      <c r="F442">
        <v>7</v>
      </c>
      <c r="G442">
        <v>3.09</v>
      </c>
      <c r="H442">
        <v>32</v>
      </c>
      <c r="I442">
        <v>28</v>
      </c>
      <c r="J442">
        <v>4</v>
      </c>
      <c r="K442">
        <v>0</v>
      </c>
      <c r="L442">
        <v>1</v>
      </c>
      <c r="M442">
        <v>0</v>
      </c>
      <c r="N442">
        <v>0</v>
      </c>
      <c r="O442">
        <v>0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50</v>
      </c>
      <c r="AB442">
        <v>1</v>
      </c>
      <c r="AC442" s="1">
        <v>1.3389830508474576</v>
      </c>
      <c r="AD442" s="1">
        <v>161.80000000000001</v>
      </c>
      <c r="AE442" s="1">
        <v>0</v>
      </c>
      <c r="AF442" s="1">
        <v>161.80000000000001</v>
      </c>
      <c r="AG442" s="1">
        <v>0.66823400000000011</v>
      </c>
      <c r="AH442" s="1">
        <v>0.67714285714285716</v>
      </c>
      <c r="AI442" s="1">
        <v>1.2975417475728159</v>
      </c>
    </row>
    <row r="443" spans="1:35">
      <c r="A443">
        <v>47</v>
      </c>
      <c r="B443">
        <v>40</v>
      </c>
      <c r="C443">
        <v>286</v>
      </c>
      <c r="D443">
        <v>2.95</v>
      </c>
      <c r="E443">
        <v>288.95</v>
      </c>
      <c r="F443">
        <v>6</v>
      </c>
      <c r="G443">
        <v>3.06</v>
      </c>
      <c r="H443">
        <v>44</v>
      </c>
      <c r="I443">
        <v>38</v>
      </c>
      <c r="J443">
        <v>6</v>
      </c>
      <c r="K443">
        <v>0</v>
      </c>
      <c r="L443">
        <v>1</v>
      </c>
      <c r="M443">
        <v>0</v>
      </c>
      <c r="N443">
        <v>0</v>
      </c>
      <c r="O443">
        <v>0</v>
      </c>
      <c r="Q443">
        <v>1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50</v>
      </c>
      <c r="AB443">
        <v>1</v>
      </c>
      <c r="AC443" s="1">
        <v>1.6067796610169491</v>
      </c>
      <c r="AD443" s="1">
        <v>175.6</v>
      </c>
      <c r="AE443" s="1">
        <v>0</v>
      </c>
      <c r="AF443" s="1">
        <v>175.6</v>
      </c>
      <c r="AG443" s="1">
        <v>0.72522799999999987</v>
      </c>
      <c r="AH443" s="1">
        <v>0.79</v>
      </c>
      <c r="AI443" s="1">
        <v>1.4220156862745095</v>
      </c>
    </row>
    <row r="444" spans="1:35">
      <c r="A444">
        <v>48</v>
      </c>
      <c r="B444">
        <v>50</v>
      </c>
      <c r="C444">
        <v>293</v>
      </c>
      <c r="D444">
        <v>4.29</v>
      </c>
      <c r="E444">
        <v>297.29000000000002</v>
      </c>
      <c r="F444">
        <v>9</v>
      </c>
      <c r="G444">
        <v>2.83</v>
      </c>
      <c r="H444">
        <v>47</v>
      </c>
      <c r="I444">
        <v>44</v>
      </c>
      <c r="J444">
        <v>3</v>
      </c>
      <c r="K444">
        <v>0</v>
      </c>
      <c r="L444">
        <v>1</v>
      </c>
      <c r="M444">
        <v>0</v>
      </c>
      <c r="N444">
        <v>0</v>
      </c>
      <c r="O444">
        <v>0</v>
      </c>
      <c r="Q444">
        <v>0</v>
      </c>
      <c r="R444">
        <v>1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50</v>
      </c>
      <c r="AB444">
        <v>1</v>
      </c>
      <c r="AC444" s="1">
        <v>1.104895104895105</v>
      </c>
      <c r="AD444" s="1">
        <v>161.80000000000001</v>
      </c>
      <c r="AE444" s="1">
        <v>0</v>
      </c>
      <c r="AF444" s="1">
        <v>161.80000000000001</v>
      </c>
      <c r="AG444" s="1">
        <v>0.66823400000000011</v>
      </c>
      <c r="AH444" s="1">
        <v>0.52666666666666673</v>
      </c>
      <c r="AI444" s="1">
        <v>1.416750530035336</v>
      </c>
    </row>
    <row r="445" spans="1:35">
      <c r="A445">
        <v>64</v>
      </c>
      <c r="B445">
        <v>33</v>
      </c>
      <c r="C445">
        <v>387.3</v>
      </c>
      <c r="D445">
        <v>2.71</v>
      </c>
      <c r="E445">
        <v>390.01</v>
      </c>
      <c r="F445">
        <v>6</v>
      </c>
      <c r="G445">
        <v>3.09</v>
      </c>
      <c r="H445">
        <v>72</v>
      </c>
      <c r="I445">
        <v>70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50</v>
      </c>
      <c r="AB445">
        <v>1</v>
      </c>
      <c r="AC445" s="1">
        <v>1.7490774907749078</v>
      </c>
      <c r="AD445" s="1">
        <v>175.6</v>
      </c>
      <c r="AE445" s="1">
        <v>0</v>
      </c>
      <c r="AF445" s="1">
        <v>175.6</v>
      </c>
      <c r="AG445" s="1">
        <v>0.72522799999999987</v>
      </c>
      <c r="AH445" s="1">
        <v>0.79</v>
      </c>
      <c r="AI445" s="1">
        <v>1.4082097087378638</v>
      </c>
    </row>
    <row r="446" spans="1:35">
      <c r="A446">
        <v>90</v>
      </c>
      <c r="B446">
        <v>7</v>
      </c>
      <c r="C446">
        <v>540.70000000000005</v>
      </c>
      <c r="D446">
        <v>3.63</v>
      </c>
      <c r="E446">
        <v>544.33000000000004</v>
      </c>
      <c r="F446">
        <v>7</v>
      </c>
      <c r="G446">
        <v>3.18</v>
      </c>
      <c r="H446">
        <v>102</v>
      </c>
      <c r="I446">
        <v>100</v>
      </c>
      <c r="J446">
        <v>2</v>
      </c>
      <c r="K446">
        <v>0</v>
      </c>
      <c r="L446">
        <v>1</v>
      </c>
      <c r="M446">
        <v>0</v>
      </c>
      <c r="N446">
        <v>0</v>
      </c>
      <c r="O446">
        <v>0</v>
      </c>
      <c r="Q446">
        <v>1</v>
      </c>
      <c r="R446">
        <v>0</v>
      </c>
      <c r="S446">
        <v>0</v>
      </c>
      <c r="T446">
        <v>1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50</v>
      </c>
      <c r="AB446">
        <v>1</v>
      </c>
      <c r="AC446" s="1">
        <v>1.3057851239669422</v>
      </c>
      <c r="AD446" s="1">
        <v>175.6</v>
      </c>
      <c r="AE446" s="1">
        <v>0</v>
      </c>
      <c r="AF446" s="1">
        <v>175.6</v>
      </c>
      <c r="AG446" s="1">
        <v>0.72522799999999987</v>
      </c>
      <c r="AH446" s="1">
        <v>0.67714285714285716</v>
      </c>
      <c r="AI446" s="1">
        <v>1.3683547169811316</v>
      </c>
    </row>
    <row r="447" spans="1:35">
      <c r="A447">
        <v>91</v>
      </c>
      <c r="B447">
        <v>12</v>
      </c>
      <c r="C447">
        <v>547.20000000000005</v>
      </c>
      <c r="D447">
        <v>3.4</v>
      </c>
      <c r="E447">
        <v>550.6</v>
      </c>
      <c r="F447">
        <v>7</v>
      </c>
      <c r="G447">
        <v>2.89</v>
      </c>
      <c r="H447">
        <v>103</v>
      </c>
      <c r="I447">
        <v>101</v>
      </c>
      <c r="J447">
        <v>2</v>
      </c>
      <c r="K447">
        <v>0</v>
      </c>
      <c r="L447">
        <v>1</v>
      </c>
      <c r="M447">
        <v>0</v>
      </c>
      <c r="N447">
        <v>0</v>
      </c>
      <c r="O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50</v>
      </c>
      <c r="AB447">
        <v>1</v>
      </c>
      <c r="AC447" s="1">
        <v>1.3941176470588237</v>
      </c>
      <c r="AD447" s="1">
        <v>161.80000000000001</v>
      </c>
      <c r="AE447" s="1">
        <v>0</v>
      </c>
      <c r="AF447" s="1">
        <v>161.80000000000001</v>
      </c>
      <c r="AG447" s="1">
        <v>0.66823400000000011</v>
      </c>
      <c r="AH447" s="1">
        <v>0.67714285714285716</v>
      </c>
      <c r="AI447" s="1">
        <v>1.3873370242214536</v>
      </c>
    </row>
    <row r="448" spans="1:35">
      <c r="A448">
        <v>91</v>
      </c>
      <c r="B448">
        <v>12</v>
      </c>
      <c r="C448">
        <v>547.20000000000005</v>
      </c>
      <c r="D448">
        <v>3.58</v>
      </c>
      <c r="E448">
        <v>550.78000000000009</v>
      </c>
      <c r="F448">
        <v>7</v>
      </c>
      <c r="G448">
        <v>3.27</v>
      </c>
      <c r="H448">
        <v>104</v>
      </c>
      <c r="I448">
        <v>101</v>
      </c>
      <c r="J448">
        <v>3</v>
      </c>
      <c r="K448">
        <v>0</v>
      </c>
      <c r="L448">
        <v>0</v>
      </c>
      <c r="M448">
        <v>0</v>
      </c>
      <c r="N448">
        <v>0</v>
      </c>
      <c r="O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50</v>
      </c>
      <c r="AB448">
        <v>1</v>
      </c>
      <c r="AC448" s="1">
        <v>1.3240223463687151</v>
      </c>
      <c r="AD448" s="1">
        <v>161.80000000000001</v>
      </c>
      <c r="AE448" s="1">
        <v>0</v>
      </c>
      <c r="AF448" s="1">
        <v>161.80000000000001</v>
      </c>
      <c r="AG448" s="1">
        <v>0.66823400000000011</v>
      </c>
      <c r="AH448" s="1">
        <v>0.67714285714285716</v>
      </c>
      <c r="AI448" s="1">
        <v>1.2261174311926608</v>
      </c>
    </row>
    <row r="449" spans="1:35">
      <c r="A449">
        <v>101</v>
      </c>
      <c r="B449">
        <v>9</v>
      </c>
      <c r="C449">
        <v>606.9</v>
      </c>
      <c r="D449">
        <v>3.57</v>
      </c>
      <c r="E449">
        <v>610.47</v>
      </c>
      <c r="F449">
        <v>7</v>
      </c>
      <c r="G449">
        <v>3.06</v>
      </c>
      <c r="H449">
        <v>115</v>
      </c>
      <c r="I449">
        <v>112</v>
      </c>
      <c r="J449">
        <v>3</v>
      </c>
      <c r="K449">
        <v>0</v>
      </c>
      <c r="L449">
        <v>1</v>
      </c>
      <c r="M449">
        <v>0</v>
      </c>
      <c r="N449">
        <v>0</v>
      </c>
      <c r="O449">
        <v>0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50</v>
      </c>
      <c r="AB449">
        <v>1</v>
      </c>
      <c r="AC449" s="1">
        <v>1.327731092436975</v>
      </c>
      <c r="AD449" s="1">
        <v>175.6</v>
      </c>
      <c r="AE449" s="1">
        <v>0</v>
      </c>
      <c r="AF449" s="1">
        <v>175.6</v>
      </c>
      <c r="AG449" s="1">
        <v>0.72522799999999987</v>
      </c>
      <c r="AH449" s="1">
        <v>0.67714285714285716</v>
      </c>
      <c r="AI449" s="1">
        <v>1.4220156862745095</v>
      </c>
    </row>
    <row r="450" spans="1:35">
      <c r="A450">
        <v>14</v>
      </c>
      <c r="B450">
        <v>58</v>
      </c>
      <c r="C450">
        <v>89.8</v>
      </c>
      <c r="D450">
        <v>3.47</v>
      </c>
      <c r="E450">
        <v>93.27</v>
      </c>
      <c r="F450">
        <v>7</v>
      </c>
      <c r="G450">
        <v>3.46</v>
      </c>
      <c r="H450">
        <v>27</v>
      </c>
      <c r="I450">
        <v>26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Q450">
        <v>0</v>
      </c>
      <c r="R450">
        <v>0</v>
      </c>
      <c r="S450">
        <v>0</v>
      </c>
      <c r="T450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50</v>
      </c>
      <c r="AB450">
        <v>1</v>
      </c>
      <c r="AC450" s="1">
        <v>1.3659942363112392</v>
      </c>
      <c r="AD450" s="1">
        <v>161.80000000000001</v>
      </c>
      <c r="AE450" s="1">
        <v>0</v>
      </c>
      <c r="AF450" s="1">
        <v>161.80000000000001</v>
      </c>
      <c r="AG450" s="1">
        <v>0.66823400000000011</v>
      </c>
      <c r="AH450" s="1">
        <v>0.67714285714285716</v>
      </c>
      <c r="AI450" s="1">
        <v>1.1587872832369945</v>
      </c>
    </row>
    <row r="451" spans="1:35">
      <c r="A451">
        <v>12</v>
      </c>
      <c r="B451">
        <v>45</v>
      </c>
      <c r="C451">
        <v>76.5</v>
      </c>
      <c r="D451">
        <v>4.8</v>
      </c>
      <c r="E451">
        <v>81.3</v>
      </c>
      <c r="F451">
        <v>9</v>
      </c>
      <c r="G451">
        <v>3.32</v>
      </c>
      <c r="H451">
        <v>53</v>
      </c>
      <c r="I451">
        <v>45</v>
      </c>
      <c r="J451">
        <v>8</v>
      </c>
      <c r="K451">
        <v>0</v>
      </c>
      <c r="L451">
        <v>0</v>
      </c>
      <c r="M451">
        <v>0</v>
      </c>
      <c r="N451">
        <v>0</v>
      </c>
      <c r="O451">
        <v>3.7000000000000028</v>
      </c>
      <c r="P451" s="1">
        <v>-6.2106918238994391E-3</v>
      </c>
      <c r="Q451">
        <v>0</v>
      </c>
      <c r="R451">
        <v>0</v>
      </c>
      <c r="S451">
        <v>0</v>
      </c>
      <c r="T451">
        <v>9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55</v>
      </c>
      <c r="AB451">
        <v>2</v>
      </c>
      <c r="AC451" s="1">
        <v>0.98750000000000004</v>
      </c>
      <c r="AD451" s="1">
        <v>161.80000000000001</v>
      </c>
      <c r="AE451" s="1">
        <v>-10</v>
      </c>
      <c r="AF451" s="1">
        <v>151.80000000000001</v>
      </c>
      <c r="AG451" s="1">
        <v>0.6269340000000001</v>
      </c>
      <c r="AH451" s="1">
        <v>0.52666666666666673</v>
      </c>
      <c r="AI451" s="1">
        <v>1.1330132530120485</v>
      </c>
    </row>
    <row r="452" spans="1:35">
      <c r="A452">
        <v>12</v>
      </c>
      <c r="B452">
        <v>49</v>
      </c>
      <c r="C452">
        <v>76.900000000000006</v>
      </c>
      <c r="D452">
        <v>4.54</v>
      </c>
      <c r="E452">
        <v>81.440000000000012</v>
      </c>
      <c r="F452">
        <v>10</v>
      </c>
      <c r="G452">
        <v>3.29</v>
      </c>
      <c r="H452">
        <v>54</v>
      </c>
      <c r="I452">
        <v>46</v>
      </c>
      <c r="J452">
        <v>8</v>
      </c>
      <c r="K452">
        <v>0</v>
      </c>
      <c r="L452">
        <v>0</v>
      </c>
      <c r="M452">
        <v>0</v>
      </c>
      <c r="N452">
        <v>0</v>
      </c>
      <c r="O452">
        <v>4.1000000000000085</v>
      </c>
      <c r="P452" s="1">
        <v>5.0342171612223985E-2</v>
      </c>
      <c r="Q452">
        <v>0</v>
      </c>
      <c r="R452">
        <v>0</v>
      </c>
      <c r="S452">
        <v>1</v>
      </c>
      <c r="T452">
        <v>9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1</v>
      </c>
      <c r="AA452">
        <v>55</v>
      </c>
      <c r="AB452">
        <v>2</v>
      </c>
      <c r="AC452" s="1">
        <v>1.0440528634361235</v>
      </c>
      <c r="AD452" s="1">
        <v>161.80000000000001</v>
      </c>
      <c r="AE452" s="1">
        <v>-10</v>
      </c>
      <c r="AF452" s="1">
        <v>151.80000000000001</v>
      </c>
      <c r="AG452" s="1">
        <v>0.6269340000000001</v>
      </c>
      <c r="AH452" s="1">
        <v>0.47400000000000003</v>
      </c>
      <c r="AI452" s="1">
        <v>1.1433446808510641</v>
      </c>
    </row>
    <row r="453" spans="1:35">
      <c r="A453">
        <v>38</v>
      </c>
      <c r="B453">
        <v>42</v>
      </c>
      <c r="C453">
        <v>232.2</v>
      </c>
      <c r="D453">
        <v>3.55</v>
      </c>
      <c r="E453">
        <v>235.75</v>
      </c>
      <c r="F453">
        <v>6</v>
      </c>
      <c r="G453">
        <v>3.19</v>
      </c>
      <c r="H453">
        <v>125</v>
      </c>
      <c r="I453">
        <v>121</v>
      </c>
      <c r="J453">
        <v>4</v>
      </c>
      <c r="K453">
        <v>0</v>
      </c>
      <c r="L453">
        <v>0</v>
      </c>
      <c r="M453">
        <v>0</v>
      </c>
      <c r="N453">
        <v>0</v>
      </c>
      <c r="O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55</v>
      </c>
      <c r="AB453">
        <v>1</v>
      </c>
      <c r="AC453" s="1">
        <v>1.335211267605634</v>
      </c>
      <c r="AD453" s="1">
        <v>161.80000000000001</v>
      </c>
      <c r="AE453" s="1">
        <v>0</v>
      </c>
      <c r="AF453" s="1">
        <v>161.80000000000001</v>
      </c>
      <c r="AG453" s="1">
        <v>0.66823400000000011</v>
      </c>
      <c r="AH453" s="1">
        <v>0.79</v>
      </c>
      <c r="AI453" s="1">
        <v>1.2568664576802511</v>
      </c>
    </row>
    <row r="454" spans="1:35">
      <c r="A454">
        <v>41</v>
      </c>
      <c r="B454">
        <v>49</v>
      </c>
      <c r="C454">
        <v>250.9</v>
      </c>
      <c r="D454">
        <v>3.46</v>
      </c>
      <c r="E454">
        <v>254.36</v>
      </c>
      <c r="F454">
        <v>6</v>
      </c>
      <c r="G454">
        <v>3.33</v>
      </c>
      <c r="H454">
        <v>133</v>
      </c>
      <c r="I454">
        <v>127</v>
      </c>
      <c r="J454">
        <v>6</v>
      </c>
      <c r="K454">
        <v>0</v>
      </c>
      <c r="L454">
        <v>0</v>
      </c>
      <c r="M454">
        <v>0</v>
      </c>
      <c r="N454">
        <v>0</v>
      </c>
      <c r="O454">
        <v>9.4000000000000057</v>
      </c>
      <c r="P454" s="1">
        <v>1.565648224607763E-2</v>
      </c>
      <c r="Q454">
        <v>1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55</v>
      </c>
      <c r="AB454">
        <v>1</v>
      </c>
      <c r="AC454" s="1">
        <v>1.3699421965317919</v>
      </c>
      <c r="AD454" s="1">
        <v>175.6</v>
      </c>
      <c r="AE454" s="1">
        <v>0</v>
      </c>
      <c r="AF454" s="1">
        <v>175.6</v>
      </c>
      <c r="AG454" s="1">
        <v>0.72522799999999987</v>
      </c>
      <c r="AH454" s="1">
        <v>0.79</v>
      </c>
      <c r="AI454" s="1">
        <v>1.3067171171171168</v>
      </c>
    </row>
    <row r="455" spans="1:35">
      <c r="A455">
        <v>42</v>
      </c>
      <c r="B455">
        <v>21</v>
      </c>
      <c r="C455">
        <v>254.1</v>
      </c>
      <c r="D455">
        <v>3.84</v>
      </c>
      <c r="E455">
        <v>257.94</v>
      </c>
      <c r="F455">
        <v>7</v>
      </c>
      <c r="G455">
        <v>3.28</v>
      </c>
      <c r="H455">
        <v>137</v>
      </c>
      <c r="I455">
        <v>132</v>
      </c>
      <c r="J455">
        <v>5</v>
      </c>
      <c r="K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55</v>
      </c>
      <c r="AB455">
        <v>1</v>
      </c>
      <c r="AC455" s="1">
        <v>1.234375</v>
      </c>
      <c r="AD455" s="1">
        <v>161.80000000000001</v>
      </c>
      <c r="AE455" s="1">
        <v>0</v>
      </c>
      <c r="AF455" s="1">
        <v>161.80000000000001</v>
      </c>
      <c r="AG455" s="1">
        <v>0.66823400000000011</v>
      </c>
      <c r="AH455" s="1">
        <v>0.67714285714285716</v>
      </c>
      <c r="AI455" s="1">
        <v>1.2223792682926833</v>
      </c>
    </row>
    <row r="456" spans="1:35">
      <c r="A456">
        <v>49</v>
      </c>
      <c r="B456">
        <v>6</v>
      </c>
      <c r="C456">
        <v>294.60000000000002</v>
      </c>
      <c r="D456">
        <v>4.29</v>
      </c>
      <c r="E456">
        <v>298.89000000000004</v>
      </c>
      <c r="F456">
        <v>7</v>
      </c>
      <c r="G456">
        <v>3.55</v>
      </c>
      <c r="H456">
        <v>160</v>
      </c>
      <c r="I456">
        <v>155</v>
      </c>
      <c r="J456">
        <v>5</v>
      </c>
      <c r="K456">
        <v>0</v>
      </c>
      <c r="L456">
        <v>0</v>
      </c>
      <c r="M456">
        <v>0</v>
      </c>
      <c r="N456">
        <v>0</v>
      </c>
      <c r="O456">
        <v>3.2000000000000455</v>
      </c>
      <c r="P456" s="1">
        <v>-0.12627372627372613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55</v>
      </c>
      <c r="AB456">
        <v>2</v>
      </c>
      <c r="AC456" s="1">
        <v>1.104895104895105</v>
      </c>
      <c r="AD456" s="1">
        <v>161.80000000000001</v>
      </c>
      <c r="AE456" s="1">
        <v>0</v>
      </c>
      <c r="AF456" s="1">
        <v>161.80000000000001</v>
      </c>
      <c r="AG456" s="1">
        <v>0.66823400000000011</v>
      </c>
      <c r="AH456" s="1">
        <v>0.67714285714285716</v>
      </c>
      <c r="AI456" s="1">
        <v>1.129409577464789</v>
      </c>
    </row>
    <row r="457" spans="1:35">
      <c r="A457">
        <v>50</v>
      </c>
      <c r="B457">
        <v>0</v>
      </c>
      <c r="C457">
        <v>300</v>
      </c>
      <c r="D457">
        <v>3.72</v>
      </c>
      <c r="E457">
        <v>303.72000000000003</v>
      </c>
      <c r="F457">
        <v>7</v>
      </c>
      <c r="G457">
        <v>2.98</v>
      </c>
      <c r="H457">
        <v>165</v>
      </c>
      <c r="I457">
        <v>160</v>
      </c>
      <c r="J457">
        <v>5</v>
      </c>
      <c r="K457">
        <v>0</v>
      </c>
      <c r="L457">
        <v>1</v>
      </c>
      <c r="M457">
        <v>0</v>
      </c>
      <c r="N457">
        <v>0</v>
      </c>
      <c r="O457">
        <v>0</v>
      </c>
      <c r="Q457">
        <v>1</v>
      </c>
      <c r="R457">
        <v>0</v>
      </c>
      <c r="S457">
        <v>0</v>
      </c>
      <c r="T457">
        <v>1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55</v>
      </c>
      <c r="AB457">
        <v>1</v>
      </c>
      <c r="AC457" s="1">
        <v>1.2741935483870968</v>
      </c>
      <c r="AD457" s="1">
        <v>175.6</v>
      </c>
      <c r="AE457" s="1">
        <v>0</v>
      </c>
      <c r="AF457" s="1">
        <v>175.6</v>
      </c>
      <c r="AG457" s="1">
        <v>0.72522799999999987</v>
      </c>
      <c r="AH457" s="1">
        <v>0.67714285714285716</v>
      </c>
      <c r="AI457" s="1">
        <v>1.4601906040268453</v>
      </c>
    </row>
    <row r="458" spans="1:35">
      <c r="A458">
        <v>56</v>
      </c>
      <c r="B458">
        <v>53</v>
      </c>
      <c r="C458">
        <v>341.3</v>
      </c>
      <c r="D458">
        <v>3.64</v>
      </c>
      <c r="E458">
        <v>344.94</v>
      </c>
      <c r="F458">
        <v>7</v>
      </c>
      <c r="G458">
        <v>3.12</v>
      </c>
      <c r="H458">
        <v>189</v>
      </c>
      <c r="I458">
        <v>188</v>
      </c>
      <c r="J458">
        <v>1</v>
      </c>
      <c r="K458">
        <v>0</v>
      </c>
      <c r="L458">
        <v>1</v>
      </c>
      <c r="M458">
        <v>0</v>
      </c>
      <c r="N458">
        <v>0</v>
      </c>
      <c r="O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55</v>
      </c>
      <c r="AB458">
        <v>1</v>
      </c>
      <c r="AC458" s="1">
        <v>1.3021978021978022</v>
      </c>
      <c r="AD458" s="1">
        <v>161.80000000000001</v>
      </c>
      <c r="AE458" s="1">
        <v>0</v>
      </c>
      <c r="AF458" s="1">
        <v>161.80000000000001</v>
      </c>
      <c r="AG458" s="1">
        <v>0.66823400000000011</v>
      </c>
      <c r="AH458" s="1">
        <v>0.67714285714285716</v>
      </c>
      <c r="AI458" s="1">
        <v>1.2850653846153848</v>
      </c>
    </row>
    <row r="459" spans="1:35">
      <c r="A459">
        <v>66</v>
      </c>
      <c r="B459">
        <v>9</v>
      </c>
      <c r="C459">
        <v>396.9</v>
      </c>
      <c r="D459">
        <v>3.94</v>
      </c>
      <c r="E459">
        <v>400.84</v>
      </c>
      <c r="F459">
        <v>7</v>
      </c>
      <c r="G459">
        <v>3.28</v>
      </c>
      <c r="H459">
        <v>206</v>
      </c>
      <c r="I459">
        <v>203</v>
      </c>
      <c r="J459">
        <v>3</v>
      </c>
      <c r="K459">
        <v>0</v>
      </c>
      <c r="L459">
        <v>1</v>
      </c>
      <c r="M459">
        <v>0</v>
      </c>
      <c r="N459">
        <v>0</v>
      </c>
      <c r="O459">
        <v>2.6999999999999886</v>
      </c>
      <c r="P459" s="1">
        <v>7.7154948937145251E-2</v>
      </c>
      <c r="Q459">
        <v>1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55</v>
      </c>
      <c r="AB459">
        <v>2</v>
      </c>
      <c r="AC459" s="1">
        <v>1.203045685279188</v>
      </c>
      <c r="AD459" s="1">
        <v>175.6</v>
      </c>
      <c r="AE459" s="1">
        <v>-10</v>
      </c>
      <c r="AF459" s="1">
        <v>165.6</v>
      </c>
      <c r="AG459" s="1">
        <v>0.68392799999999998</v>
      </c>
      <c r="AH459" s="1">
        <v>0.67714285714285716</v>
      </c>
      <c r="AI459" s="1">
        <v>1.2510878048780489</v>
      </c>
    </row>
    <row r="460" spans="1:35">
      <c r="A460">
        <v>10</v>
      </c>
      <c r="B460">
        <v>52</v>
      </c>
      <c r="C460">
        <v>65.2</v>
      </c>
      <c r="D460">
        <v>5</v>
      </c>
      <c r="E460">
        <v>70.2</v>
      </c>
      <c r="F460">
        <v>10</v>
      </c>
      <c r="G460">
        <v>3.07</v>
      </c>
      <c r="H460">
        <v>40</v>
      </c>
      <c r="I460">
        <v>32</v>
      </c>
      <c r="J460">
        <v>8</v>
      </c>
      <c r="K460">
        <v>0</v>
      </c>
      <c r="L460">
        <v>1</v>
      </c>
      <c r="M460">
        <v>0</v>
      </c>
      <c r="N460">
        <v>0</v>
      </c>
      <c r="O460">
        <v>1.8000000000000043</v>
      </c>
      <c r="P460" s="1">
        <v>-0.28316883116883107</v>
      </c>
      <c r="Q460">
        <v>0</v>
      </c>
      <c r="R460">
        <v>0</v>
      </c>
      <c r="S460">
        <v>0</v>
      </c>
      <c r="T460">
        <v>6</v>
      </c>
      <c r="U460">
        <v>0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60</v>
      </c>
      <c r="AB460">
        <v>2</v>
      </c>
      <c r="AC460" s="1">
        <v>0.94800000000000006</v>
      </c>
      <c r="AD460" s="1">
        <v>161.80000000000001</v>
      </c>
      <c r="AE460" s="1">
        <v>0</v>
      </c>
      <c r="AF460" s="1">
        <v>161.80000000000001</v>
      </c>
      <c r="AG460" s="1">
        <v>0.66823400000000011</v>
      </c>
      <c r="AH460" s="1">
        <v>0.47400000000000003</v>
      </c>
      <c r="AI460" s="1">
        <v>1.305994788273616</v>
      </c>
    </row>
    <row r="461" spans="1:35">
      <c r="A461">
        <v>11</v>
      </c>
      <c r="B461">
        <v>34</v>
      </c>
      <c r="C461">
        <v>69.400000000000006</v>
      </c>
      <c r="D461">
        <v>4.97</v>
      </c>
      <c r="E461">
        <v>74.37</v>
      </c>
      <c r="F461">
        <v>9</v>
      </c>
      <c r="G461">
        <v>2.94</v>
      </c>
      <c r="H461">
        <v>46</v>
      </c>
      <c r="I461">
        <v>35</v>
      </c>
      <c r="J461">
        <v>11</v>
      </c>
      <c r="K461">
        <v>0</v>
      </c>
      <c r="L461">
        <v>1</v>
      </c>
      <c r="M461">
        <v>0</v>
      </c>
      <c r="N461">
        <v>0</v>
      </c>
      <c r="O461">
        <v>6.0000000000000071</v>
      </c>
      <c r="P461" s="1">
        <v>-0.27744649716480685</v>
      </c>
      <c r="Q461">
        <v>0</v>
      </c>
      <c r="R461">
        <v>0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</v>
      </c>
      <c r="AA461">
        <v>60</v>
      </c>
      <c r="AB461">
        <v>1</v>
      </c>
      <c r="AC461" s="1">
        <v>0.95372233400402429</v>
      </c>
      <c r="AD461" s="1">
        <v>161.80000000000001</v>
      </c>
      <c r="AE461" s="1">
        <v>-10</v>
      </c>
      <c r="AF461" s="1">
        <v>151.80000000000001</v>
      </c>
      <c r="AG461" s="1">
        <v>0.6269340000000001</v>
      </c>
      <c r="AH461" s="1">
        <v>0.52666666666666673</v>
      </c>
      <c r="AI461" s="1">
        <v>1.2794571428571431</v>
      </c>
    </row>
    <row r="462" spans="1:35">
      <c r="A462">
        <v>13</v>
      </c>
      <c r="B462">
        <v>34</v>
      </c>
      <c r="C462">
        <v>81.400000000000006</v>
      </c>
      <c r="D462">
        <v>3.7</v>
      </c>
      <c r="E462">
        <v>85.100000000000009</v>
      </c>
      <c r="F462">
        <v>7</v>
      </c>
      <c r="G462">
        <v>2.98</v>
      </c>
      <c r="H462">
        <v>57</v>
      </c>
      <c r="I462">
        <v>49</v>
      </c>
      <c r="J462">
        <v>8</v>
      </c>
      <c r="K462">
        <v>0</v>
      </c>
      <c r="L462">
        <v>0</v>
      </c>
      <c r="M462">
        <v>0</v>
      </c>
      <c r="N462">
        <v>0</v>
      </c>
      <c r="O462">
        <v>3.2000000000000028</v>
      </c>
      <c r="P462" s="1">
        <v>0.20868289103583226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1</v>
      </c>
      <c r="W462">
        <v>1</v>
      </c>
      <c r="X462">
        <v>1</v>
      </c>
      <c r="Y462">
        <v>0</v>
      </c>
      <c r="Z462">
        <v>1</v>
      </c>
      <c r="AA462">
        <v>60</v>
      </c>
      <c r="AB462">
        <v>2</v>
      </c>
      <c r="AC462" s="1">
        <v>1.2810810810810811</v>
      </c>
      <c r="AD462" s="1">
        <v>175.6</v>
      </c>
      <c r="AE462" s="1">
        <v>-10</v>
      </c>
      <c r="AF462" s="1">
        <v>165.6</v>
      </c>
      <c r="AG462" s="1">
        <v>0.68392799999999998</v>
      </c>
      <c r="AH462" s="1">
        <v>0.67714285714285716</v>
      </c>
      <c r="AI462" s="1">
        <v>1.3770362416107382</v>
      </c>
    </row>
    <row r="463" spans="1:35">
      <c r="A463">
        <v>20</v>
      </c>
      <c r="B463">
        <v>19</v>
      </c>
      <c r="C463">
        <v>121.9</v>
      </c>
      <c r="D463">
        <v>4.21</v>
      </c>
      <c r="E463">
        <v>126.11</v>
      </c>
      <c r="F463">
        <v>8</v>
      </c>
      <c r="G463">
        <v>3.06</v>
      </c>
      <c r="H463">
        <v>74</v>
      </c>
      <c r="I463">
        <v>67</v>
      </c>
      <c r="J463">
        <v>7</v>
      </c>
      <c r="K463">
        <v>0</v>
      </c>
      <c r="L463">
        <v>1</v>
      </c>
      <c r="M463">
        <v>0</v>
      </c>
      <c r="N463">
        <v>0</v>
      </c>
      <c r="O463">
        <v>0</v>
      </c>
      <c r="Q463">
        <v>1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60</v>
      </c>
      <c r="AB463">
        <v>1</v>
      </c>
      <c r="AC463" s="1">
        <v>1.1258907363420427</v>
      </c>
      <c r="AD463" s="1">
        <v>175.6</v>
      </c>
      <c r="AE463" s="1">
        <v>-10</v>
      </c>
      <c r="AF463" s="1">
        <v>165.6</v>
      </c>
      <c r="AG463" s="1">
        <v>0.68392799999999998</v>
      </c>
      <c r="AH463" s="1">
        <v>0.59250000000000003</v>
      </c>
      <c r="AI463" s="1">
        <v>1.3410352941176471</v>
      </c>
    </row>
    <row r="464" spans="1:35">
      <c r="A464">
        <v>71</v>
      </c>
      <c r="B464">
        <v>31</v>
      </c>
      <c r="C464">
        <v>429.1</v>
      </c>
      <c r="D464">
        <v>5.4</v>
      </c>
      <c r="E464">
        <v>434.5</v>
      </c>
      <c r="F464">
        <v>8</v>
      </c>
      <c r="G464">
        <v>3.86</v>
      </c>
      <c r="H464">
        <v>238</v>
      </c>
      <c r="I464">
        <v>232</v>
      </c>
      <c r="J464">
        <v>6</v>
      </c>
      <c r="K464">
        <v>0</v>
      </c>
      <c r="L464">
        <v>0</v>
      </c>
      <c r="M464">
        <v>0</v>
      </c>
      <c r="N464">
        <v>0</v>
      </c>
      <c r="O464">
        <v>0</v>
      </c>
      <c r="Q464">
        <v>1</v>
      </c>
      <c r="R464">
        <v>0</v>
      </c>
      <c r="S464">
        <v>0</v>
      </c>
      <c r="T464">
        <v>40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60</v>
      </c>
      <c r="AB464">
        <v>1</v>
      </c>
      <c r="AC464" s="1">
        <v>0.87777777777777777</v>
      </c>
      <c r="AD464" s="1">
        <v>175.6</v>
      </c>
      <c r="AE464" s="1">
        <v>0</v>
      </c>
      <c r="AF464" s="1">
        <v>175.6</v>
      </c>
      <c r="AG464" s="1">
        <v>0.72522799999999987</v>
      </c>
      <c r="AH464" s="1">
        <v>0.59250000000000003</v>
      </c>
      <c r="AI464" s="1">
        <v>1.1272974093264247</v>
      </c>
    </row>
    <row r="465" spans="1:36">
      <c r="A465">
        <v>71</v>
      </c>
      <c r="B465">
        <v>45</v>
      </c>
      <c r="C465">
        <v>430.5</v>
      </c>
      <c r="D465">
        <v>5.63</v>
      </c>
      <c r="E465">
        <v>436.13</v>
      </c>
      <c r="F465">
        <v>8</v>
      </c>
      <c r="G465">
        <v>3.24</v>
      </c>
      <c r="H465">
        <v>242</v>
      </c>
      <c r="I465">
        <v>235</v>
      </c>
      <c r="J465">
        <v>7</v>
      </c>
      <c r="K465">
        <v>0</v>
      </c>
      <c r="L465">
        <v>0</v>
      </c>
      <c r="M465">
        <v>0</v>
      </c>
      <c r="N465">
        <v>0</v>
      </c>
      <c r="O465">
        <v>0</v>
      </c>
      <c r="Q465">
        <v>0</v>
      </c>
      <c r="R465">
        <v>0</v>
      </c>
      <c r="S465">
        <v>1</v>
      </c>
      <c r="T465">
        <v>40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60</v>
      </c>
      <c r="AB465">
        <v>1</v>
      </c>
      <c r="AC465" s="1">
        <v>0.84191829484902314</v>
      </c>
      <c r="AD465" s="1">
        <v>161.80000000000001</v>
      </c>
      <c r="AE465" s="1">
        <v>0</v>
      </c>
      <c r="AF465" s="1">
        <v>161.80000000000001</v>
      </c>
      <c r="AG465" s="1">
        <v>0.66823400000000011</v>
      </c>
      <c r="AH465" s="1">
        <v>0.59250000000000003</v>
      </c>
      <c r="AI465" s="1">
        <v>1.2374703703703704</v>
      </c>
    </row>
    <row r="466" spans="1:36">
      <c r="A466">
        <v>6</v>
      </c>
      <c r="B466">
        <v>50</v>
      </c>
      <c r="C466">
        <v>41</v>
      </c>
      <c r="D466">
        <v>5.49</v>
      </c>
      <c r="E466">
        <v>46.49</v>
      </c>
      <c r="F466">
        <v>7</v>
      </c>
      <c r="G466">
        <v>4.68</v>
      </c>
      <c r="H466">
        <v>5</v>
      </c>
      <c r="I466">
        <v>3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Q466">
        <v>1</v>
      </c>
      <c r="R466">
        <v>0</v>
      </c>
      <c r="S466">
        <v>0</v>
      </c>
      <c r="T466">
        <v>46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60</v>
      </c>
      <c r="AB466">
        <v>1</v>
      </c>
      <c r="AC466" s="1">
        <v>0.86338797814207646</v>
      </c>
      <c r="AD466" s="1">
        <v>175.6</v>
      </c>
      <c r="AE466" s="1">
        <v>0</v>
      </c>
      <c r="AF466" s="1">
        <v>175.6</v>
      </c>
      <c r="AG466" s="1">
        <v>0.72522799999999987</v>
      </c>
      <c r="AH466" s="1">
        <v>0.67714285714285716</v>
      </c>
      <c r="AI466" s="1">
        <v>0.929779487179487</v>
      </c>
    </row>
    <row r="467" spans="1:36">
      <c r="A467">
        <v>7</v>
      </c>
      <c r="B467">
        <v>0</v>
      </c>
      <c r="C467">
        <v>42</v>
      </c>
      <c r="D467">
        <v>5.67</v>
      </c>
      <c r="E467">
        <v>47.67</v>
      </c>
      <c r="F467">
        <v>9</v>
      </c>
      <c r="G467">
        <v>3.58</v>
      </c>
      <c r="H467">
        <v>6</v>
      </c>
      <c r="I467">
        <v>3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Q467">
        <v>0</v>
      </c>
      <c r="R467">
        <v>0</v>
      </c>
      <c r="S467">
        <v>0</v>
      </c>
      <c r="T467">
        <v>46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60</v>
      </c>
      <c r="AB467">
        <v>1</v>
      </c>
      <c r="AC467" s="1">
        <v>0.83597883597883604</v>
      </c>
      <c r="AD467" s="1">
        <v>161.80000000000001</v>
      </c>
      <c r="AE467" s="1">
        <v>0</v>
      </c>
      <c r="AF467" s="1">
        <v>161.80000000000001</v>
      </c>
      <c r="AG467" s="1">
        <v>0.66823400000000011</v>
      </c>
      <c r="AH467" s="1">
        <v>0.52666666666666673</v>
      </c>
      <c r="AI467" s="1">
        <v>1.1199452513966484</v>
      </c>
    </row>
    <row r="468" spans="1:36">
      <c r="A468">
        <v>16</v>
      </c>
      <c r="B468">
        <v>51</v>
      </c>
      <c r="C468">
        <v>101.1</v>
      </c>
      <c r="D468">
        <v>5.38</v>
      </c>
      <c r="E468">
        <v>106.47999999999999</v>
      </c>
      <c r="F468">
        <v>8</v>
      </c>
      <c r="G468">
        <v>3.58</v>
      </c>
      <c r="H468">
        <v>12</v>
      </c>
      <c r="I468">
        <v>9</v>
      </c>
      <c r="J468">
        <v>3</v>
      </c>
      <c r="K468">
        <v>0</v>
      </c>
      <c r="L468">
        <v>1</v>
      </c>
      <c r="M468">
        <v>0</v>
      </c>
      <c r="N468">
        <v>0</v>
      </c>
      <c r="O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60</v>
      </c>
      <c r="AB468">
        <v>1</v>
      </c>
      <c r="AC468" s="1">
        <v>0.88104089219330861</v>
      </c>
      <c r="AD468" s="1">
        <v>161.80000000000001</v>
      </c>
      <c r="AE468" s="1">
        <v>0</v>
      </c>
      <c r="AF468" s="1">
        <v>161.80000000000001</v>
      </c>
      <c r="AG468" s="1">
        <v>0.66823400000000011</v>
      </c>
      <c r="AH468" s="1">
        <v>0.59250000000000003</v>
      </c>
      <c r="AI468" s="1">
        <v>1.1199452513966484</v>
      </c>
    </row>
    <row r="469" spans="1:36">
      <c r="A469">
        <v>31</v>
      </c>
      <c r="B469">
        <v>36</v>
      </c>
      <c r="C469">
        <v>189.6</v>
      </c>
      <c r="D469">
        <v>4.92</v>
      </c>
      <c r="E469">
        <v>194.51999999999998</v>
      </c>
      <c r="F469">
        <v>9</v>
      </c>
      <c r="G469">
        <v>3.52</v>
      </c>
      <c r="H469">
        <v>31</v>
      </c>
      <c r="I469">
        <v>27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60</v>
      </c>
      <c r="AB469">
        <v>1</v>
      </c>
      <c r="AC469" s="1">
        <v>0.96341463414634154</v>
      </c>
      <c r="AD469" s="1">
        <v>161.80000000000001</v>
      </c>
      <c r="AE469" s="1">
        <v>0</v>
      </c>
      <c r="AF469" s="1">
        <v>161.80000000000001</v>
      </c>
      <c r="AG469" s="1">
        <v>0.66823400000000011</v>
      </c>
      <c r="AH469" s="1">
        <v>0.52666666666666673</v>
      </c>
      <c r="AI469" s="1">
        <v>1.1390352272727275</v>
      </c>
    </row>
    <row r="470" spans="1:36">
      <c r="A470">
        <v>91</v>
      </c>
      <c r="B470">
        <v>24</v>
      </c>
      <c r="C470">
        <v>548.4</v>
      </c>
      <c r="D470">
        <v>3.72</v>
      </c>
      <c r="E470">
        <v>552.12</v>
      </c>
      <c r="F470">
        <v>6</v>
      </c>
      <c r="G470">
        <v>3.75</v>
      </c>
      <c r="H470">
        <v>105</v>
      </c>
      <c r="I470">
        <v>101</v>
      </c>
      <c r="J470">
        <v>4</v>
      </c>
      <c r="K470">
        <v>0</v>
      </c>
      <c r="L470">
        <v>0</v>
      </c>
      <c r="M470">
        <v>0</v>
      </c>
      <c r="N470">
        <v>0</v>
      </c>
      <c r="O470">
        <v>0</v>
      </c>
      <c r="Q470">
        <v>1</v>
      </c>
      <c r="R470">
        <v>0</v>
      </c>
      <c r="S470">
        <v>0</v>
      </c>
      <c r="T470">
        <v>58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60</v>
      </c>
      <c r="AB470">
        <v>1</v>
      </c>
      <c r="AC470" s="1">
        <v>1.2741935483870968</v>
      </c>
      <c r="AD470" s="1">
        <v>175.6</v>
      </c>
      <c r="AE470" s="1">
        <v>0</v>
      </c>
      <c r="AF470" s="1">
        <v>175.6</v>
      </c>
      <c r="AG470" s="1">
        <v>0.72522799999999987</v>
      </c>
      <c r="AH470" s="1">
        <v>0.79</v>
      </c>
      <c r="AI470" s="1">
        <v>1.1603647999999998</v>
      </c>
    </row>
    <row r="471" spans="1:36">
      <c r="A471">
        <v>91</v>
      </c>
      <c r="B471">
        <v>27</v>
      </c>
      <c r="C471">
        <v>548.70000000000005</v>
      </c>
      <c r="D471">
        <v>3.75</v>
      </c>
      <c r="E471">
        <v>552.45000000000005</v>
      </c>
      <c r="F471">
        <v>7</v>
      </c>
      <c r="G471">
        <v>3.28</v>
      </c>
      <c r="H471">
        <v>106</v>
      </c>
      <c r="I471">
        <v>101</v>
      </c>
      <c r="J471">
        <v>5</v>
      </c>
      <c r="K471">
        <v>0</v>
      </c>
      <c r="L471">
        <v>0</v>
      </c>
      <c r="M471">
        <v>0</v>
      </c>
      <c r="N471">
        <v>0</v>
      </c>
      <c r="O471">
        <v>0</v>
      </c>
      <c r="Q471">
        <v>0</v>
      </c>
      <c r="R471">
        <v>0</v>
      </c>
      <c r="S471">
        <v>0</v>
      </c>
      <c r="T471">
        <v>58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60</v>
      </c>
      <c r="AB471">
        <v>1</v>
      </c>
      <c r="AC471" s="1">
        <v>1.264</v>
      </c>
      <c r="AD471" s="1">
        <v>161.80000000000001</v>
      </c>
      <c r="AE471" s="1">
        <v>0</v>
      </c>
      <c r="AF471" s="1">
        <v>161.80000000000001</v>
      </c>
      <c r="AG471" s="1">
        <v>0.66823400000000011</v>
      </c>
      <c r="AH471" s="1">
        <v>0.67714285714285716</v>
      </c>
      <c r="AI471" s="1">
        <v>1.2223792682926833</v>
      </c>
    </row>
    <row r="472" spans="1:36">
      <c r="A472">
        <v>101</v>
      </c>
      <c r="B472">
        <v>56</v>
      </c>
      <c r="C472">
        <v>611.6</v>
      </c>
      <c r="D472">
        <v>4.33</v>
      </c>
      <c r="E472">
        <v>615.93000000000006</v>
      </c>
      <c r="F472">
        <v>8</v>
      </c>
      <c r="G472">
        <v>3.48</v>
      </c>
      <c r="H472">
        <v>117</v>
      </c>
      <c r="I472">
        <v>114</v>
      </c>
      <c r="J472">
        <v>3</v>
      </c>
      <c r="K472">
        <v>0</v>
      </c>
      <c r="L472">
        <v>1</v>
      </c>
      <c r="M472">
        <v>0</v>
      </c>
      <c r="N472">
        <v>0</v>
      </c>
      <c r="O472">
        <v>0</v>
      </c>
      <c r="Q472">
        <v>0</v>
      </c>
      <c r="R472">
        <v>0</v>
      </c>
      <c r="S472">
        <v>0</v>
      </c>
      <c r="T472">
        <v>59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60</v>
      </c>
      <c r="AB472">
        <v>1</v>
      </c>
      <c r="AC472" s="1">
        <v>1.094688221709007</v>
      </c>
      <c r="AD472" s="1">
        <v>161.80000000000001</v>
      </c>
      <c r="AE472" s="1">
        <v>0</v>
      </c>
      <c r="AF472" s="1">
        <v>161.80000000000001</v>
      </c>
      <c r="AG472" s="1">
        <v>0.66823400000000011</v>
      </c>
      <c r="AH472" s="1">
        <v>0.59250000000000003</v>
      </c>
      <c r="AI472" s="1">
        <v>1.1521275862068967</v>
      </c>
    </row>
    <row r="473" spans="1:36">
      <c r="A473">
        <v>101</v>
      </c>
      <c r="B473">
        <v>59</v>
      </c>
      <c r="C473">
        <v>611.9</v>
      </c>
      <c r="D473">
        <v>3.85</v>
      </c>
      <c r="E473">
        <v>615.75</v>
      </c>
      <c r="F473">
        <v>7</v>
      </c>
      <c r="G473">
        <v>3.46</v>
      </c>
      <c r="H473">
        <v>118</v>
      </c>
      <c r="I473">
        <v>114</v>
      </c>
      <c r="J473">
        <v>4</v>
      </c>
      <c r="K473">
        <v>0</v>
      </c>
      <c r="L473">
        <v>1</v>
      </c>
      <c r="M473">
        <v>0</v>
      </c>
      <c r="N473">
        <v>0</v>
      </c>
      <c r="O473">
        <v>0</v>
      </c>
      <c r="Q473">
        <v>0</v>
      </c>
      <c r="R473">
        <v>0</v>
      </c>
      <c r="S473">
        <v>0</v>
      </c>
      <c r="T473">
        <v>59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60</v>
      </c>
      <c r="AB473">
        <v>1</v>
      </c>
      <c r="AC473" s="1">
        <v>1.2311688311688311</v>
      </c>
      <c r="AD473" s="1">
        <v>161.80000000000001</v>
      </c>
      <c r="AE473" s="1">
        <v>0</v>
      </c>
      <c r="AF473" s="1">
        <v>161.80000000000001</v>
      </c>
      <c r="AG473" s="1">
        <v>0.66823400000000011</v>
      </c>
      <c r="AH473" s="1">
        <v>0.67714285714285716</v>
      </c>
      <c r="AI473" s="1">
        <v>1.1587872832369945</v>
      </c>
    </row>
    <row r="474" spans="1:36">
      <c r="A474">
        <v>10</v>
      </c>
      <c r="B474">
        <v>56</v>
      </c>
      <c r="C474">
        <v>65.599999999999994</v>
      </c>
      <c r="D474">
        <v>4.74</v>
      </c>
      <c r="E474">
        <v>70.339999999999989</v>
      </c>
      <c r="F474">
        <v>8</v>
      </c>
      <c r="G474">
        <v>3.02</v>
      </c>
      <c r="H474">
        <v>42</v>
      </c>
      <c r="I474">
        <v>32</v>
      </c>
      <c r="J474">
        <v>10</v>
      </c>
      <c r="K474">
        <v>0</v>
      </c>
      <c r="L474">
        <v>1</v>
      </c>
      <c r="M474">
        <v>0</v>
      </c>
      <c r="N474">
        <v>0</v>
      </c>
      <c r="O474">
        <v>2.1999999999999957</v>
      </c>
      <c r="P474" s="1">
        <v>-0.23116883116883113</v>
      </c>
      <c r="Q474">
        <v>1</v>
      </c>
      <c r="R474">
        <v>0</v>
      </c>
      <c r="S474">
        <v>0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  <c r="AA474">
        <v>65</v>
      </c>
      <c r="AB474">
        <v>2</v>
      </c>
      <c r="AC474" s="1">
        <v>1</v>
      </c>
      <c r="AD474" s="1">
        <v>175.6</v>
      </c>
      <c r="AE474" s="1">
        <v>-10</v>
      </c>
      <c r="AF474" s="1">
        <v>165.6</v>
      </c>
      <c r="AG474" s="1">
        <v>0.68392799999999998</v>
      </c>
      <c r="AH474" s="1">
        <v>0.59250000000000003</v>
      </c>
      <c r="AI474" s="1">
        <v>1.3587973509933775</v>
      </c>
    </row>
    <row r="475" spans="1:36">
      <c r="A475">
        <v>41</v>
      </c>
      <c r="B475">
        <v>56</v>
      </c>
      <c r="C475">
        <v>251.6</v>
      </c>
      <c r="D475">
        <v>3.19</v>
      </c>
      <c r="E475">
        <v>254.79</v>
      </c>
      <c r="F475">
        <v>6</v>
      </c>
      <c r="G475">
        <v>3.15</v>
      </c>
      <c r="H475">
        <v>134</v>
      </c>
      <c r="I475">
        <v>127</v>
      </c>
      <c r="J475">
        <v>7</v>
      </c>
      <c r="K475">
        <v>0</v>
      </c>
      <c r="L475">
        <v>0</v>
      </c>
      <c r="M475">
        <v>0</v>
      </c>
      <c r="N475">
        <v>0</v>
      </c>
      <c r="O475">
        <v>0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65</v>
      </c>
      <c r="AB475">
        <v>1</v>
      </c>
      <c r="AC475" s="1">
        <v>1.4858934169278997</v>
      </c>
      <c r="AD475" s="1">
        <v>175.6</v>
      </c>
      <c r="AE475" s="1">
        <v>0</v>
      </c>
      <c r="AF475" s="1">
        <v>175.6</v>
      </c>
      <c r="AG475" s="1">
        <v>0.72522799999999987</v>
      </c>
      <c r="AH475" s="1">
        <v>0.79</v>
      </c>
      <c r="AI475" s="1">
        <v>1.3813866666666663</v>
      </c>
    </row>
    <row r="476" spans="1:36">
      <c r="A476">
        <v>29</v>
      </c>
      <c r="B476">
        <v>42</v>
      </c>
      <c r="C476">
        <v>178.2</v>
      </c>
      <c r="D476">
        <v>3.64</v>
      </c>
      <c r="E476">
        <v>181.83999999999997</v>
      </c>
      <c r="F476">
        <v>7</v>
      </c>
      <c r="G476">
        <v>3.2</v>
      </c>
      <c r="H476">
        <v>101</v>
      </c>
      <c r="I476">
        <v>99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Q476">
        <v>1</v>
      </c>
      <c r="R476">
        <v>0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0</v>
      </c>
      <c r="Y476">
        <v>0</v>
      </c>
      <c r="Z476">
        <v>1</v>
      </c>
      <c r="AA476">
        <v>70</v>
      </c>
      <c r="AB476">
        <v>1</v>
      </c>
      <c r="AC476" s="1">
        <v>1.3021978021978022</v>
      </c>
      <c r="AD476" s="1">
        <v>175.6</v>
      </c>
      <c r="AE476" s="1">
        <v>-10</v>
      </c>
      <c r="AF476" s="1">
        <v>165.6</v>
      </c>
      <c r="AG476" s="1">
        <v>0.68392799999999998</v>
      </c>
      <c r="AH476" s="1">
        <v>0.67714285714285716</v>
      </c>
      <c r="AI476" s="1">
        <v>1.282365</v>
      </c>
    </row>
    <row r="477" spans="1:36">
      <c r="A477">
        <v>5</v>
      </c>
      <c r="B477">
        <v>31</v>
      </c>
      <c r="C477">
        <v>33.1</v>
      </c>
      <c r="D477">
        <v>5.68</v>
      </c>
      <c r="E477">
        <v>38.78</v>
      </c>
      <c r="F477">
        <v>11</v>
      </c>
      <c r="G477">
        <v>3.61</v>
      </c>
      <c r="H477">
        <v>18</v>
      </c>
      <c r="I477">
        <v>11</v>
      </c>
      <c r="J477">
        <v>7</v>
      </c>
      <c r="K477">
        <v>0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>
        <v>0</v>
      </c>
      <c r="T477">
        <v>4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80</v>
      </c>
      <c r="AB477">
        <v>1</v>
      </c>
      <c r="AC477" s="1">
        <v>0.83450704225352124</v>
      </c>
      <c r="AD477" s="1">
        <v>161.80000000000001</v>
      </c>
      <c r="AE477" s="1">
        <v>-10</v>
      </c>
      <c r="AF477" s="1">
        <v>151.80000000000001</v>
      </c>
      <c r="AG477" s="1">
        <v>0.6269340000000001</v>
      </c>
      <c r="AH477" s="1">
        <v>0.43090909090909091</v>
      </c>
      <c r="AI477" s="1">
        <v>1.0419955678670363</v>
      </c>
    </row>
    <row r="478" spans="1:36">
      <c r="A478">
        <v>5</v>
      </c>
      <c r="B478">
        <v>32</v>
      </c>
      <c r="C478">
        <v>33.200000000000003</v>
      </c>
      <c r="D478">
        <v>5.29</v>
      </c>
      <c r="E478">
        <v>38.49</v>
      </c>
      <c r="F478">
        <v>11</v>
      </c>
      <c r="G478">
        <v>3.1</v>
      </c>
      <c r="H478">
        <v>19</v>
      </c>
      <c r="I478">
        <v>11</v>
      </c>
      <c r="J478">
        <v>8</v>
      </c>
      <c r="K478">
        <v>0</v>
      </c>
      <c r="L478">
        <v>0</v>
      </c>
      <c r="M478">
        <v>0</v>
      </c>
      <c r="N478">
        <v>0</v>
      </c>
      <c r="O478">
        <v>0</v>
      </c>
      <c r="Q478">
        <v>1</v>
      </c>
      <c r="R478">
        <v>0</v>
      </c>
      <c r="S478">
        <v>0</v>
      </c>
      <c r="T478">
        <v>4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80</v>
      </c>
      <c r="AB478">
        <v>1</v>
      </c>
      <c r="AC478" s="1">
        <v>0.89603024574669188</v>
      </c>
      <c r="AD478" s="1">
        <v>175.6</v>
      </c>
      <c r="AE478" s="1">
        <v>-10</v>
      </c>
      <c r="AF478" s="1">
        <v>165.6</v>
      </c>
      <c r="AG478" s="1">
        <v>0.68392799999999998</v>
      </c>
      <c r="AH478" s="1">
        <v>0.43090909090909091</v>
      </c>
      <c r="AI478" s="1">
        <v>1.3237316129032257</v>
      </c>
      <c r="AJ478" t="s">
        <v>43</v>
      </c>
    </row>
    <row r="481" spans="28:35">
      <c r="AB481" t="s">
        <v>64</v>
      </c>
      <c r="AC481" s="7">
        <f>AVERAGE(AC2:AC478)</f>
        <v>1.310827751464549</v>
      </c>
      <c r="AD481" s="7">
        <f t="shared" ref="AD481:AI481" si="0">AVERAGE(AD2:AD478)</f>
        <v>167.78867924528396</v>
      </c>
      <c r="AE481" s="7">
        <f t="shared" si="0"/>
        <v>-0.37735849056603776</v>
      </c>
      <c r="AF481" s="7">
        <f t="shared" si="0"/>
        <v>167.41132075471793</v>
      </c>
      <c r="AG481" s="7">
        <f t="shared" si="0"/>
        <v>0.69140875471698104</v>
      </c>
      <c r="AH481" s="7">
        <f t="shared" si="0"/>
        <v>0.68581524136241212</v>
      </c>
      <c r="AI481" s="7">
        <f t="shared" si="0"/>
        <v>1.3174913160642692</v>
      </c>
    </row>
    <row r="482" spans="28:35">
      <c r="AB482" t="s">
        <v>65</v>
      </c>
      <c r="AC482" s="7">
        <f>VAR(AC2:AC478)</f>
        <v>6.3371869826556473E-2</v>
      </c>
      <c r="AD482" s="7">
        <f t="shared" ref="AD482:AI482" si="1">VAR(AD2:AD478)</f>
        <v>46.877770730933683</v>
      </c>
      <c r="AE482" s="7">
        <f t="shared" si="1"/>
        <v>26.327889646424609</v>
      </c>
      <c r="AF482" s="7">
        <f t="shared" si="1"/>
        <v>87.012224512446437</v>
      </c>
      <c r="AG482" s="7">
        <f t="shared" si="1"/>
        <v>1.4841588122863408E-3</v>
      </c>
      <c r="AH482" s="7">
        <f t="shared" si="1"/>
        <v>8.2987045738730433E-3</v>
      </c>
      <c r="AI482" s="7">
        <f t="shared" si="1"/>
        <v>2.9329875894732647E-2</v>
      </c>
    </row>
    <row r="483" spans="28:35">
      <c r="AC483" s="7"/>
      <c r="AD483" s="7"/>
      <c r="AE483" s="7"/>
      <c r="AF483" s="7"/>
      <c r="AG483" s="7"/>
      <c r="AH483" s="7"/>
      <c r="AI483" s="7"/>
    </row>
  </sheetData>
  <autoFilter ref="A1:AJ478" xr:uid="{191D127B-3700-5947-83AC-FC0580E83644}"/>
  <conditionalFormatting sqref="AB1:AB478">
    <cfRule type="cellIs" dxfId="26" priority="17" operator="equal">
      <formula>3</formula>
    </cfRule>
    <cfRule type="cellIs" dxfId="25" priority="18" operator="equal">
      <formula>2</formula>
    </cfRule>
    <cfRule type="cellIs" dxfId="24" priority="19" operator="equal">
      <formula>1</formula>
    </cfRule>
  </conditionalFormatting>
  <conditionalFormatting sqref="P398:P403 P405:P414 P416:P422 P425:P462 P466:P478 P355:P394 P353 P303:P350 P260 P262:P300 P198:P201 P204:P207 P220:P223 P229 P231:P258 P1:P196">
    <cfRule type="cellIs" dxfId="23" priority="16" operator="equal">
      <formula>" "</formula>
    </cfRule>
  </conditionalFormatting>
  <conditionalFormatting sqref="P398:P403 P405:P414 P416:P422 P425:P462 P466:P478 P355:P394 P353 P303:P350 P260 P262:P300 P198:P201 P204:P207 P220:P223 P229 P231:P258 P1:P196">
    <cfRule type="containsBlanks" dxfId="22" priority="15">
      <formula>LEN(TRIM(P1))=0</formula>
    </cfRule>
  </conditionalFormatting>
  <conditionalFormatting sqref="O353 Q276:AA478 O305:O350 O253:O258 O262:O299 O145:O149 K145:N150 K151:O192 K193:N478 O193:O196 O198:O201 O204:O207 O220:O223 O229 O233:O234 O237:O250 K5:O144 Q42:Z275 Z2:Z3 K2:O3 Q5:X41 Q2:X3">
    <cfRule type="cellIs" dxfId="21" priority="13" operator="equal">
      <formula>1</formula>
    </cfRule>
    <cfRule type="cellIs" dxfId="20" priority="14" operator="equal">
      <formula>0</formula>
    </cfRule>
  </conditionalFormatting>
  <conditionalFormatting sqref="O353 Q276:AA478 O305:O350 O253:O258 O262:O299 O145:O149 K145:N150 K151:O192 K193:N478 O193:O196 O198:O201 O204:O207 O220:O223 O229 O233:O234 O237:O250 K5:O144 AA35:AA96 Q42:Z275 K2:O3 Q5:Y41 Q2:Z3">
    <cfRule type="cellIs" dxfId="19" priority="11" operator="equal">
      <formula>0</formula>
    </cfRule>
    <cfRule type="cellIs" dxfId="18" priority="12" operator="equal">
      <formula>1</formula>
    </cfRule>
  </conditionalFormatting>
  <conditionalFormatting sqref="O353 Q276:AA478 O305:O350 O253:O258 O262:O299 K150:N150 K151:O192 K193:N478 O193:O196 O198:O201 O204:O207 O220:O223 O229 O233:O234 O237:O250 AA35:AA96 K4:O149 Q4:Z275">
    <cfRule type="cellIs" dxfId="17" priority="9" operator="equal">
      <formula>1</formula>
    </cfRule>
    <cfRule type="cellIs" dxfId="16" priority="10" operator="equal">
      <formula>0</formula>
    </cfRule>
  </conditionalFormatting>
  <conditionalFormatting sqref="A382:B385 D382:D385 F382:G385 C382:C478 E382:E478 H382:J478 A145:J381 O353 O305:O350 AJ275 O253:O258 O262:O299 K193:N478 O193:O196 O198:O201 O204:O207 O220:O223 O229 O233:O234 O237:O250 K145:O149 K151:O192 K150:N150 A2:O144 AC2:AI478 Q2:AA478">
    <cfRule type="cellIs" dxfId="15" priority="7" operator="equal">
      <formula>"CM"</formula>
    </cfRule>
    <cfRule type="containsText" dxfId="14" priority="8" operator="containsText" text="DK">
      <formula>NOT(ISERROR(SEARCH("DK",A2)))</formula>
    </cfRule>
  </conditionalFormatting>
  <conditionalFormatting sqref="P395:P397 P404 P415 P423:P424 P463:P465 P351:P352 P354 P301:P302 P259 P261 P224:P228 P230 O2:O478">
    <cfRule type="cellIs" dxfId="13" priority="6" operator="greaterThan">
      <formula>5</formula>
    </cfRule>
  </conditionalFormatting>
  <conditionalFormatting sqref="G97:J97">
    <cfRule type="containsText" dxfId="12" priority="4" operator="containsText" text="CM">
      <formula>NOT(ISERROR(SEARCH("CM",G97)))</formula>
    </cfRule>
    <cfRule type="containsText" dxfId="11" priority="5" operator="containsText" text="DK">
      <formula>NOT(ISERROR(SEARCH("DK",G97)))</formula>
    </cfRule>
  </conditionalFormatting>
  <conditionalFormatting sqref="P395:P397 P404 P415 P423:P424 P463:P465 O355:O478">
    <cfRule type="cellIs" dxfId="10" priority="3" operator="equal">
      <formula>0</formula>
    </cfRule>
  </conditionalFormatting>
  <conditionalFormatting sqref="AJ385">
    <cfRule type="cellIs" dxfId="9" priority="1" operator="equal">
      <formula>"CM"</formula>
    </cfRule>
    <cfRule type="containsText" dxfId="8" priority="2" operator="containsText" text="DK">
      <formula>NOT(ISERROR(SEARCH("DK",AJ385)))</formula>
    </cfRule>
  </conditionalFormatting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ADCB-6BA6-384E-953A-672ECB4BCC54}">
  <sheetPr>
    <tabColor theme="9"/>
  </sheetPr>
  <dimension ref="A1:W51"/>
  <sheetViews>
    <sheetView topLeftCell="F1" zoomScale="86" workbookViewId="0">
      <selection activeCell="M2" sqref="M2:M41"/>
    </sheetView>
  </sheetViews>
  <sheetFormatPr baseColWidth="10" defaultRowHeight="16"/>
  <cols>
    <col min="2" max="3" width="17.33203125" customWidth="1"/>
    <col min="4" max="4" width="18.83203125" customWidth="1"/>
  </cols>
  <sheetData>
    <row r="1" spans="1:23">
      <c r="A1" t="s">
        <v>98</v>
      </c>
      <c r="B1" t="s">
        <v>99</v>
      </c>
      <c r="C1" t="s">
        <v>5</v>
      </c>
      <c r="D1" t="s">
        <v>100</v>
      </c>
      <c r="E1" t="s">
        <v>12</v>
      </c>
      <c r="F1" t="s">
        <v>13</v>
      </c>
      <c r="G1" t="s">
        <v>16</v>
      </c>
      <c r="H1" t="s">
        <v>19</v>
      </c>
      <c r="I1" t="s">
        <v>101</v>
      </c>
      <c r="J1" t="s">
        <v>102</v>
      </c>
      <c r="K1" t="s">
        <v>24</v>
      </c>
      <c r="L1" t="s">
        <v>25</v>
      </c>
      <c r="M1" t="s">
        <v>27</v>
      </c>
      <c r="N1" t="s">
        <v>28</v>
      </c>
      <c r="O1" t="s">
        <v>29</v>
      </c>
      <c r="P1" t="s">
        <v>30</v>
      </c>
      <c r="R1" t="s">
        <v>33</v>
      </c>
      <c r="W1" t="s">
        <v>103</v>
      </c>
    </row>
    <row r="2" spans="1:23">
      <c r="A2">
        <v>1</v>
      </c>
      <c r="B2">
        <v>2.38</v>
      </c>
      <c r="C2">
        <v>3</v>
      </c>
      <c r="D2">
        <v>3.64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 s="1">
        <f>$W$2/B2</f>
        <v>1.1974789915966388</v>
      </c>
      <c r="N2" s="1">
        <f>IF(G2=0,161.8,175.6)</f>
        <v>175.6</v>
      </c>
      <c r="O2" s="1">
        <f>IF(K2=L2,0,IF(K2=1,10,-10))</f>
        <v>0</v>
      </c>
      <c r="P2" s="1">
        <f>N2+O2</f>
        <v>175.6</v>
      </c>
      <c r="Q2" s="1">
        <f>P2*0.413*0.01</f>
        <v>0.72522799999999987</v>
      </c>
      <c r="R2" s="1">
        <f>6*Q2/D2</f>
        <v>1.1954307692307689</v>
      </c>
      <c r="T2" s="1"/>
      <c r="U2" s="1"/>
      <c r="W2">
        <v>2.85</v>
      </c>
    </row>
    <row r="3" spans="1:23">
      <c r="A3">
        <v>2</v>
      </c>
      <c r="B3">
        <v>2.31</v>
      </c>
      <c r="C3">
        <v>3.5</v>
      </c>
      <c r="D3">
        <v>3.64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 s="1">
        <f t="shared" ref="M3:M41" si="0">$W$2/B3</f>
        <v>1.2337662337662338</v>
      </c>
      <c r="N3" s="1">
        <f t="shared" ref="N3:N41" si="1">IF(G3=0,161.8,175.6)</f>
        <v>161.80000000000001</v>
      </c>
      <c r="O3" s="1">
        <f t="shared" ref="O3:O41" si="2">IF(K3=L3,0,IF(K3=1,10,-10))</f>
        <v>10</v>
      </c>
      <c r="P3" s="1">
        <f t="shared" ref="P3:P41" si="3">N3+O3</f>
        <v>171.8</v>
      </c>
      <c r="Q3" s="1">
        <f t="shared" ref="Q3:Q41" si="4">P3*0.413*0.01</f>
        <v>0.709534</v>
      </c>
      <c r="R3" s="1">
        <f t="shared" ref="R3:R41" si="5">6*Q3/D3</f>
        <v>1.1695615384615383</v>
      </c>
    </row>
    <row r="4" spans="1:23">
      <c r="A4">
        <v>3</v>
      </c>
      <c r="B4">
        <v>2.63</v>
      </c>
      <c r="C4">
        <v>4.5</v>
      </c>
      <c r="D4">
        <v>3.76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0</v>
      </c>
      <c r="M4" s="1">
        <f t="shared" si="0"/>
        <v>1.0836501901140685</v>
      </c>
      <c r="N4" s="1">
        <f t="shared" si="1"/>
        <v>161.80000000000001</v>
      </c>
      <c r="O4" s="1">
        <f t="shared" si="2"/>
        <v>0</v>
      </c>
      <c r="P4" s="1">
        <f t="shared" si="3"/>
        <v>161.80000000000001</v>
      </c>
      <c r="Q4" s="1">
        <f t="shared" si="4"/>
        <v>0.66823400000000011</v>
      </c>
      <c r="R4" s="1">
        <f t="shared" si="5"/>
        <v>1.0663308510638301</v>
      </c>
    </row>
    <row r="5" spans="1:23">
      <c r="A5">
        <v>4</v>
      </c>
      <c r="B5">
        <v>2.39</v>
      </c>
      <c r="C5">
        <v>4</v>
      </c>
      <c r="D5">
        <v>3.68</v>
      </c>
      <c r="E5" s="2">
        <v>0</v>
      </c>
      <c r="F5" s="2">
        <v>0</v>
      </c>
      <c r="G5" s="2">
        <v>0</v>
      </c>
      <c r="H5" s="2">
        <v>1</v>
      </c>
      <c r="I5" s="2">
        <v>1</v>
      </c>
      <c r="J5" s="2">
        <v>1</v>
      </c>
      <c r="K5" s="2">
        <v>0</v>
      </c>
      <c r="L5" s="2">
        <v>0</v>
      </c>
      <c r="M5" s="1">
        <f t="shared" si="0"/>
        <v>1.1924686192468619</v>
      </c>
      <c r="N5" s="1">
        <f t="shared" si="1"/>
        <v>161.80000000000001</v>
      </c>
      <c r="O5" s="1">
        <f t="shared" si="2"/>
        <v>0</v>
      </c>
      <c r="P5" s="1">
        <f t="shared" si="3"/>
        <v>161.80000000000001</v>
      </c>
      <c r="Q5" s="1">
        <f t="shared" si="4"/>
        <v>0.66823400000000011</v>
      </c>
      <c r="R5" s="1">
        <f t="shared" si="5"/>
        <v>1.0895119565217393</v>
      </c>
    </row>
    <row r="6" spans="1:23">
      <c r="A6">
        <v>5</v>
      </c>
      <c r="B6">
        <v>1.74</v>
      </c>
      <c r="C6">
        <v>3.5</v>
      </c>
      <c r="D6">
        <v>2.4700000000000002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 s="1">
        <f t="shared" si="0"/>
        <v>1.6379310344827587</v>
      </c>
      <c r="N6" s="1">
        <f t="shared" si="1"/>
        <v>161.80000000000001</v>
      </c>
      <c r="O6" s="1">
        <f t="shared" si="2"/>
        <v>0</v>
      </c>
      <c r="P6" s="1">
        <f t="shared" si="3"/>
        <v>161.80000000000001</v>
      </c>
      <c r="Q6" s="1">
        <f t="shared" si="4"/>
        <v>0.66823400000000011</v>
      </c>
      <c r="R6" s="1">
        <f t="shared" si="5"/>
        <v>1.6232404858299598</v>
      </c>
    </row>
    <row r="7" spans="1:23">
      <c r="A7">
        <v>6</v>
      </c>
      <c r="B7">
        <v>2.17</v>
      </c>
      <c r="C7">
        <v>3.5</v>
      </c>
      <c r="D7">
        <v>3.13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 s="1">
        <f t="shared" si="0"/>
        <v>1.3133640552995391</v>
      </c>
      <c r="N7" s="1">
        <f t="shared" si="1"/>
        <v>161.80000000000001</v>
      </c>
      <c r="O7" s="1">
        <f t="shared" si="2"/>
        <v>0</v>
      </c>
      <c r="P7" s="1">
        <f t="shared" si="3"/>
        <v>161.80000000000001</v>
      </c>
      <c r="Q7" s="1">
        <f t="shared" si="4"/>
        <v>0.66823400000000011</v>
      </c>
      <c r="R7" s="1">
        <f t="shared" si="5"/>
        <v>1.280959744408946</v>
      </c>
    </row>
    <row r="8" spans="1:23">
      <c r="A8">
        <v>7</v>
      </c>
      <c r="B8">
        <v>1.98</v>
      </c>
      <c r="C8">
        <v>4</v>
      </c>
      <c r="D8">
        <v>2.88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 s="1">
        <f t="shared" si="0"/>
        <v>1.4393939393939394</v>
      </c>
      <c r="N8" s="1">
        <f t="shared" si="1"/>
        <v>161.80000000000001</v>
      </c>
      <c r="O8" s="1">
        <f t="shared" si="2"/>
        <v>10</v>
      </c>
      <c r="P8" s="1">
        <f t="shared" si="3"/>
        <v>171.8</v>
      </c>
      <c r="Q8" s="1">
        <f t="shared" si="4"/>
        <v>0.709534</v>
      </c>
      <c r="R8" s="1">
        <f t="shared" si="5"/>
        <v>1.4781958333333334</v>
      </c>
    </row>
    <row r="9" spans="1:23">
      <c r="A9">
        <v>8</v>
      </c>
      <c r="B9">
        <v>2.09</v>
      </c>
      <c r="C9">
        <v>3</v>
      </c>
      <c r="D9">
        <v>3.38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 s="1">
        <f t="shared" si="0"/>
        <v>1.3636363636363638</v>
      </c>
      <c r="N9" s="1">
        <f t="shared" si="1"/>
        <v>161.80000000000001</v>
      </c>
      <c r="O9" s="1">
        <f t="shared" si="2"/>
        <v>10</v>
      </c>
      <c r="P9" s="1">
        <f t="shared" si="3"/>
        <v>171.8</v>
      </c>
      <c r="Q9" s="1">
        <f t="shared" si="4"/>
        <v>0.709534</v>
      </c>
      <c r="R9" s="1">
        <f t="shared" si="5"/>
        <v>1.2595278106508876</v>
      </c>
    </row>
    <row r="10" spans="1:23">
      <c r="A10">
        <v>9</v>
      </c>
      <c r="B10">
        <v>1.72</v>
      </c>
      <c r="C10">
        <v>3</v>
      </c>
      <c r="D10">
        <v>3.12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0</v>
      </c>
      <c r="M10" s="1">
        <f t="shared" si="0"/>
        <v>1.6569767441860466</v>
      </c>
      <c r="N10" s="1">
        <f t="shared" si="1"/>
        <v>175.6</v>
      </c>
      <c r="O10" s="1">
        <f t="shared" si="2"/>
        <v>10</v>
      </c>
      <c r="P10" s="1">
        <f t="shared" si="3"/>
        <v>185.6</v>
      </c>
      <c r="Q10" s="1">
        <f t="shared" si="4"/>
        <v>0.76652799999999999</v>
      </c>
      <c r="R10" s="1">
        <f t="shared" si="5"/>
        <v>1.4740923076923076</v>
      </c>
    </row>
    <row r="11" spans="1:23">
      <c r="A11">
        <v>10</v>
      </c>
      <c r="B11">
        <v>1.84</v>
      </c>
      <c r="C11">
        <v>3</v>
      </c>
      <c r="D11">
        <v>2.98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 s="1">
        <f t="shared" si="0"/>
        <v>1.5489130434782608</v>
      </c>
      <c r="N11" s="1">
        <f t="shared" si="1"/>
        <v>161.80000000000001</v>
      </c>
      <c r="O11" s="1">
        <f t="shared" si="2"/>
        <v>10</v>
      </c>
      <c r="P11" s="1">
        <f t="shared" si="3"/>
        <v>171.8</v>
      </c>
      <c r="Q11" s="1">
        <f t="shared" si="4"/>
        <v>0.709534</v>
      </c>
      <c r="R11" s="1">
        <f t="shared" si="5"/>
        <v>1.4285919463087247</v>
      </c>
    </row>
    <row r="12" spans="1:23">
      <c r="A12">
        <v>11</v>
      </c>
      <c r="B12">
        <v>1.8</v>
      </c>
      <c r="C12">
        <v>3</v>
      </c>
      <c r="D12">
        <v>2.97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 s="1">
        <f t="shared" si="0"/>
        <v>1.5833333333333333</v>
      </c>
      <c r="N12" s="1">
        <f t="shared" si="1"/>
        <v>161.80000000000001</v>
      </c>
      <c r="O12" s="1">
        <f t="shared" si="2"/>
        <v>10</v>
      </c>
      <c r="P12" s="1">
        <f t="shared" si="3"/>
        <v>171.8</v>
      </c>
      <c r="Q12" s="1">
        <f t="shared" si="4"/>
        <v>0.709534</v>
      </c>
      <c r="R12" s="1">
        <f t="shared" si="5"/>
        <v>1.4334020202020201</v>
      </c>
    </row>
    <row r="13" spans="1:23">
      <c r="A13">
        <v>12</v>
      </c>
      <c r="B13">
        <v>1.83</v>
      </c>
      <c r="C13">
        <v>3</v>
      </c>
      <c r="D13">
        <v>2.85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 s="1">
        <f t="shared" si="0"/>
        <v>1.5573770491803278</v>
      </c>
      <c r="N13" s="1">
        <f t="shared" si="1"/>
        <v>175.6</v>
      </c>
      <c r="O13" s="1">
        <f t="shared" si="2"/>
        <v>10</v>
      </c>
      <c r="P13" s="1">
        <f t="shared" si="3"/>
        <v>185.6</v>
      </c>
      <c r="Q13" s="1">
        <f t="shared" si="4"/>
        <v>0.76652799999999999</v>
      </c>
      <c r="R13" s="1">
        <f t="shared" si="5"/>
        <v>1.6137431578947368</v>
      </c>
    </row>
    <row r="14" spans="1:23">
      <c r="A14">
        <v>13</v>
      </c>
      <c r="B14">
        <v>2.23</v>
      </c>
      <c r="C14">
        <v>3</v>
      </c>
      <c r="D14">
        <v>3.4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 s="1">
        <f t="shared" si="0"/>
        <v>1.2780269058295965</v>
      </c>
      <c r="N14" s="1">
        <f t="shared" si="1"/>
        <v>175.6</v>
      </c>
      <c r="O14" s="1">
        <f t="shared" si="2"/>
        <v>0</v>
      </c>
      <c r="P14" s="1">
        <f t="shared" si="3"/>
        <v>175.6</v>
      </c>
      <c r="Q14" s="1">
        <f t="shared" si="4"/>
        <v>0.72522799999999987</v>
      </c>
      <c r="R14" s="1">
        <f t="shared" si="5"/>
        <v>1.2798141176470585</v>
      </c>
    </row>
    <row r="15" spans="1:23">
      <c r="A15">
        <v>14</v>
      </c>
      <c r="B15">
        <v>1.96</v>
      </c>
      <c r="C15">
        <v>3</v>
      </c>
      <c r="D15">
        <v>3.25</v>
      </c>
      <c r="E15">
        <v>0</v>
      </c>
      <c r="F15">
        <v>0</v>
      </c>
      <c r="G15">
        <v>1</v>
      </c>
      <c r="H15">
        <v>1</v>
      </c>
      <c r="I15">
        <v>0</v>
      </c>
      <c r="J15">
        <v>1</v>
      </c>
      <c r="K15">
        <v>1</v>
      </c>
      <c r="L15">
        <v>0</v>
      </c>
      <c r="M15" s="1">
        <f t="shared" si="0"/>
        <v>1.4540816326530612</v>
      </c>
      <c r="N15" s="1">
        <f t="shared" si="1"/>
        <v>175.6</v>
      </c>
      <c r="O15" s="1">
        <f t="shared" si="2"/>
        <v>10</v>
      </c>
      <c r="P15" s="1">
        <f t="shared" si="3"/>
        <v>185.6</v>
      </c>
      <c r="Q15" s="1">
        <f t="shared" si="4"/>
        <v>0.76652799999999999</v>
      </c>
      <c r="R15" s="1">
        <f t="shared" si="5"/>
        <v>1.4151286153846152</v>
      </c>
    </row>
    <row r="16" spans="1:23">
      <c r="A16">
        <v>15</v>
      </c>
      <c r="B16">
        <v>2.44</v>
      </c>
      <c r="C16">
        <v>4.5</v>
      </c>
      <c r="D16">
        <v>3.28</v>
      </c>
      <c r="E16">
        <v>0</v>
      </c>
      <c r="F16">
        <v>0</v>
      </c>
      <c r="G16">
        <v>0</v>
      </c>
      <c r="H16">
        <v>1</v>
      </c>
      <c r="I16">
        <v>1</v>
      </c>
      <c r="J16">
        <v>1</v>
      </c>
      <c r="K16">
        <v>0</v>
      </c>
      <c r="L16">
        <v>1</v>
      </c>
      <c r="M16" s="1">
        <f t="shared" si="0"/>
        <v>1.168032786885246</v>
      </c>
      <c r="N16" s="1">
        <f t="shared" si="1"/>
        <v>161.80000000000001</v>
      </c>
      <c r="O16" s="1">
        <f t="shared" si="2"/>
        <v>-10</v>
      </c>
      <c r="P16" s="1">
        <f t="shared" si="3"/>
        <v>151.80000000000001</v>
      </c>
      <c r="Q16" s="1">
        <f t="shared" si="4"/>
        <v>0.6269340000000001</v>
      </c>
      <c r="R16" s="1">
        <f t="shared" si="5"/>
        <v>1.1468304878048783</v>
      </c>
    </row>
    <row r="17" spans="1:18">
      <c r="A17">
        <v>16</v>
      </c>
      <c r="B17">
        <v>2.13</v>
      </c>
      <c r="C17">
        <v>3</v>
      </c>
      <c r="D17">
        <v>3.22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 s="1">
        <f t="shared" si="0"/>
        <v>1.3380281690140847</v>
      </c>
      <c r="N17" s="1">
        <f t="shared" si="1"/>
        <v>175.6</v>
      </c>
      <c r="O17" s="1">
        <f t="shared" si="2"/>
        <v>0</v>
      </c>
      <c r="P17" s="1">
        <f t="shared" si="3"/>
        <v>175.6</v>
      </c>
      <c r="Q17" s="1">
        <f t="shared" si="4"/>
        <v>0.72522799999999987</v>
      </c>
      <c r="R17" s="1">
        <f t="shared" si="5"/>
        <v>1.3513565217391301</v>
      </c>
    </row>
    <row r="18" spans="1:18">
      <c r="A18">
        <v>17</v>
      </c>
      <c r="B18">
        <v>2.38</v>
      </c>
      <c r="C18">
        <v>4</v>
      </c>
      <c r="D18">
        <v>3.42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 s="1">
        <f t="shared" si="0"/>
        <v>1.1974789915966388</v>
      </c>
      <c r="N18" s="1">
        <f t="shared" si="1"/>
        <v>161.80000000000001</v>
      </c>
      <c r="O18" s="1">
        <f t="shared" si="2"/>
        <v>0</v>
      </c>
      <c r="P18" s="1">
        <f t="shared" si="3"/>
        <v>161.80000000000001</v>
      </c>
      <c r="Q18" s="1">
        <f t="shared" si="4"/>
        <v>0.66823400000000011</v>
      </c>
      <c r="R18" s="1">
        <f t="shared" si="5"/>
        <v>1.1723403508771932</v>
      </c>
    </row>
    <row r="19" spans="1:18">
      <c r="A19">
        <v>18</v>
      </c>
      <c r="B19">
        <v>2.2799999999999998</v>
      </c>
      <c r="C19">
        <v>3.5</v>
      </c>
      <c r="D19">
        <v>3.44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 s="1">
        <f t="shared" si="0"/>
        <v>1.2500000000000002</v>
      </c>
      <c r="N19" s="1">
        <f t="shared" si="1"/>
        <v>175.6</v>
      </c>
      <c r="O19" s="1">
        <f t="shared" si="2"/>
        <v>0</v>
      </c>
      <c r="P19" s="1">
        <f t="shared" si="3"/>
        <v>175.6</v>
      </c>
      <c r="Q19" s="1">
        <f t="shared" si="4"/>
        <v>0.72522799999999987</v>
      </c>
      <c r="R19" s="1">
        <f t="shared" si="5"/>
        <v>1.2649325581395345</v>
      </c>
    </row>
    <row r="20" spans="1:18">
      <c r="A20">
        <v>19</v>
      </c>
      <c r="B20">
        <v>2.1</v>
      </c>
      <c r="C20">
        <v>4.5</v>
      </c>
      <c r="D20">
        <v>2.89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 s="1">
        <f t="shared" si="0"/>
        <v>1.3571428571428572</v>
      </c>
      <c r="N20" s="1">
        <f t="shared" si="1"/>
        <v>161.80000000000001</v>
      </c>
      <c r="O20" s="1">
        <f t="shared" si="2"/>
        <v>0</v>
      </c>
      <c r="P20" s="1">
        <f t="shared" si="3"/>
        <v>161.80000000000001</v>
      </c>
      <c r="Q20" s="1">
        <f t="shared" si="4"/>
        <v>0.66823400000000011</v>
      </c>
      <c r="R20" s="1">
        <f t="shared" si="5"/>
        <v>1.3873370242214536</v>
      </c>
    </row>
    <row r="21" spans="1:18">
      <c r="A21">
        <v>20</v>
      </c>
      <c r="B21">
        <v>1.87</v>
      </c>
      <c r="C21">
        <v>3</v>
      </c>
      <c r="D21">
        <v>3.22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0</v>
      </c>
      <c r="M21" s="1">
        <f t="shared" si="0"/>
        <v>1.5240641711229945</v>
      </c>
      <c r="N21" s="1">
        <f t="shared" si="1"/>
        <v>175.6</v>
      </c>
      <c r="O21" s="1">
        <f t="shared" si="2"/>
        <v>10</v>
      </c>
      <c r="P21" s="1">
        <f t="shared" si="3"/>
        <v>185.6</v>
      </c>
      <c r="Q21" s="1">
        <f t="shared" si="4"/>
        <v>0.76652799999999999</v>
      </c>
      <c r="R21" s="1">
        <f t="shared" si="5"/>
        <v>1.4283130434782607</v>
      </c>
    </row>
    <row r="22" spans="1:18">
      <c r="A22">
        <v>21</v>
      </c>
      <c r="B22">
        <v>1.91</v>
      </c>
      <c r="C22">
        <v>3</v>
      </c>
      <c r="D22">
        <v>3.28</v>
      </c>
      <c r="E22">
        <v>0</v>
      </c>
      <c r="F22">
        <v>0</v>
      </c>
      <c r="G22">
        <v>1</v>
      </c>
      <c r="H22">
        <v>1</v>
      </c>
      <c r="I22">
        <v>1</v>
      </c>
      <c r="J22">
        <v>1</v>
      </c>
      <c r="K22">
        <v>1</v>
      </c>
      <c r="L22">
        <v>0</v>
      </c>
      <c r="M22" s="1">
        <f t="shared" si="0"/>
        <v>1.4921465968586389</v>
      </c>
      <c r="N22" s="1">
        <f t="shared" si="1"/>
        <v>175.6</v>
      </c>
      <c r="O22" s="1">
        <f t="shared" si="2"/>
        <v>10</v>
      </c>
      <c r="P22" s="1">
        <f t="shared" si="3"/>
        <v>185.6</v>
      </c>
      <c r="Q22" s="1">
        <f t="shared" si="4"/>
        <v>0.76652799999999999</v>
      </c>
      <c r="R22" s="1">
        <f t="shared" si="5"/>
        <v>1.4021853658536585</v>
      </c>
    </row>
    <row r="23" spans="1:18">
      <c r="A23">
        <v>22</v>
      </c>
      <c r="B23">
        <v>1.98</v>
      </c>
      <c r="C23">
        <v>4</v>
      </c>
      <c r="D23">
        <v>3.01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 s="1">
        <f t="shared" si="0"/>
        <v>1.4393939393939394</v>
      </c>
      <c r="N23" s="1">
        <f t="shared" si="1"/>
        <v>161.80000000000001</v>
      </c>
      <c r="O23" s="1">
        <f t="shared" si="2"/>
        <v>10</v>
      </c>
      <c r="P23" s="1">
        <f t="shared" si="3"/>
        <v>171.8</v>
      </c>
      <c r="Q23" s="1">
        <f t="shared" si="4"/>
        <v>0.709534</v>
      </c>
      <c r="R23" s="1">
        <f t="shared" si="5"/>
        <v>1.414353488372093</v>
      </c>
    </row>
    <row r="24" spans="1:18">
      <c r="A24">
        <v>23</v>
      </c>
      <c r="B24">
        <v>2.2000000000000002</v>
      </c>
      <c r="C24">
        <v>4</v>
      </c>
      <c r="D24">
        <v>3.29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0</v>
      </c>
      <c r="M24" s="1">
        <f t="shared" si="0"/>
        <v>1.2954545454545454</v>
      </c>
      <c r="N24" s="1">
        <f t="shared" si="1"/>
        <v>175.6</v>
      </c>
      <c r="O24" s="1">
        <f t="shared" si="2"/>
        <v>0</v>
      </c>
      <c r="P24" s="1">
        <f t="shared" si="3"/>
        <v>175.6</v>
      </c>
      <c r="Q24" s="1">
        <f t="shared" si="4"/>
        <v>0.72522799999999987</v>
      </c>
      <c r="R24" s="1">
        <f t="shared" si="5"/>
        <v>1.3226042553191486</v>
      </c>
    </row>
    <row r="25" spans="1:18">
      <c r="A25">
        <v>24</v>
      </c>
      <c r="B25">
        <v>2.0299999999999998</v>
      </c>
      <c r="C25">
        <v>4.5</v>
      </c>
      <c r="D25">
        <v>2.61</v>
      </c>
      <c r="E25">
        <v>0</v>
      </c>
      <c r="F25">
        <v>0</v>
      </c>
      <c r="G25">
        <v>0</v>
      </c>
      <c r="H25">
        <v>1</v>
      </c>
      <c r="I25">
        <v>1</v>
      </c>
      <c r="J25">
        <v>1</v>
      </c>
      <c r="K25">
        <v>0</v>
      </c>
      <c r="L25">
        <v>1</v>
      </c>
      <c r="M25" s="1">
        <f t="shared" si="0"/>
        <v>1.4039408866995076</v>
      </c>
      <c r="N25" s="1">
        <f t="shared" si="1"/>
        <v>161.80000000000001</v>
      </c>
      <c r="O25" s="1">
        <f t="shared" si="2"/>
        <v>-10</v>
      </c>
      <c r="P25" s="1">
        <f t="shared" si="3"/>
        <v>151.80000000000001</v>
      </c>
      <c r="Q25" s="1">
        <f t="shared" si="4"/>
        <v>0.6269340000000001</v>
      </c>
      <c r="R25" s="1">
        <f t="shared" si="5"/>
        <v>1.4412275862068968</v>
      </c>
    </row>
    <row r="26" spans="1:18">
      <c r="A26">
        <v>25</v>
      </c>
      <c r="B26">
        <v>2.1</v>
      </c>
      <c r="C26">
        <v>4</v>
      </c>
      <c r="D26">
        <v>3.13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 s="1">
        <f t="shared" si="0"/>
        <v>1.3571428571428572</v>
      </c>
      <c r="N26" s="1">
        <f t="shared" si="1"/>
        <v>161.80000000000001</v>
      </c>
      <c r="O26" s="1">
        <f t="shared" si="2"/>
        <v>0</v>
      </c>
      <c r="P26" s="1">
        <f t="shared" si="3"/>
        <v>161.80000000000001</v>
      </c>
      <c r="Q26" s="1">
        <f t="shared" si="4"/>
        <v>0.66823400000000011</v>
      </c>
      <c r="R26" s="1">
        <f t="shared" si="5"/>
        <v>1.280959744408946</v>
      </c>
    </row>
    <row r="27" spans="1:18">
      <c r="A27">
        <v>26</v>
      </c>
      <c r="B27">
        <v>2.2200000000000002</v>
      </c>
      <c r="C27">
        <v>3.5</v>
      </c>
      <c r="D27">
        <v>3.16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0</v>
      </c>
      <c r="L27">
        <v>1</v>
      </c>
      <c r="M27" s="1">
        <f t="shared" si="0"/>
        <v>1.2837837837837838</v>
      </c>
      <c r="N27" s="1">
        <f t="shared" si="1"/>
        <v>175.6</v>
      </c>
      <c r="O27" s="1">
        <f t="shared" si="2"/>
        <v>-10</v>
      </c>
      <c r="P27" s="1">
        <f t="shared" si="3"/>
        <v>165.6</v>
      </c>
      <c r="Q27" s="1">
        <f t="shared" si="4"/>
        <v>0.68392799999999998</v>
      </c>
      <c r="R27" s="1">
        <f t="shared" si="5"/>
        <v>1.2985974683544304</v>
      </c>
    </row>
    <row r="28" spans="1:18">
      <c r="A28">
        <v>27</v>
      </c>
      <c r="B28">
        <v>2.5099999999999998</v>
      </c>
      <c r="C28">
        <v>4</v>
      </c>
      <c r="D28">
        <v>3.24</v>
      </c>
      <c r="E28">
        <v>0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  <c r="L28">
        <v>1</v>
      </c>
      <c r="M28" s="1">
        <f t="shared" si="0"/>
        <v>1.1354581673306774</v>
      </c>
      <c r="N28" s="1">
        <f t="shared" si="1"/>
        <v>161.80000000000001</v>
      </c>
      <c r="O28" s="1">
        <f t="shared" si="2"/>
        <v>-10</v>
      </c>
      <c r="P28" s="1">
        <f t="shared" si="3"/>
        <v>151.80000000000001</v>
      </c>
      <c r="Q28" s="1">
        <f t="shared" si="4"/>
        <v>0.6269340000000001</v>
      </c>
      <c r="R28" s="1">
        <f t="shared" si="5"/>
        <v>1.1609888888888891</v>
      </c>
    </row>
    <row r="29" spans="1:18">
      <c r="A29">
        <v>28</v>
      </c>
      <c r="B29">
        <v>2.16</v>
      </c>
      <c r="C29">
        <v>4</v>
      </c>
      <c r="D29">
        <v>2.95</v>
      </c>
      <c r="E29">
        <v>1</v>
      </c>
      <c r="F29">
        <v>0</v>
      </c>
      <c r="G29">
        <v>0</v>
      </c>
      <c r="H29">
        <v>1</v>
      </c>
      <c r="I29">
        <v>1</v>
      </c>
      <c r="J29">
        <v>1</v>
      </c>
      <c r="K29">
        <v>0</v>
      </c>
      <c r="L29">
        <v>0</v>
      </c>
      <c r="M29" s="1">
        <f t="shared" si="0"/>
        <v>1.3194444444444444</v>
      </c>
      <c r="N29" s="1">
        <f t="shared" si="1"/>
        <v>161.80000000000001</v>
      </c>
      <c r="O29" s="1">
        <f t="shared" si="2"/>
        <v>0</v>
      </c>
      <c r="P29" s="1">
        <f t="shared" si="3"/>
        <v>161.80000000000001</v>
      </c>
      <c r="Q29" s="1">
        <f t="shared" si="4"/>
        <v>0.66823400000000011</v>
      </c>
      <c r="R29" s="1">
        <f t="shared" si="5"/>
        <v>1.3591200000000001</v>
      </c>
    </row>
    <row r="30" spans="1:18">
      <c r="A30">
        <v>29</v>
      </c>
      <c r="B30">
        <v>2.17</v>
      </c>
      <c r="C30">
        <v>4</v>
      </c>
      <c r="D30">
        <v>3.26</v>
      </c>
      <c r="E30">
        <v>1</v>
      </c>
      <c r="F30">
        <v>0</v>
      </c>
      <c r="G30">
        <v>0</v>
      </c>
      <c r="H30">
        <v>1</v>
      </c>
      <c r="I30">
        <v>0</v>
      </c>
      <c r="J30">
        <v>1</v>
      </c>
      <c r="K30">
        <v>1</v>
      </c>
      <c r="L30">
        <v>0</v>
      </c>
      <c r="M30" s="1">
        <f t="shared" si="0"/>
        <v>1.3133640552995391</v>
      </c>
      <c r="N30" s="1">
        <f t="shared" si="1"/>
        <v>161.80000000000001</v>
      </c>
      <c r="O30" s="1">
        <f t="shared" si="2"/>
        <v>10</v>
      </c>
      <c r="P30" s="1">
        <f t="shared" si="3"/>
        <v>171.8</v>
      </c>
      <c r="Q30" s="1">
        <f t="shared" si="4"/>
        <v>0.709534</v>
      </c>
      <c r="R30" s="1">
        <f t="shared" si="5"/>
        <v>1.3058907975460123</v>
      </c>
    </row>
    <row r="31" spans="1:18">
      <c r="A31">
        <v>30</v>
      </c>
      <c r="B31">
        <v>2.2000000000000002</v>
      </c>
      <c r="C31">
        <v>4</v>
      </c>
      <c r="D31">
        <v>2.79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  <c r="L31">
        <v>1</v>
      </c>
      <c r="M31" s="1">
        <f t="shared" si="0"/>
        <v>1.2954545454545454</v>
      </c>
      <c r="N31" s="1">
        <f t="shared" si="1"/>
        <v>161.80000000000001</v>
      </c>
      <c r="O31" s="1">
        <f t="shared" si="2"/>
        <v>-10</v>
      </c>
      <c r="P31" s="1">
        <f t="shared" si="3"/>
        <v>151.80000000000001</v>
      </c>
      <c r="Q31" s="1">
        <f t="shared" si="4"/>
        <v>0.6269340000000001</v>
      </c>
      <c r="R31" s="1">
        <f t="shared" si="5"/>
        <v>1.3482451612903228</v>
      </c>
    </row>
    <row r="32" spans="1:18">
      <c r="A32">
        <v>31</v>
      </c>
      <c r="B32">
        <v>2.56</v>
      </c>
      <c r="C32">
        <v>4</v>
      </c>
      <c r="D32">
        <v>3.37</v>
      </c>
      <c r="E32">
        <v>1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1</v>
      </c>
      <c r="M32" s="1">
        <f t="shared" si="0"/>
        <v>1.11328125</v>
      </c>
      <c r="N32" s="1">
        <f t="shared" si="1"/>
        <v>175.6</v>
      </c>
      <c r="O32" s="1">
        <f t="shared" si="2"/>
        <v>-10</v>
      </c>
      <c r="P32" s="1">
        <f t="shared" si="3"/>
        <v>165.6</v>
      </c>
      <c r="Q32" s="1">
        <f t="shared" si="4"/>
        <v>0.68392799999999998</v>
      </c>
      <c r="R32" s="1">
        <f t="shared" si="5"/>
        <v>1.2176759643916915</v>
      </c>
    </row>
    <row r="33" spans="1:18">
      <c r="A33">
        <v>32</v>
      </c>
      <c r="B33">
        <v>2.44</v>
      </c>
      <c r="C33">
        <v>4.5</v>
      </c>
      <c r="D33">
        <v>3.28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  <c r="M33" s="1">
        <f t="shared" si="0"/>
        <v>1.168032786885246</v>
      </c>
      <c r="N33" s="1">
        <f t="shared" si="1"/>
        <v>161.80000000000001</v>
      </c>
      <c r="O33" s="1">
        <f t="shared" si="2"/>
        <v>0</v>
      </c>
      <c r="P33" s="1">
        <f t="shared" si="3"/>
        <v>161.80000000000001</v>
      </c>
      <c r="Q33" s="1">
        <f t="shared" si="4"/>
        <v>0.66823400000000011</v>
      </c>
      <c r="R33" s="1">
        <f t="shared" si="5"/>
        <v>1.2223792682926833</v>
      </c>
    </row>
    <row r="34" spans="1:18">
      <c r="A34">
        <v>33</v>
      </c>
      <c r="B34">
        <v>2.59</v>
      </c>
      <c r="C34">
        <v>5</v>
      </c>
      <c r="D34">
        <v>2.98</v>
      </c>
      <c r="E34">
        <v>0</v>
      </c>
      <c r="F34">
        <v>0</v>
      </c>
      <c r="G34">
        <v>0</v>
      </c>
      <c r="H34">
        <v>1</v>
      </c>
      <c r="I34">
        <v>1</v>
      </c>
      <c r="J34">
        <v>1</v>
      </c>
      <c r="K34">
        <v>0</v>
      </c>
      <c r="L34">
        <v>1</v>
      </c>
      <c r="M34" s="1">
        <f t="shared" si="0"/>
        <v>1.1003861003861004</v>
      </c>
      <c r="N34" s="1">
        <f t="shared" si="1"/>
        <v>161.80000000000001</v>
      </c>
      <c r="O34" s="1">
        <f t="shared" si="2"/>
        <v>-10</v>
      </c>
      <c r="P34" s="1">
        <f t="shared" si="3"/>
        <v>151.80000000000001</v>
      </c>
      <c r="Q34" s="1">
        <f t="shared" si="4"/>
        <v>0.6269340000000001</v>
      </c>
      <c r="R34" s="1">
        <f t="shared" si="5"/>
        <v>1.2622832214765103</v>
      </c>
    </row>
    <row r="35" spans="1:18">
      <c r="A35">
        <v>34</v>
      </c>
      <c r="B35">
        <v>2.2799999999999998</v>
      </c>
      <c r="C35">
        <v>4</v>
      </c>
      <c r="D35">
        <v>3.46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 s="1">
        <f t="shared" si="0"/>
        <v>1.2500000000000002</v>
      </c>
      <c r="N35" s="1">
        <f t="shared" si="1"/>
        <v>175.6</v>
      </c>
      <c r="O35" s="1">
        <f t="shared" si="2"/>
        <v>10</v>
      </c>
      <c r="P35" s="1">
        <f t="shared" si="3"/>
        <v>185.6</v>
      </c>
      <c r="Q35" s="1">
        <f t="shared" si="4"/>
        <v>0.76652799999999999</v>
      </c>
      <c r="R35" s="1">
        <f t="shared" si="5"/>
        <v>1.3292393063583814</v>
      </c>
    </row>
    <row r="36" spans="1:18">
      <c r="A36">
        <v>35</v>
      </c>
      <c r="B36">
        <v>2.29</v>
      </c>
      <c r="C36">
        <v>4</v>
      </c>
      <c r="D36">
        <v>3.42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  <c r="L36">
        <v>0</v>
      </c>
      <c r="M36" s="1">
        <f t="shared" si="0"/>
        <v>1.2445414847161573</v>
      </c>
      <c r="N36" s="1">
        <f t="shared" si="1"/>
        <v>175.6</v>
      </c>
      <c r="O36" s="1">
        <f t="shared" si="2"/>
        <v>0</v>
      </c>
      <c r="P36" s="1">
        <f t="shared" si="3"/>
        <v>175.6</v>
      </c>
      <c r="Q36" s="1">
        <f t="shared" si="4"/>
        <v>0.72522799999999987</v>
      </c>
      <c r="R36" s="1">
        <f t="shared" si="5"/>
        <v>1.2723298245614032</v>
      </c>
    </row>
    <row r="37" spans="1:18">
      <c r="A37">
        <v>36</v>
      </c>
      <c r="B37">
        <v>2.04</v>
      </c>
      <c r="C37">
        <v>4</v>
      </c>
      <c r="D37">
        <v>3.24</v>
      </c>
      <c r="E37">
        <v>0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0</v>
      </c>
      <c r="M37" s="1">
        <f t="shared" si="0"/>
        <v>1.3970588235294117</v>
      </c>
      <c r="N37" s="1">
        <f t="shared" si="1"/>
        <v>175.6</v>
      </c>
      <c r="O37" s="1">
        <f t="shared" si="2"/>
        <v>10</v>
      </c>
      <c r="P37" s="1">
        <f t="shared" si="3"/>
        <v>185.6</v>
      </c>
      <c r="Q37" s="1">
        <f t="shared" si="4"/>
        <v>0.76652799999999999</v>
      </c>
      <c r="R37" s="1">
        <f t="shared" si="5"/>
        <v>1.419496296296296</v>
      </c>
    </row>
    <row r="38" spans="1:18">
      <c r="A38">
        <v>37</v>
      </c>
      <c r="B38">
        <v>2.95</v>
      </c>
      <c r="C38">
        <v>4</v>
      </c>
      <c r="D38">
        <v>3.79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0</v>
      </c>
      <c r="L38">
        <v>1</v>
      </c>
      <c r="M38" s="1">
        <f t="shared" si="0"/>
        <v>0.96610169491525422</v>
      </c>
      <c r="N38" s="1">
        <f t="shared" si="1"/>
        <v>175.6</v>
      </c>
      <c r="O38" s="1">
        <f t="shared" si="2"/>
        <v>-10</v>
      </c>
      <c r="P38" s="1">
        <f t="shared" si="3"/>
        <v>165.6</v>
      </c>
      <c r="Q38" s="1">
        <f t="shared" si="4"/>
        <v>0.68392799999999998</v>
      </c>
      <c r="R38" s="1">
        <f t="shared" si="5"/>
        <v>1.0827356200527705</v>
      </c>
    </row>
    <row r="39" spans="1:18">
      <c r="A39">
        <v>38</v>
      </c>
      <c r="B39">
        <v>2.36</v>
      </c>
      <c r="C39">
        <v>4</v>
      </c>
      <c r="D39">
        <v>2.84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0</v>
      </c>
      <c r="L39">
        <v>0</v>
      </c>
      <c r="M39" s="1">
        <f t="shared" si="0"/>
        <v>1.2076271186440679</v>
      </c>
      <c r="N39" s="1">
        <f t="shared" si="1"/>
        <v>161.80000000000001</v>
      </c>
      <c r="O39" s="1">
        <f t="shared" si="2"/>
        <v>0</v>
      </c>
      <c r="P39" s="1">
        <f t="shared" si="3"/>
        <v>161.80000000000001</v>
      </c>
      <c r="Q39" s="1">
        <f t="shared" si="4"/>
        <v>0.66823400000000011</v>
      </c>
      <c r="R39" s="1">
        <f t="shared" si="5"/>
        <v>1.4117619718309864</v>
      </c>
    </row>
    <row r="40" spans="1:18">
      <c r="A40">
        <v>39</v>
      </c>
      <c r="B40">
        <v>2.15</v>
      </c>
      <c r="C40">
        <v>4</v>
      </c>
      <c r="D40">
        <v>3</v>
      </c>
      <c r="E40">
        <v>0</v>
      </c>
      <c r="F40">
        <v>0</v>
      </c>
      <c r="G40">
        <v>0</v>
      </c>
      <c r="H40">
        <v>1</v>
      </c>
      <c r="I40">
        <v>1</v>
      </c>
      <c r="J40">
        <v>1</v>
      </c>
      <c r="K40">
        <v>0</v>
      </c>
      <c r="L40">
        <v>0</v>
      </c>
      <c r="M40" s="1">
        <f t="shared" si="0"/>
        <v>1.3255813953488373</v>
      </c>
      <c r="N40" s="1">
        <f t="shared" si="1"/>
        <v>161.80000000000001</v>
      </c>
      <c r="O40" s="1">
        <f t="shared" si="2"/>
        <v>0</v>
      </c>
      <c r="P40" s="1">
        <f t="shared" si="3"/>
        <v>161.80000000000001</v>
      </c>
      <c r="Q40" s="1">
        <f t="shared" si="4"/>
        <v>0.66823400000000011</v>
      </c>
      <c r="R40" s="1">
        <f t="shared" si="5"/>
        <v>1.3364680000000002</v>
      </c>
    </row>
    <row r="41" spans="1:18">
      <c r="A41">
        <v>40</v>
      </c>
      <c r="B41">
        <v>2.17</v>
      </c>
      <c r="C41">
        <v>4</v>
      </c>
      <c r="D41">
        <v>3.23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0</v>
      </c>
      <c r="L41">
        <v>0</v>
      </c>
      <c r="M41" s="1">
        <f t="shared" si="0"/>
        <v>1.3133640552995391</v>
      </c>
      <c r="N41" s="1">
        <f t="shared" si="1"/>
        <v>161.80000000000001</v>
      </c>
      <c r="O41" s="1">
        <f t="shared" si="2"/>
        <v>0</v>
      </c>
      <c r="P41" s="1">
        <f t="shared" si="3"/>
        <v>161.80000000000001</v>
      </c>
      <c r="Q41" s="1">
        <f t="shared" si="4"/>
        <v>0.66823400000000011</v>
      </c>
      <c r="R41" s="1">
        <f t="shared" si="5"/>
        <v>1.2413015479876164</v>
      </c>
    </row>
    <row r="42" spans="1:18">
      <c r="M42" s="1"/>
      <c r="N42" s="1"/>
      <c r="O42" s="1"/>
      <c r="P42" s="1"/>
      <c r="Q42" s="1"/>
      <c r="R42" s="1"/>
    </row>
    <row r="43" spans="1:18">
      <c r="L43" t="s">
        <v>104</v>
      </c>
      <c r="M43" s="1">
        <f>AVERAGE(M2:M41)</f>
        <v>1.3199175910886485</v>
      </c>
      <c r="N43" s="1">
        <f t="shared" ref="N43:R43" si="6">AVERAGE(N2:N41)</f>
        <v>167.32000000000011</v>
      </c>
      <c r="O43" s="1">
        <f t="shared" si="6"/>
        <v>1.5</v>
      </c>
      <c r="P43" s="1">
        <f t="shared" si="6"/>
        <v>168.82000000000011</v>
      </c>
      <c r="Q43" s="1">
        <f t="shared" si="6"/>
        <v>0.69722660000000025</v>
      </c>
      <c r="R43" s="1">
        <f t="shared" si="6"/>
        <v>1.3172121229594913</v>
      </c>
    </row>
    <row r="44" spans="1:18">
      <c r="M44" s="1"/>
      <c r="N44" s="1"/>
      <c r="O44" s="1"/>
      <c r="P44" s="1"/>
      <c r="Q44" s="1"/>
      <c r="R44" s="1"/>
    </row>
    <row r="45" spans="1:18">
      <c r="M45" s="1"/>
      <c r="N45" s="1"/>
      <c r="O45" s="1"/>
      <c r="P45" s="1"/>
      <c r="Q45" s="1"/>
      <c r="R45" s="1"/>
    </row>
    <row r="46" spans="1:18">
      <c r="M46" s="1"/>
      <c r="N46" s="1"/>
      <c r="O46" s="1"/>
      <c r="P46" s="1"/>
      <c r="Q46" s="1"/>
      <c r="R46" s="1"/>
    </row>
    <row r="47" spans="1:18">
      <c r="M47" s="1"/>
      <c r="N47" s="1"/>
      <c r="O47" s="1"/>
      <c r="P47" s="1"/>
      <c r="Q47" s="1"/>
      <c r="R47" s="1"/>
    </row>
    <row r="48" spans="1:18">
      <c r="M48" s="1"/>
      <c r="N48" s="1"/>
      <c r="O48" s="1"/>
      <c r="P48" s="1"/>
      <c r="Q48" s="1"/>
      <c r="R48" s="1"/>
    </row>
    <row r="49" spans="13:18">
      <c r="M49" s="1"/>
      <c r="N49" s="1"/>
      <c r="O49" s="1"/>
      <c r="P49" s="1"/>
      <c r="Q49" s="1"/>
      <c r="R49" s="1"/>
    </row>
    <row r="50" spans="13:18">
      <c r="M50" s="1"/>
      <c r="N50" s="1"/>
      <c r="O50" s="1"/>
      <c r="P50" s="1"/>
      <c r="Q50" s="1"/>
      <c r="R50" s="1"/>
    </row>
    <row r="51" spans="13:18">
      <c r="M51" s="1"/>
      <c r="N51" s="1"/>
      <c r="O51" s="1"/>
      <c r="P51" s="1"/>
      <c r="Q51" s="1"/>
      <c r="R51" s="1"/>
    </row>
  </sheetData>
  <conditionalFormatting sqref="L2 E2:J2 E4:J41">
    <cfRule type="cellIs" dxfId="7" priority="5" operator="equal">
      <formula>1</formula>
    </cfRule>
    <cfRule type="cellIs" dxfId="6" priority="6" operator="equal">
      <formula>0</formula>
    </cfRule>
  </conditionalFormatting>
  <conditionalFormatting sqref="E2:L2 E4:K41">
    <cfRule type="cellIs" dxfId="5" priority="3" operator="equal">
      <formula>0</formula>
    </cfRule>
    <cfRule type="cellIs" dxfId="4" priority="4" operator="equal">
      <formula>1</formula>
    </cfRule>
  </conditionalFormatting>
  <conditionalFormatting sqref="E3:L41">
    <cfRule type="cellIs" dxfId="3" priority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E8AE-C3FF-1D4A-81A2-1C1AA8D7ADA3}">
  <dimension ref="A1:S19"/>
  <sheetViews>
    <sheetView zoomScaleNormal="75" workbookViewId="0">
      <selection activeCell="A16" sqref="A16:A19"/>
    </sheetView>
  </sheetViews>
  <sheetFormatPr baseColWidth="10" defaultRowHeight="16"/>
  <cols>
    <col min="1" max="4" width="21.6640625" customWidth="1"/>
    <col min="5" max="5" width="14.83203125" customWidth="1"/>
    <col min="6" max="7" width="14.1640625" customWidth="1"/>
    <col min="8" max="10" width="17.33203125" customWidth="1"/>
    <col min="11" max="11" width="23.6640625" customWidth="1"/>
    <col min="12" max="12" width="21.6640625" customWidth="1"/>
    <col min="13" max="13" width="15.33203125" customWidth="1"/>
    <col min="14" max="14" width="16.5" customWidth="1"/>
  </cols>
  <sheetData>
    <row r="1" spans="1:19" s="8" customFormat="1" ht="21" thickBot="1">
      <c r="A1" s="8" t="s">
        <v>105</v>
      </c>
      <c r="B1" s="8" t="s">
        <v>106</v>
      </c>
      <c r="C1" s="8" t="s">
        <v>107</v>
      </c>
      <c r="D1" s="8" t="s">
        <v>108</v>
      </c>
      <c r="E1" s="8" t="s">
        <v>12</v>
      </c>
      <c r="F1" s="8" t="s">
        <v>13</v>
      </c>
      <c r="G1" s="8" t="s">
        <v>16</v>
      </c>
      <c r="H1" s="8" t="s">
        <v>19</v>
      </c>
      <c r="I1" s="9" t="s">
        <v>101</v>
      </c>
      <c r="J1" s="8" t="s">
        <v>102</v>
      </c>
      <c r="K1" s="8" t="s">
        <v>109</v>
      </c>
      <c r="L1" s="8" t="s">
        <v>110</v>
      </c>
      <c r="M1" s="8" t="s">
        <v>111</v>
      </c>
      <c r="N1" s="8" t="s">
        <v>112</v>
      </c>
      <c r="O1" s="8" t="s">
        <v>113</v>
      </c>
      <c r="R1" s="8" t="s">
        <v>114</v>
      </c>
      <c r="S1" s="8" t="s">
        <v>115</v>
      </c>
    </row>
    <row r="2" spans="1:19" ht="17" thickTop="1">
      <c r="A2" s="10">
        <v>1.64</v>
      </c>
      <c r="B2" s="10">
        <v>1997</v>
      </c>
      <c r="C2" s="10">
        <v>0</v>
      </c>
      <c r="D2" s="10">
        <v>0</v>
      </c>
      <c r="E2" s="10">
        <v>0</v>
      </c>
      <c r="F2" s="10">
        <v>0</v>
      </c>
      <c r="G2" s="10">
        <v>1</v>
      </c>
      <c r="H2" s="10">
        <v>1</v>
      </c>
      <c r="I2" s="10">
        <v>0</v>
      </c>
      <c r="J2" s="10">
        <v>1</v>
      </c>
      <c r="K2" t="s">
        <v>116</v>
      </c>
      <c r="L2" s="10">
        <v>0</v>
      </c>
      <c r="N2" t="s">
        <v>117</v>
      </c>
      <c r="R2">
        <v>1</v>
      </c>
      <c r="S2">
        <v>0.75</v>
      </c>
    </row>
    <row r="3" spans="1:19">
      <c r="A3">
        <f>10*$S$2/M3</f>
        <v>1.5822784810126582</v>
      </c>
      <c r="B3">
        <v>1997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 t="s">
        <v>116</v>
      </c>
      <c r="L3">
        <v>1</v>
      </c>
      <c r="M3">
        <v>4.74</v>
      </c>
      <c r="N3" t="s">
        <v>117</v>
      </c>
      <c r="R3">
        <v>1</v>
      </c>
    </row>
    <row r="4" spans="1:19">
      <c r="A4">
        <v>1.62</v>
      </c>
      <c r="B4">
        <v>1997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 t="s">
        <v>116</v>
      </c>
      <c r="L4">
        <v>0</v>
      </c>
      <c r="N4" s="11" t="s">
        <v>117</v>
      </c>
      <c r="R4">
        <v>2</v>
      </c>
    </row>
    <row r="5" spans="1:19">
      <c r="A5">
        <f t="shared" ref="A5:A19" si="0">10*$S$2/M5</f>
        <v>1.6629711751662972</v>
      </c>
      <c r="B5">
        <v>1997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 t="s">
        <v>116</v>
      </c>
      <c r="L5">
        <v>1</v>
      </c>
      <c r="M5">
        <v>4.51</v>
      </c>
      <c r="N5" s="11" t="s">
        <v>117</v>
      </c>
      <c r="R5">
        <v>2</v>
      </c>
    </row>
    <row r="6" spans="1:19">
      <c r="A6">
        <f t="shared" si="0"/>
        <v>1.4150943396226416</v>
      </c>
      <c r="B6">
        <v>1997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 t="s">
        <v>116</v>
      </c>
      <c r="L6">
        <v>1</v>
      </c>
      <c r="M6">
        <v>5.3</v>
      </c>
      <c r="N6" s="11" t="s">
        <v>117</v>
      </c>
      <c r="R6">
        <v>3</v>
      </c>
    </row>
    <row r="7" spans="1:19">
      <c r="A7">
        <f t="shared" si="0"/>
        <v>1.6411378555798686</v>
      </c>
      <c r="B7">
        <v>1997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1</v>
      </c>
      <c r="K7" t="s">
        <v>116</v>
      </c>
      <c r="L7">
        <v>1</v>
      </c>
      <c r="M7">
        <v>4.57</v>
      </c>
      <c r="N7" s="11" t="s">
        <v>117</v>
      </c>
      <c r="R7">
        <v>4</v>
      </c>
    </row>
    <row r="8" spans="1:19">
      <c r="A8">
        <f t="shared" si="0"/>
        <v>1.6025641025641026</v>
      </c>
      <c r="B8">
        <v>1997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 t="s">
        <v>116</v>
      </c>
      <c r="L8">
        <v>1</v>
      </c>
      <c r="M8">
        <v>4.68</v>
      </c>
      <c r="N8" t="s">
        <v>117</v>
      </c>
      <c r="R8">
        <v>5</v>
      </c>
    </row>
    <row r="9" spans="1:19">
      <c r="A9">
        <f t="shared" si="0"/>
        <v>1.5306122448979591</v>
      </c>
      <c r="B9">
        <v>1997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 t="s">
        <v>116</v>
      </c>
      <c r="L9">
        <v>1</v>
      </c>
      <c r="M9">
        <v>4.9000000000000004</v>
      </c>
      <c r="N9" t="s">
        <v>117</v>
      </c>
      <c r="R9">
        <v>6</v>
      </c>
    </row>
    <row r="10" spans="1:19">
      <c r="A10">
        <f t="shared" si="0"/>
        <v>1.5856236786469342</v>
      </c>
      <c r="B10">
        <v>1997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 t="s">
        <v>116</v>
      </c>
      <c r="L10">
        <v>1</v>
      </c>
      <c r="M10">
        <v>4.7300000000000004</v>
      </c>
      <c r="N10" s="11" t="s">
        <v>117</v>
      </c>
      <c r="R10">
        <v>7</v>
      </c>
    </row>
    <row r="11" spans="1:19">
      <c r="A11">
        <f t="shared" si="0"/>
        <v>1.3586956521739131</v>
      </c>
      <c r="B11">
        <v>1997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 t="s">
        <v>116</v>
      </c>
      <c r="L11">
        <v>1</v>
      </c>
      <c r="M11">
        <v>5.52</v>
      </c>
      <c r="N11" s="11" t="s">
        <v>117</v>
      </c>
      <c r="R11">
        <v>8</v>
      </c>
    </row>
    <row r="12" spans="1:19">
      <c r="A12">
        <f t="shared" si="0"/>
        <v>1.4150943396226416</v>
      </c>
      <c r="B12">
        <v>1997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1</v>
      </c>
      <c r="J12">
        <v>1</v>
      </c>
      <c r="K12" t="s">
        <v>116</v>
      </c>
      <c r="L12">
        <v>1</v>
      </c>
      <c r="M12">
        <v>5.3</v>
      </c>
      <c r="N12" s="11" t="s">
        <v>117</v>
      </c>
      <c r="R12">
        <v>9</v>
      </c>
    </row>
    <row r="13" spans="1:19">
      <c r="A13">
        <f t="shared" si="0"/>
        <v>1.5856236786469342</v>
      </c>
      <c r="B13">
        <v>1997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1</v>
      </c>
      <c r="J13">
        <v>1</v>
      </c>
      <c r="K13" t="s">
        <v>116</v>
      </c>
      <c r="L13">
        <v>1</v>
      </c>
      <c r="M13">
        <v>4.7300000000000004</v>
      </c>
      <c r="N13" s="11" t="s">
        <v>117</v>
      </c>
      <c r="R13">
        <v>10</v>
      </c>
    </row>
    <row r="14" spans="1:19">
      <c r="A14">
        <f t="shared" si="0"/>
        <v>1.5212981744421907</v>
      </c>
      <c r="B14">
        <v>1993</v>
      </c>
      <c r="C14">
        <v>12</v>
      </c>
      <c r="D14">
        <v>0</v>
      </c>
      <c r="E14">
        <v>0</v>
      </c>
      <c r="F14">
        <v>0</v>
      </c>
      <c r="G14">
        <v>1</v>
      </c>
      <c r="H14">
        <v>1</v>
      </c>
      <c r="I14">
        <v>1</v>
      </c>
      <c r="J14">
        <v>1</v>
      </c>
      <c r="K14" t="s">
        <v>118</v>
      </c>
      <c r="L14">
        <v>1</v>
      </c>
      <c r="M14">
        <v>4.93</v>
      </c>
      <c r="N14" t="s">
        <v>119</v>
      </c>
      <c r="R14">
        <v>11</v>
      </c>
    </row>
    <row r="15" spans="1:19">
      <c r="A15">
        <f t="shared" si="0"/>
        <v>1.4177693761814745</v>
      </c>
      <c r="B15">
        <v>1993</v>
      </c>
      <c r="C15">
        <v>12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 t="s">
        <v>118</v>
      </c>
      <c r="L15">
        <v>1</v>
      </c>
      <c r="M15">
        <v>5.29</v>
      </c>
      <c r="N15" t="s">
        <v>119</v>
      </c>
      <c r="R15">
        <v>12</v>
      </c>
    </row>
    <row r="16" spans="1:19">
      <c r="A16">
        <f t="shared" si="0"/>
        <v>1.3368983957219251</v>
      </c>
      <c r="B16">
        <v>1906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 t="s">
        <v>120</v>
      </c>
      <c r="L16">
        <v>1</v>
      </c>
      <c r="M16">
        <v>5.61</v>
      </c>
      <c r="N16" t="s">
        <v>121</v>
      </c>
      <c r="R16">
        <v>13</v>
      </c>
    </row>
    <row r="17" spans="1:18">
      <c r="A17">
        <f t="shared" si="0"/>
        <v>1.7688679245283019</v>
      </c>
      <c r="B17">
        <v>1906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 t="s">
        <v>120</v>
      </c>
      <c r="L17">
        <v>1</v>
      </c>
      <c r="M17">
        <v>4.24</v>
      </c>
      <c r="N17" t="s">
        <v>121</v>
      </c>
      <c r="R17">
        <v>14</v>
      </c>
    </row>
    <row r="18" spans="1:18">
      <c r="A18">
        <f t="shared" si="0"/>
        <v>1.4423076923076923</v>
      </c>
      <c r="B18">
        <v>1917</v>
      </c>
      <c r="C18">
        <v>1.1000000000000001</v>
      </c>
      <c r="D18">
        <v>0</v>
      </c>
      <c r="E18">
        <v>0</v>
      </c>
      <c r="F18">
        <v>0</v>
      </c>
      <c r="G18">
        <v>1</v>
      </c>
      <c r="H18">
        <v>1</v>
      </c>
      <c r="I18">
        <v>0</v>
      </c>
      <c r="J18">
        <v>1</v>
      </c>
      <c r="K18" t="s">
        <v>122</v>
      </c>
      <c r="L18">
        <v>1</v>
      </c>
      <c r="M18">
        <v>5.2</v>
      </c>
      <c r="N18" s="11" t="s">
        <v>121</v>
      </c>
      <c r="R18">
        <v>15</v>
      </c>
    </row>
    <row r="19" spans="1:18">
      <c r="A19">
        <f t="shared" si="0"/>
        <v>1.5856236786469342</v>
      </c>
      <c r="B19">
        <v>1917</v>
      </c>
      <c r="C19">
        <v>1.1000000000000001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 t="s">
        <v>122</v>
      </c>
      <c r="L19">
        <v>1</v>
      </c>
      <c r="M19">
        <v>4.7300000000000004</v>
      </c>
      <c r="N19" s="11" t="s">
        <v>121</v>
      </c>
      <c r="R19">
        <v>16</v>
      </c>
    </row>
  </sheetData>
  <conditionalFormatting sqref="M5 A2:L19">
    <cfRule type="cellIs" dxfId="1" priority="1" operator="equal">
      <formula>1</formula>
    </cfRule>
    <cfRule type="cellIs" dxfId="0" priority="2" operator="equal">
      <formula>0</formula>
    </cfRule>
  </conditionalFormatting>
  <hyperlinks>
    <hyperlink ref="N4" r:id="rId1" xr:uid="{F236430B-309B-424C-A67F-7A37B4566AC4}"/>
    <hyperlink ref="N5" r:id="rId2" xr:uid="{6C6A1575-F791-B54F-A24B-5166C0F5EEEA}"/>
    <hyperlink ref="N6" r:id="rId3" xr:uid="{CC229342-DF4B-F849-B7CD-F1D26A5C3799}"/>
    <hyperlink ref="N7" r:id="rId4" xr:uid="{E44DDAD7-7C50-E442-A49B-598ADB10D575}"/>
    <hyperlink ref="N10" r:id="rId5" xr:uid="{2028A187-C487-8B49-9C75-6FA9026077D9}"/>
    <hyperlink ref="N11" r:id="rId6" xr:uid="{18FE8F25-1944-EC49-82DA-9924AB25B1AE}"/>
    <hyperlink ref="N12" r:id="rId7" xr:uid="{434F8A37-437A-8546-B076-CCBC3BD62B72}"/>
    <hyperlink ref="N13" r:id="rId8" xr:uid="{C4FCDFB3-3A7D-4748-999D-3DB38095DAB1}"/>
    <hyperlink ref="N18" r:id="rId9" xr:uid="{B7FC1999-DED8-454B-ABCF-4F563A979DF7}"/>
    <hyperlink ref="N19" r:id="rId10" xr:uid="{3CD817AB-1960-5848-A4E3-225844D6A52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3" baseType="lpstr">
      <vt:lpstr>Bay St</vt:lpstr>
      <vt:lpstr>Useful data</vt:lpstr>
      <vt:lpstr>Z test (1 feature)</vt:lpstr>
      <vt:lpstr>Direction 0</vt:lpstr>
      <vt:lpstr>Direction 1</vt:lpstr>
      <vt:lpstr>Z test(direction)</vt:lpstr>
      <vt:lpstr>With phone</vt:lpstr>
      <vt:lpstr>Phone user follower</vt:lpstr>
      <vt:lpstr>Unaffected</vt:lpstr>
      <vt:lpstr>Z test(phone use)</vt:lpstr>
      <vt:lpstr> Female</vt:lpstr>
      <vt:lpstr>Male</vt:lpstr>
      <vt:lpstr>Z test(gender)</vt:lpstr>
      <vt:lpstr>High heels</vt:lpstr>
      <vt:lpstr>Slippers</vt:lpstr>
      <vt:lpstr>Walking alone</vt:lpstr>
      <vt:lpstr>Walking in group</vt:lpstr>
      <vt:lpstr>Z test(walking alone)</vt:lpstr>
      <vt:lpstr>Backpack</vt:lpstr>
      <vt:lpstr>No backpack</vt:lpstr>
      <vt:lpstr>Z test(Backpack)</vt:lpstr>
      <vt:lpstr>Empty hands</vt:lpstr>
      <vt:lpstr>Carrying in one hand</vt:lpstr>
      <vt:lpstr>Carrying in both hands</vt:lpstr>
      <vt:lpstr>Z test(carrying)</vt:lpstr>
      <vt:lpstr>Heavy weight</vt:lpstr>
      <vt:lpstr>High</vt:lpstr>
      <vt:lpstr>short</vt:lpstr>
      <vt:lpstr>age</vt:lpstr>
      <vt:lpstr>Martin Place</vt:lpstr>
      <vt:lpstr>Historical</vt:lpstr>
      <vt:lpstr>Chart1</vt:lpstr>
      <vt:lpstr>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Tingsen Xian</dc:creator>
  <cp:lastModifiedBy>Microsoft Office User</cp:lastModifiedBy>
  <dcterms:created xsi:type="dcterms:W3CDTF">2018-06-28T22:49:08Z</dcterms:created>
  <dcterms:modified xsi:type="dcterms:W3CDTF">2018-07-23T05:21:47Z</dcterms:modified>
</cp:coreProperties>
</file>