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Calibration_11-15-20\"/>
    </mc:Choice>
  </mc:AlternateContent>
  <xr:revisionPtr revIDLastSave="0" documentId="13_ncr:1_{812ACC33-8E2B-4335-BF3D-147464C15BD8}" xr6:coauthVersionLast="45" xr6:coauthVersionMax="45" xr10:uidLastSave="{00000000-0000-0000-0000-000000000000}"/>
  <bookViews>
    <workbookView xWindow="1905" yWindow="1905" windowWidth="21600" windowHeight="11835" tabRatio="982" firstSheet="4" activeTab="7" xr2:uid="{00000000-000D-0000-FFFF-FFFF00000000}"/>
  </bookViews>
  <sheets>
    <sheet name="Data Summary" sheetId="1" r:id="rId1"/>
    <sheet name="AA1 Response vs Curv" sheetId="2" r:id="rId2"/>
    <sheet name="Corr T AA1 Response vs Curv" sheetId="3" r:id="rId3"/>
    <sheet name="AA2 Response vs Curv" sheetId="4" r:id="rId4"/>
    <sheet name="Corr T AA2 Response vs Curv" sheetId="5" r:id="rId5"/>
    <sheet name="AA3 Response vs Curv" sheetId="6" r:id="rId6"/>
    <sheet name="Corr T AA3 Response vs Curv" sheetId="7" r:id="rId7"/>
    <sheet name="Expmt.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0" i="1" l="1"/>
  <c r="M20" i="1"/>
  <c r="G20" i="1"/>
  <c r="S19" i="1"/>
  <c r="M19" i="1"/>
  <c r="G19" i="1"/>
  <c r="S18" i="1"/>
  <c r="M18" i="1"/>
  <c r="G18" i="1"/>
  <c r="S17" i="1"/>
  <c r="M17" i="1"/>
  <c r="G17" i="1"/>
  <c r="S16" i="1"/>
  <c r="M16" i="1"/>
  <c r="G16" i="1"/>
  <c r="S15" i="1"/>
  <c r="M15" i="1"/>
  <c r="G15" i="1"/>
  <c r="S14" i="1"/>
  <c r="M14" i="1"/>
  <c r="G14" i="1"/>
  <c r="W9" i="1"/>
  <c r="V20" i="1" s="1"/>
  <c r="V9" i="1"/>
  <c r="U9" i="1"/>
  <c r="T9" i="1"/>
  <c r="S9" i="1"/>
  <c r="P9" i="1"/>
  <c r="O9" i="1"/>
  <c r="N9" i="1"/>
  <c r="M9" i="1"/>
  <c r="J9" i="1"/>
  <c r="I9" i="1"/>
  <c r="H9" i="1"/>
  <c r="K9" i="1" s="1"/>
  <c r="J20" i="1" s="1"/>
  <c r="G9" i="1"/>
  <c r="E9" i="1"/>
  <c r="D9" i="1"/>
  <c r="C9" i="1"/>
  <c r="B9" i="1"/>
  <c r="V8" i="1"/>
  <c r="U8" i="1"/>
  <c r="T8" i="1"/>
  <c r="S8" i="1"/>
  <c r="Q8" i="1"/>
  <c r="P19" i="1" s="1"/>
  <c r="P8" i="1"/>
  <c r="O8" i="1"/>
  <c r="N8" i="1"/>
  <c r="M8" i="1"/>
  <c r="J8" i="1"/>
  <c r="I8" i="1"/>
  <c r="H8" i="1"/>
  <c r="G8" i="1"/>
  <c r="E8" i="1"/>
  <c r="D8" i="1"/>
  <c r="C8" i="1"/>
  <c r="B8" i="1"/>
  <c r="V7" i="1"/>
  <c r="U7" i="1"/>
  <c r="W7" i="1" s="1"/>
  <c r="V18" i="1" s="1"/>
  <c r="T7" i="1"/>
  <c r="S7" i="1"/>
  <c r="P7" i="1"/>
  <c r="O7" i="1"/>
  <c r="N7" i="1"/>
  <c r="M7" i="1"/>
  <c r="K7" i="1"/>
  <c r="J18" i="1" s="1"/>
  <c r="J7" i="1"/>
  <c r="I7" i="1"/>
  <c r="H7" i="1"/>
  <c r="G7" i="1"/>
  <c r="E7" i="1"/>
  <c r="D7" i="1"/>
  <c r="C7" i="1"/>
  <c r="B7" i="1"/>
  <c r="V6" i="1"/>
  <c r="U6" i="1"/>
  <c r="T6" i="1"/>
  <c r="W6" i="1" s="1"/>
  <c r="U17" i="1" s="1"/>
  <c r="S6" i="1"/>
  <c r="P6" i="1"/>
  <c r="O6" i="1"/>
  <c r="Q6" i="1" s="1"/>
  <c r="P17" i="1" s="1"/>
  <c r="N6" i="1"/>
  <c r="M6" i="1"/>
  <c r="J6" i="1"/>
  <c r="I6" i="1"/>
  <c r="H6" i="1"/>
  <c r="G6" i="1"/>
  <c r="E6" i="1"/>
  <c r="D6" i="1"/>
  <c r="C6" i="1"/>
  <c r="B6" i="1"/>
  <c r="V5" i="1"/>
  <c r="U5" i="1"/>
  <c r="T5" i="1"/>
  <c r="W5" i="1" s="1"/>
  <c r="V16" i="1" s="1"/>
  <c r="S5" i="1"/>
  <c r="P5" i="1"/>
  <c r="O5" i="1"/>
  <c r="N5" i="1"/>
  <c r="Q5" i="1" s="1"/>
  <c r="P16" i="1" s="1"/>
  <c r="M5" i="1"/>
  <c r="J5" i="1"/>
  <c r="I5" i="1"/>
  <c r="K5" i="1" s="1"/>
  <c r="J16" i="1" s="1"/>
  <c r="H5" i="1"/>
  <c r="G5" i="1"/>
  <c r="E5" i="1"/>
  <c r="D5" i="1"/>
  <c r="C5" i="1"/>
  <c r="B5" i="1"/>
  <c r="W4" i="1"/>
  <c r="T15" i="1" s="1"/>
  <c r="V4" i="1"/>
  <c r="V15" i="1" s="1"/>
  <c r="U4" i="1"/>
  <c r="U15" i="1" s="1"/>
  <c r="T4" i="1"/>
  <c r="S4" i="1"/>
  <c r="P4" i="1"/>
  <c r="O4" i="1"/>
  <c r="N4" i="1"/>
  <c r="Q4" i="1" s="1"/>
  <c r="P15" i="1" s="1"/>
  <c r="M4" i="1"/>
  <c r="J4" i="1"/>
  <c r="I4" i="1"/>
  <c r="H4" i="1"/>
  <c r="K4" i="1" s="1"/>
  <c r="J15" i="1" s="1"/>
  <c r="G4" i="1"/>
  <c r="E4" i="1"/>
  <c r="D4" i="1"/>
  <c r="C4" i="1"/>
  <c r="B4" i="1"/>
  <c r="V3" i="1"/>
  <c r="U3" i="1"/>
  <c r="T3" i="1"/>
  <c r="W3" i="1" s="1"/>
  <c r="V14" i="1" s="1"/>
  <c r="S3" i="1"/>
  <c r="P3" i="1"/>
  <c r="Q3" i="1" s="1"/>
  <c r="O3" i="1"/>
  <c r="O14" i="1" s="1"/>
  <c r="N3" i="1"/>
  <c r="N14" i="1" s="1"/>
  <c r="M3" i="1"/>
  <c r="J3" i="1"/>
  <c r="I3" i="1"/>
  <c r="H3" i="1"/>
  <c r="K3" i="1" s="1"/>
  <c r="J14" i="1" s="1"/>
  <c r="G3" i="1"/>
  <c r="E3" i="1"/>
  <c r="D3" i="1"/>
  <c r="C3" i="1"/>
  <c r="B3" i="1"/>
  <c r="V19" i="1" l="1"/>
  <c r="U19" i="1"/>
  <c r="O20" i="1"/>
  <c r="H17" i="1"/>
  <c r="T19" i="1"/>
  <c r="K8" i="1"/>
  <c r="J19" i="1" s="1"/>
  <c r="Q9" i="1"/>
  <c r="P20" i="1" s="1"/>
  <c r="K6" i="1"/>
  <c r="I17" i="1" s="1"/>
  <c r="Q7" i="1"/>
  <c r="P18" i="1" s="1"/>
  <c r="W8" i="1"/>
  <c r="P14" i="1"/>
  <c r="H15" i="1"/>
  <c r="N16" i="1"/>
  <c r="T17" i="1"/>
  <c r="I15" i="1"/>
  <c r="O16" i="1"/>
  <c r="V17" i="1"/>
  <c r="H14" i="1"/>
  <c r="T14" i="1"/>
  <c r="N15" i="1"/>
  <c r="H16" i="1"/>
  <c r="T16" i="1"/>
  <c r="N17" i="1"/>
  <c r="H18" i="1"/>
  <c r="T18" i="1"/>
  <c r="N19" i="1"/>
  <c r="H20" i="1"/>
  <c r="T20" i="1"/>
  <c r="I14" i="1"/>
  <c r="U14" i="1"/>
  <c r="O15" i="1"/>
  <c r="I16" i="1"/>
  <c r="U16" i="1"/>
  <c r="O17" i="1"/>
  <c r="I18" i="1"/>
  <c r="U18" i="1"/>
  <c r="O19" i="1"/>
  <c r="I20" i="1"/>
  <c r="U20" i="1"/>
  <c r="O18" i="1" l="1"/>
  <c r="N20" i="1"/>
  <c r="N18" i="1"/>
  <c r="I19" i="1"/>
  <c r="J17" i="1"/>
  <c r="H19" i="1"/>
</calcChain>
</file>

<file path=xl/sharedStrings.xml><?xml version="1.0" encoding="utf-8"?>
<sst xmlns="http://schemas.openxmlformats.org/spreadsheetml/2006/main" count="83" uniqueCount="31">
  <si>
    <t>Curvature</t>
  </si>
  <si>
    <t>Active Area 1</t>
  </si>
  <si>
    <t>Active Area 2</t>
  </si>
  <si>
    <t>Active Area 3</t>
  </si>
  <si>
    <t>Displacement</t>
  </si>
  <si>
    <t>AA1</t>
  </si>
  <si>
    <t>AA2</t>
  </si>
  <si>
    <t>AA3</t>
  </si>
  <si>
    <t>AA4</t>
  </si>
  <si>
    <t>Ch 1</t>
  </si>
  <si>
    <t>Ch 2</t>
  </si>
  <si>
    <t>Ch 3</t>
  </si>
  <si>
    <t>Avg Shift</t>
  </si>
  <si>
    <t>x</t>
  </si>
  <si>
    <t>TEMPERATURE CORRECTED</t>
  </si>
  <si>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</si>
  <si>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</si>
  <si>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</si>
  <si>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</si>
  <si>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</si>
  <si>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</si>
  <si>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</si>
  <si>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</si>
  <si>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</si>
  <si>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</si>
  <si>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</si>
  <si>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</si>
  <si>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Curvature (1/m)</t>
  </si>
  <si>
    <t>Std Dev (1/m)</t>
  </si>
  <si>
    <t>Average (nm)</t>
  </si>
  <si>
    <t>STD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</si>
</sst>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5968063872301E-2"/>
          <c:y val="0.10931684132165199"/>
          <c:w val="0.91101131071190899"/>
          <c:h val="0.75118822653610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-3.8987453325034949E-2</c:v>
                </c:pt>
                <c:pt idx="2">
                  <c:v>4.7857675192972238E-2</c:v>
                </c:pt>
                <c:pt idx="3">
                  <c:v>-2.2680810277051933E-2</c:v>
                </c:pt>
                <c:pt idx="4">
                  <c:v>-5.104747150608091E-2</c:v>
                </c:pt>
                <c:pt idx="5">
                  <c:v>-9.1067437464062095E-2</c:v>
                </c:pt>
                <c:pt idx="6">
                  <c:v>-0.12488395308810141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4-4EB9-A30A-ED257573D20C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-0.10152667950706018</c:v>
                </c:pt>
                <c:pt idx="2">
                  <c:v>-0.46406999932605686</c:v>
                </c:pt>
                <c:pt idx="3">
                  <c:v>-0.49545633190905392</c:v>
                </c:pt>
                <c:pt idx="4">
                  <c:v>-0.59659649794298275</c:v>
                </c:pt>
                <c:pt idx="5">
                  <c:v>-0.73840546691008058</c:v>
                </c:pt>
                <c:pt idx="6">
                  <c:v>-0.91942709282102442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4-4EB9-A30A-ED257573D20C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0.12370449224999902</c:v>
                </c:pt>
                <c:pt idx="2">
                  <c:v>0.35231423877985435</c:v>
                </c:pt>
                <c:pt idx="3">
                  <c:v>0.44828506283283787</c:v>
                </c:pt>
                <c:pt idx="4">
                  <c:v>0.56656410986101946</c:v>
                </c:pt>
                <c:pt idx="5">
                  <c:v>0.73808043489884767</c:v>
                </c:pt>
                <c:pt idx="6">
                  <c:v>0.94479419828894606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4-4EB9-A30A-ED257573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624"/>
        <c:axId val="34737800"/>
      </c:scatterChart>
      <c:valAx>
        <c:axId val="535446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737800"/>
        <c:crosses val="autoZero"/>
        <c:crossBetween val="midCat"/>
      </c:valAx>
      <c:valAx>
        <c:axId val="34737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741184298070502E-3"/>
              <c:y val="0.40949435950294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5446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1.250068740047512E-3</c:v>
                  </c:pt>
                  <c:pt idx="1">
                    <c:v>8.33030656032148E-4</c:v>
                  </c:pt>
                  <c:pt idx="2">
                    <c:v>1.2092433706742259E-3</c:v>
                  </c:pt>
                  <c:pt idx="3">
                    <c:v>2.4236748864876218E-3</c:v>
                  </c:pt>
                  <c:pt idx="4">
                    <c:v>2.2513453979350249E-3</c:v>
                  </c:pt>
                  <c:pt idx="5">
                    <c:v>4.9889489598614256E-3</c:v>
                  </c:pt>
                  <c:pt idx="6">
                    <c:v>4.1294635268489133E-3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1.250068740047512E-3</c:v>
                  </c:pt>
                  <c:pt idx="1">
                    <c:v>8.33030656032148E-4</c:v>
                  </c:pt>
                  <c:pt idx="2">
                    <c:v>1.2092433706742259E-3</c:v>
                  </c:pt>
                  <c:pt idx="3">
                    <c:v>2.4236748864876218E-3</c:v>
                  </c:pt>
                  <c:pt idx="4">
                    <c:v>2.2513453979350249E-3</c:v>
                  </c:pt>
                  <c:pt idx="5">
                    <c:v>4.9889489598614256E-3</c:v>
                  </c:pt>
                  <c:pt idx="6">
                    <c:v>4.1294635268489133E-3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1540.487400867202</c:v>
                </c:pt>
                <c:pt idx="1">
                  <c:v>1540.385874187695</c:v>
                </c:pt>
                <c:pt idx="2">
                  <c:v>1540.023330867876</c:v>
                </c:pt>
                <c:pt idx="3">
                  <c:v>1539.991944535293</c:v>
                </c:pt>
                <c:pt idx="4">
                  <c:v>1539.8908043692591</c:v>
                </c:pt>
                <c:pt idx="5">
                  <c:v>1539.748995400292</c:v>
                </c:pt>
                <c:pt idx="6">
                  <c:v>1539.567973774381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32B-83D8-2CAD25E4A0D9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8.2627105800439399E-4</c:v>
                  </c:pt>
                  <c:pt idx="1">
                    <c:v>7.6854334546561575E-4</c:v>
                  </c:pt>
                  <c:pt idx="2">
                    <c:v>1.7967696328789369E-3</c:v>
                  </c:pt>
                  <c:pt idx="3">
                    <c:v>2.256022581889216E-3</c:v>
                  </c:pt>
                  <c:pt idx="4">
                    <c:v>1.3678428658037631E-3</c:v>
                  </c:pt>
                  <c:pt idx="5">
                    <c:v>4.220603021673844E-3</c:v>
                  </c:pt>
                  <c:pt idx="6">
                    <c:v>1.214102791550596E-3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8.2627105800439399E-4</c:v>
                  </c:pt>
                  <c:pt idx="1">
                    <c:v>7.6854334546561575E-4</c:v>
                  </c:pt>
                  <c:pt idx="2">
                    <c:v>1.7967696328789369E-3</c:v>
                  </c:pt>
                  <c:pt idx="3">
                    <c:v>2.256022581889216E-3</c:v>
                  </c:pt>
                  <c:pt idx="4">
                    <c:v>1.3678428658037631E-3</c:v>
                  </c:pt>
                  <c:pt idx="5">
                    <c:v>4.220603021673844E-3</c:v>
                  </c:pt>
                  <c:pt idx="6">
                    <c:v>1.214102791550596E-3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1540.7343919219161</c:v>
                </c:pt>
                <c:pt idx="1">
                  <c:v>1540.8580964141661</c:v>
                </c:pt>
                <c:pt idx="2">
                  <c:v>1541.0867061606959</c:v>
                </c:pt>
                <c:pt idx="3">
                  <c:v>1541.1826769847489</c:v>
                </c:pt>
                <c:pt idx="4">
                  <c:v>1541.3009560317771</c:v>
                </c:pt>
                <c:pt idx="5">
                  <c:v>1541.4724723568149</c:v>
                </c:pt>
                <c:pt idx="6">
                  <c:v>1541.679186120205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2-432B-83D8-2CAD25E4A0D9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2-432B-83D8-2CAD25E4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400"/>
        <c:axId val="15739120"/>
      </c:scatterChart>
      <c:valAx>
        <c:axId val="3991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739120"/>
        <c:crosses val="autoZero"/>
        <c:crossBetween val="midCat"/>
      </c:valAx>
      <c:valAx>
        <c:axId val="15739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9174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5968063872301E-2"/>
          <c:y val="0.10931684132165199"/>
          <c:w val="0.91101131071190899"/>
          <c:h val="0.75118822653610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-3.3384239797669579E-2</c:v>
                </c:pt>
                <c:pt idx="2">
                  <c:v>6.9157036977382333E-2</c:v>
                </c:pt>
                <c:pt idx="3">
                  <c:v>6.0321617403739577E-4</c:v>
                </c:pt>
                <c:pt idx="4">
                  <c:v>-2.402085164339951E-2</c:v>
                </c:pt>
                <c:pt idx="5">
                  <c:v>-6.0603280972297099E-2</c:v>
                </c:pt>
                <c:pt idx="6">
                  <c:v>-9.1711670548041496E-2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4B21-BFED-6BEEEE4F69B2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-9.5923465979694811E-2</c:v>
                </c:pt>
                <c:pt idx="2">
                  <c:v>-0.44277063754164675</c:v>
                </c:pt>
                <c:pt idx="3">
                  <c:v>-0.47217230545796457</c:v>
                </c:pt>
                <c:pt idx="4">
                  <c:v>-0.56956987808030135</c:v>
                </c:pt>
                <c:pt idx="5">
                  <c:v>-0.70794131041831554</c:v>
                </c:pt>
                <c:pt idx="6">
                  <c:v>-0.88625481028096453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B-4B21-BFED-6BEEEE4F69B2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0.12930770577736439</c:v>
                </c:pt>
                <c:pt idx="2">
                  <c:v>0.37361360056426446</c:v>
                </c:pt>
                <c:pt idx="3">
                  <c:v>0.47156908928392721</c:v>
                </c:pt>
                <c:pt idx="4">
                  <c:v>0.59359072972370086</c:v>
                </c:pt>
                <c:pt idx="5">
                  <c:v>0.76854459139061271</c:v>
                </c:pt>
                <c:pt idx="6">
                  <c:v>0.97796648082900595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B-4B21-BFED-6BEEEE4F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1869"/>
        <c:axId val="79459407"/>
      </c:scatterChart>
      <c:valAx>
        <c:axId val="21631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9407"/>
        <c:crosses val="autoZero"/>
        <c:crossBetween val="midCat"/>
      </c:valAx>
      <c:valAx>
        <c:axId val="79459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741184298070502E-3"/>
              <c:y val="0.40949435950294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6318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08117099135097E-2"/>
          <c:y val="0.10931684132165199"/>
          <c:w val="0.93038922155688597"/>
          <c:h val="0.7915592967989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-7.5421265091790701E-3</c:v>
                </c:pt>
                <c:pt idx="2">
                  <c:v>-0.10033917182818186</c:v>
                </c:pt>
                <c:pt idx="3">
                  <c:v>-0.12523966333105818</c:v>
                </c:pt>
                <c:pt idx="4">
                  <c:v>-0.1373303849891272</c:v>
                </c:pt>
                <c:pt idx="5">
                  <c:v>-0.1950662972731152</c:v>
                </c:pt>
                <c:pt idx="6">
                  <c:v>-0.17925592706001225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1-43F4-9960-25048B1E4A0F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-2.4492151150980135E-2</c:v>
                </c:pt>
                <c:pt idx="2">
                  <c:v>-0.14615298310900471</c:v>
                </c:pt>
                <c:pt idx="3">
                  <c:v>-0.26824277559103393</c:v>
                </c:pt>
                <c:pt idx="4">
                  <c:v>-0.37105404787394036</c:v>
                </c:pt>
                <c:pt idx="5">
                  <c:v>-0.51913134723895382</c:v>
                </c:pt>
                <c:pt idx="6">
                  <c:v>-0.71100577910806351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1-43F4-9960-25048B1E4A0F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5.4874526398862145E-2</c:v>
                </c:pt>
                <c:pt idx="2">
                  <c:v>0.28058723582785206</c:v>
                </c:pt>
                <c:pt idx="3">
                  <c:v>0.42015393190899886</c:v>
                </c:pt>
                <c:pt idx="4">
                  <c:v>0.54276364585302872</c:v>
                </c:pt>
                <c:pt idx="5">
                  <c:v>0.74661948622701857</c:v>
                </c:pt>
                <c:pt idx="6">
                  <c:v>0.90867656018895104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1-43F4-9960-25048B1E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373"/>
        <c:axId val="70459666"/>
      </c:scatterChart>
      <c:valAx>
        <c:axId val="33485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459666"/>
        <c:crosses val="autoZero"/>
        <c:crossBetween val="midCat"/>
      </c:valAx>
      <c:valAx>
        <c:axId val="70459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602794411177699E-3"/>
              <c:y val="0.397411670388822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53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08117099135097E-2"/>
          <c:y val="0.10931684132165199"/>
          <c:w val="0.93038922155688597"/>
          <c:h val="0.79155929679894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-1.5155542755413382E-2</c:v>
                </c:pt>
                <c:pt idx="2">
                  <c:v>-0.11170419879173703</c:v>
                </c:pt>
                <c:pt idx="3">
                  <c:v>-0.13413016099336042</c:v>
                </c:pt>
                <c:pt idx="4">
                  <c:v>-0.14879012265244759</c:v>
                </c:pt>
                <c:pt idx="5">
                  <c:v>-0.20587357784476504</c:v>
                </c:pt>
                <c:pt idx="6">
                  <c:v>-0.18539421173363735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8-4064-A12D-257E5472ABC3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-3.210556739721445E-2</c:v>
                </c:pt>
                <c:pt idx="2">
                  <c:v>-0.15751801007255986</c:v>
                </c:pt>
                <c:pt idx="3">
                  <c:v>-0.2771332732533362</c:v>
                </c:pt>
                <c:pt idx="4">
                  <c:v>-0.38251378553726073</c:v>
                </c:pt>
                <c:pt idx="5">
                  <c:v>-0.52993862781060364</c:v>
                </c:pt>
                <c:pt idx="6">
                  <c:v>-0.7171440637816886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4064-A12D-257E5472ABC3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4.7261110152627829E-2</c:v>
                </c:pt>
                <c:pt idx="2">
                  <c:v>0.26922220886429687</c:v>
                </c:pt>
                <c:pt idx="3">
                  <c:v>0.41126343424669659</c:v>
                </c:pt>
                <c:pt idx="4">
                  <c:v>0.5313039081897083</c:v>
                </c:pt>
                <c:pt idx="5">
                  <c:v>0.73581220565536876</c:v>
                </c:pt>
                <c:pt idx="6">
                  <c:v>0.90253827551532595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8-4064-A12D-257E5472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8069"/>
        <c:axId val="21927870"/>
      </c:scatterChart>
      <c:valAx>
        <c:axId val="31248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927870"/>
        <c:crosses val="autoZero"/>
        <c:crossBetween val="midCat"/>
      </c:valAx>
      <c:valAx>
        <c:axId val="21927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602794411177699E-3"/>
              <c:y val="0.397411670388822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2480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3359946773102E-2"/>
          <c:y val="0.10931684132165199"/>
          <c:w val="0.88643546240851601"/>
          <c:h val="0.80341293019527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4.3181578598705528E-4</c:v>
                </c:pt>
                <c:pt idx="2">
                  <c:v>-3.3585107651106227E-2</c:v>
                </c:pt>
                <c:pt idx="3">
                  <c:v>-3.6819342448097814E-2</c:v>
                </c:pt>
                <c:pt idx="4">
                  <c:v>-4.8868563299038215E-2</c:v>
                </c:pt>
                <c:pt idx="5">
                  <c:v>-8.0985268074073247E-2</c:v>
                </c:pt>
                <c:pt idx="6">
                  <c:v>-6.6441229348129127E-2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6-4350-8C86-8B4D16A1BEC6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-2.091608969317349E-2</c:v>
                </c:pt>
                <c:pt idx="2">
                  <c:v>-8.7088201420101541E-2</c:v>
                </c:pt>
                <c:pt idx="3">
                  <c:v>-0.14003779513905101</c:v>
                </c:pt>
                <c:pt idx="4">
                  <c:v>-0.20211135202407604</c:v>
                </c:pt>
                <c:pt idx="5">
                  <c:v>-0.29529372588808656</c:v>
                </c:pt>
                <c:pt idx="6">
                  <c:v>-0.44452336888707578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E6-4350-8C86-8B4D16A1BEC6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1.1212935868115892E-2</c:v>
                </c:pt>
                <c:pt idx="2">
                  <c:v>9.9061429722951289E-2</c:v>
                </c:pt>
                <c:pt idx="3">
                  <c:v>0.14550200383291667</c:v>
                </c:pt>
                <c:pt idx="4">
                  <c:v>0.21834795299696452</c:v>
                </c:pt>
                <c:pt idx="5">
                  <c:v>0.3381747985858965</c:v>
                </c:pt>
                <c:pt idx="6">
                  <c:v>0.47392082650503653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E6-4350-8C86-8B4D16A1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7067"/>
        <c:axId val="89309497"/>
      </c:scatterChart>
      <c:valAx>
        <c:axId val="67597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749833666001"/>
              <c:y val="0.9249269884899500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309497"/>
        <c:crosses val="autoZero"/>
        <c:crossBetween val="midCat"/>
      </c:valAx>
      <c:valAx>
        <c:axId val="89309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2248835662E-2"/>
              <c:y val="0.434633224531866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59706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3359946773102E-2"/>
          <c:y val="0.10931684132165199"/>
          <c:w val="0.88643546240851601"/>
          <c:h val="0.803412930195270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3.5222617990105696E-3</c:v>
                </c:pt>
                <c:pt idx="2">
                  <c:v>-2.6381147868354066E-2</c:v>
                </c:pt>
                <c:pt idx="3">
                  <c:v>-2.6367631196687093E-2</c:v>
                </c:pt>
                <c:pt idx="4">
                  <c:v>-3.7991242523654968E-2</c:v>
                </c:pt>
                <c:pt idx="5">
                  <c:v>-6.8283869615318807E-2</c:v>
                </c:pt>
                <c:pt idx="6">
                  <c:v>-5.4093305438073003E-2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C-4A73-8653-98BB5E46DA6B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-1.7825643680149977E-2</c:v>
                </c:pt>
                <c:pt idx="2">
                  <c:v>-7.9884241637349376E-2</c:v>
                </c:pt>
                <c:pt idx="3">
                  <c:v>-0.12958608388764029</c:v>
                </c:pt>
                <c:pt idx="4">
                  <c:v>-0.19123403124869279</c:v>
                </c:pt>
                <c:pt idx="5">
                  <c:v>-0.2825923274293321</c:v>
                </c:pt>
                <c:pt idx="6">
                  <c:v>-0.43217544497701965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C-4A73-8653-98BB5E46DA6B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1.4303381881139407E-2</c:v>
                </c:pt>
                <c:pt idx="2">
                  <c:v>0.10626538950570345</c:v>
                </c:pt>
                <c:pt idx="3">
                  <c:v>0.1559537150843274</c:v>
                </c:pt>
                <c:pt idx="4">
                  <c:v>0.22922527377234778</c:v>
                </c:pt>
                <c:pt idx="5">
                  <c:v>0.35087619704465095</c:v>
                </c:pt>
                <c:pt idx="6">
                  <c:v>0.48626875041509265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4C-4A73-8653-98BB5E46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3430"/>
        <c:axId val="75562014"/>
      </c:scatterChart>
      <c:valAx>
        <c:axId val="703234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749833666001"/>
              <c:y val="0.9249269884899500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5562014"/>
        <c:crosses val="autoZero"/>
        <c:crossBetween val="midCat"/>
      </c:valAx>
      <c:valAx>
        <c:axId val="75562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2248835662E-2"/>
              <c:y val="0.434633224531866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032343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3.9224471935855347E-3</c:v>
                  </c:pt>
                  <c:pt idx="1">
                    <c:v>2.0556060126464032E-3</c:v>
                  </c:pt>
                  <c:pt idx="2">
                    <c:v>4.795137311293645E-3</c:v>
                  </c:pt>
                  <c:pt idx="3">
                    <c:v>4.7687497912485494E-3</c:v>
                  </c:pt>
                  <c:pt idx="4">
                    <c:v>6.6832531989785299E-3</c:v>
                  </c:pt>
                  <c:pt idx="5">
                    <c:v>6.5258418043350318E-3</c:v>
                  </c:pt>
                  <c:pt idx="6">
                    <c:v>4.7164699476691359E-3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3.9224471935855347E-3</c:v>
                  </c:pt>
                  <c:pt idx="1">
                    <c:v>2.0556060126464032E-3</c:v>
                  </c:pt>
                  <c:pt idx="2">
                    <c:v>4.795137311293645E-3</c:v>
                  </c:pt>
                  <c:pt idx="3">
                    <c:v>4.7687497912485494E-3</c:v>
                  </c:pt>
                  <c:pt idx="4">
                    <c:v>6.6832531989785299E-3</c:v>
                  </c:pt>
                  <c:pt idx="5">
                    <c:v>6.5258418043350318E-3</c:v>
                  </c:pt>
                  <c:pt idx="6">
                    <c:v>4.7164699476691359E-3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1540.3530907321231</c:v>
                </c:pt>
                <c:pt idx="1">
                  <c:v>1540.314103278798</c:v>
                </c:pt>
                <c:pt idx="2">
                  <c:v>1540.400948407316</c:v>
                </c:pt>
                <c:pt idx="3">
                  <c:v>1540.330409921846</c:v>
                </c:pt>
                <c:pt idx="4">
                  <c:v>1540.302043260617</c:v>
                </c:pt>
                <c:pt idx="5">
                  <c:v>1540.262023294659</c:v>
                </c:pt>
                <c:pt idx="6">
                  <c:v>1540.228206779035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0-4099-85EA-52A9ECEF8B31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3.2132496032802678E-3</c:v>
                  </c:pt>
                  <c:pt idx="1">
                    <c:v>1.298669957024079E-3</c:v>
                  </c:pt>
                  <c:pt idx="2">
                    <c:v>3.4754536830127669E-3</c:v>
                  </c:pt>
                  <c:pt idx="3">
                    <c:v>5.2520537499315297E-3</c:v>
                  </c:pt>
                  <c:pt idx="4">
                    <c:v>5.0296138477639342E-3</c:v>
                  </c:pt>
                  <c:pt idx="5">
                    <c:v>5.1196419887959326E-3</c:v>
                  </c:pt>
                  <c:pt idx="6">
                    <c:v>3.6059009370931891E-3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3.2132496032802678E-3</c:v>
                  </c:pt>
                  <c:pt idx="1">
                    <c:v>1.298669957024079E-3</c:v>
                  </c:pt>
                  <c:pt idx="2">
                    <c:v>3.4754536830127669E-3</c:v>
                  </c:pt>
                  <c:pt idx="3">
                    <c:v>5.2520537499315297E-3</c:v>
                  </c:pt>
                  <c:pt idx="4">
                    <c:v>5.0296138477639342E-3</c:v>
                  </c:pt>
                  <c:pt idx="5">
                    <c:v>5.1196419887959326E-3</c:v>
                  </c:pt>
                  <c:pt idx="6">
                    <c:v>3.6059009370931891E-3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1540.487400867202</c:v>
                </c:pt>
                <c:pt idx="1">
                  <c:v>1540.385874187695</c:v>
                </c:pt>
                <c:pt idx="2">
                  <c:v>1540.023330867876</c:v>
                </c:pt>
                <c:pt idx="3">
                  <c:v>1539.991944535293</c:v>
                </c:pt>
                <c:pt idx="4">
                  <c:v>1539.8908043692591</c:v>
                </c:pt>
                <c:pt idx="5">
                  <c:v>1539.748995400292</c:v>
                </c:pt>
                <c:pt idx="6">
                  <c:v>1539.567973774381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0-4099-85EA-52A9ECEF8B31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2.063699457522055E-3</c:v>
                  </c:pt>
                  <c:pt idx="1">
                    <c:v>1.4425608952801591E-3</c:v>
                  </c:pt>
                  <c:pt idx="2">
                    <c:v>6.6062802561200819E-4</c:v>
                  </c:pt>
                  <c:pt idx="3">
                    <c:v>1.3960858150080949E-3</c:v>
                  </c:pt>
                  <c:pt idx="4">
                    <c:v>1.4198241254591169E-3</c:v>
                  </c:pt>
                  <c:pt idx="5">
                    <c:v>2.5562589665650789E-3</c:v>
                  </c:pt>
                  <c:pt idx="6">
                    <c:v>2.945788983495273E-3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2.063699457522055E-3</c:v>
                  </c:pt>
                  <c:pt idx="1">
                    <c:v>1.4425608952801591E-3</c:v>
                  </c:pt>
                  <c:pt idx="2">
                    <c:v>6.6062802561200819E-4</c:v>
                  </c:pt>
                  <c:pt idx="3">
                    <c:v>1.3960858150080949E-3</c:v>
                  </c:pt>
                  <c:pt idx="4">
                    <c:v>1.4198241254591169E-3</c:v>
                  </c:pt>
                  <c:pt idx="5">
                    <c:v>2.5562589665650789E-3</c:v>
                  </c:pt>
                  <c:pt idx="6">
                    <c:v>2.945788983495273E-3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1540.7343919219161</c:v>
                </c:pt>
                <c:pt idx="1">
                  <c:v>1540.8580964141661</c:v>
                </c:pt>
                <c:pt idx="2">
                  <c:v>1541.0867061606959</c:v>
                </c:pt>
                <c:pt idx="3">
                  <c:v>1541.1826769847489</c:v>
                </c:pt>
                <c:pt idx="4">
                  <c:v>1541.3009560317771</c:v>
                </c:pt>
                <c:pt idx="5">
                  <c:v>1541.4724723568149</c:v>
                </c:pt>
                <c:pt idx="6">
                  <c:v>1541.679186120205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0-4099-85EA-52A9ECEF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4555"/>
        <c:axId val="56915000"/>
      </c:scatterChart>
      <c:valAx>
        <c:axId val="37874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6915000"/>
        <c:crosses val="autoZero"/>
        <c:crossBetween val="midCat"/>
      </c:valAx>
      <c:valAx>
        <c:axId val="56915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8745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1.76700172869869E-3</c:v>
                  </c:pt>
                  <c:pt idx="1">
                    <c:v>1.053934011021626E-3</c:v>
                  </c:pt>
                  <c:pt idx="2">
                    <c:v>1.581770133864357E-3</c:v>
                  </c:pt>
                  <c:pt idx="3">
                    <c:v>4.632479711082862E-3</c:v>
                  </c:pt>
                  <c:pt idx="4">
                    <c:v>4.5266383924948018E-3</c:v>
                  </c:pt>
                  <c:pt idx="5">
                    <c:v>8.1183843725955527E-3</c:v>
                  </c:pt>
                  <c:pt idx="6">
                    <c:v>5.4338355120898919E-3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1.76700172869869E-3</c:v>
                  </c:pt>
                  <c:pt idx="1">
                    <c:v>1.053934011021626E-3</c:v>
                  </c:pt>
                  <c:pt idx="2">
                    <c:v>1.581770133864357E-3</c:v>
                  </c:pt>
                  <c:pt idx="3">
                    <c:v>4.632479711082862E-3</c:v>
                  </c:pt>
                  <c:pt idx="4">
                    <c:v>4.5266383924948018E-3</c:v>
                  </c:pt>
                  <c:pt idx="5">
                    <c:v>8.1183843725955527E-3</c:v>
                  </c:pt>
                  <c:pt idx="6">
                    <c:v>5.4338355120898919E-3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1550.3971251345431</c:v>
                </c:pt>
                <c:pt idx="1">
                  <c:v>1550.3895830080339</c:v>
                </c:pt>
                <c:pt idx="2">
                  <c:v>1550.2967859627149</c:v>
                </c:pt>
                <c:pt idx="3">
                  <c:v>1550.271885471212</c:v>
                </c:pt>
                <c:pt idx="4">
                  <c:v>1550.259794749554</c:v>
                </c:pt>
                <c:pt idx="5">
                  <c:v>1550.20205883727</c:v>
                </c:pt>
                <c:pt idx="6">
                  <c:v>1550.2178692074831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F-4F0D-AA15-AC41762B9898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3.2132496032802678E-3</c:v>
                  </c:pt>
                  <c:pt idx="1">
                    <c:v>1.298669957024079E-3</c:v>
                  </c:pt>
                  <c:pt idx="2">
                    <c:v>3.4754536830127669E-3</c:v>
                  </c:pt>
                  <c:pt idx="3">
                    <c:v>5.2520537499315297E-3</c:v>
                  </c:pt>
                  <c:pt idx="4">
                    <c:v>5.0296138477639342E-3</c:v>
                  </c:pt>
                  <c:pt idx="5">
                    <c:v>5.1196419887959326E-3</c:v>
                  </c:pt>
                  <c:pt idx="6">
                    <c:v>3.6059009370931891E-3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3.2132496032802678E-3</c:v>
                  </c:pt>
                  <c:pt idx="1">
                    <c:v>1.298669957024079E-3</c:v>
                  </c:pt>
                  <c:pt idx="2">
                    <c:v>3.4754536830127669E-3</c:v>
                  </c:pt>
                  <c:pt idx="3">
                    <c:v>5.2520537499315297E-3</c:v>
                  </c:pt>
                  <c:pt idx="4">
                    <c:v>5.0296138477639342E-3</c:v>
                  </c:pt>
                  <c:pt idx="5">
                    <c:v>5.1196419887959326E-3</c:v>
                  </c:pt>
                  <c:pt idx="6">
                    <c:v>3.6059009370931891E-3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1550.538243454215</c:v>
                </c:pt>
                <c:pt idx="1">
                  <c:v>1550.5137513030641</c:v>
                </c:pt>
                <c:pt idx="2">
                  <c:v>1550.392090471106</c:v>
                </c:pt>
                <c:pt idx="3">
                  <c:v>1550.270000678624</c:v>
                </c:pt>
                <c:pt idx="4">
                  <c:v>1550.1671894063411</c:v>
                </c:pt>
                <c:pt idx="5">
                  <c:v>1550.0191121069761</c:v>
                </c:pt>
                <c:pt idx="6">
                  <c:v>1549.827237675107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F-4F0D-AA15-AC41762B9898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1550.513547981395</c:v>
                </c:pt>
                <c:pt idx="1">
                  <c:v>1550.5684225077939</c:v>
                </c:pt>
                <c:pt idx="2">
                  <c:v>1550.7941352172229</c:v>
                </c:pt>
                <c:pt idx="3">
                  <c:v>1550.933701913304</c:v>
                </c:pt>
                <c:pt idx="4">
                  <c:v>1551.0563116272481</c:v>
                </c:pt>
                <c:pt idx="5">
                  <c:v>1551.2601674676221</c:v>
                </c:pt>
                <c:pt idx="6">
                  <c:v>1551.422224541584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F-4F0D-AA15-AC41762B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787"/>
        <c:axId val="96980547"/>
      </c:scatterChart>
      <c:valAx>
        <c:axId val="29908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6980547"/>
        <c:crosses val="autoZero"/>
        <c:crossBetween val="midCat"/>
      </c:valAx>
      <c:valAx>
        <c:axId val="96980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9087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1.250068740047512E-3</c:v>
                  </c:pt>
                  <c:pt idx="1">
                    <c:v>8.33030656032148E-4</c:v>
                  </c:pt>
                  <c:pt idx="2">
                    <c:v>1.2092433706742259E-3</c:v>
                  </c:pt>
                  <c:pt idx="3">
                    <c:v>2.4236748864876218E-3</c:v>
                  </c:pt>
                  <c:pt idx="4">
                    <c:v>2.2513453979350249E-3</c:v>
                  </c:pt>
                  <c:pt idx="5">
                    <c:v>4.9889489598614256E-3</c:v>
                  </c:pt>
                  <c:pt idx="6">
                    <c:v>4.1294635268489133E-3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1.250068740047512E-3</c:v>
                  </c:pt>
                  <c:pt idx="1">
                    <c:v>8.33030656032148E-4</c:v>
                  </c:pt>
                  <c:pt idx="2">
                    <c:v>1.2092433706742259E-3</c:v>
                  </c:pt>
                  <c:pt idx="3">
                    <c:v>2.4236748864876218E-3</c:v>
                  </c:pt>
                  <c:pt idx="4">
                    <c:v>2.2513453979350249E-3</c:v>
                  </c:pt>
                  <c:pt idx="5">
                    <c:v>4.9889489598614256E-3</c:v>
                  </c:pt>
                  <c:pt idx="6">
                    <c:v>4.1294635268489133E-3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1560.5322998866841</c:v>
                </c:pt>
                <c:pt idx="1">
                  <c:v>1560.5327317024701</c:v>
                </c:pt>
                <c:pt idx="2">
                  <c:v>1560.498714779033</c:v>
                </c:pt>
                <c:pt idx="3">
                  <c:v>1560.495480544236</c:v>
                </c:pt>
                <c:pt idx="4">
                  <c:v>1560.483431323385</c:v>
                </c:pt>
                <c:pt idx="5">
                  <c:v>1560.45131461861</c:v>
                </c:pt>
                <c:pt idx="6">
                  <c:v>1560.465858657336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5-4B04-A100-73D9444F70FF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8.2627105800439399E-4</c:v>
                  </c:pt>
                  <c:pt idx="1">
                    <c:v>7.6854334546561575E-4</c:v>
                  </c:pt>
                  <c:pt idx="2">
                    <c:v>1.7967696328789369E-3</c:v>
                  </c:pt>
                  <c:pt idx="3">
                    <c:v>2.256022581889216E-3</c:v>
                  </c:pt>
                  <c:pt idx="4">
                    <c:v>1.3678428658037631E-3</c:v>
                  </c:pt>
                  <c:pt idx="5">
                    <c:v>4.220603021673844E-3</c:v>
                  </c:pt>
                  <c:pt idx="6">
                    <c:v>1.214102791550596E-3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8.2627105800439399E-4</c:v>
                  </c:pt>
                  <c:pt idx="1">
                    <c:v>7.6854334546561575E-4</c:v>
                  </c:pt>
                  <c:pt idx="2">
                    <c:v>1.7967696328789369E-3</c:v>
                  </c:pt>
                  <c:pt idx="3">
                    <c:v>2.256022581889216E-3</c:v>
                  </c:pt>
                  <c:pt idx="4">
                    <c:v>1.3678428658037631E-3</c:v>
                  </c:pt>
                  <c:pt idx="5">
                    <c:v>4.220603021673844E-3</c:v>
                  </c:pt>
                  <c:pt idx="6">
                    <c:v>1.214102791550596E-3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1560.1502331229531</c:v>
                </c:pt>
                <c:pt idx="1">
                  <c:v>1560.1293170332599</c:v>
                </c:pt>
                <c:pt idx="2">
                  <c:v>1560.063144921533</c:v>
                </c:pt>
                <c:pt idx="3">
                  <c:v>1560.010195327814</c:v>
                </c:pt>
                <c:pt idx="4">
                  <c:v>1559.948121770929</c:v>
                </c:pt>
                <c:pt idx="5">
                  <c:v>1559.854939397065</c:v>
                </c:pt>
                <c:pt idx="6">
                  <c:v>1559.705709754066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5-4B04-A100-73D9444F70FF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2.8330915193682071E-3</c:v>
                  </c:pt>
                  <c:pt idx="1">
                    <c:v>2.0599071233625339E-3</c:v>
                  </c:pt>
                  <c:pt idx="2">
                    <c:v>5.1872743426532083E-3</c:v>
                  </c:pt>
                  <c:pt idx="3">
                    <c:v>2.500316728918157E-3</c:v>
                  </c:pt>
                  <c:pt idx="4">
                    <c:v>4.6142382420602587E-3</c:v>
                  </c:pt>
                  <c:pt idx="5">
                    <c:v>3.526072401236187E-3</c:v>
                  </c:pt>
                  <c:pt idx="6">
                    <c:v>3.705006568561806E-3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1560.367975225892</c:v>
                </c:pt>
                <c:pt idx="1">
                  <c:v>1560.3791881617601</c:v>
                </c:pt>
                <c:pt idx="2">
                  <c:v>1560.4670366556149</c:v>
                </c:pt>
                <c:pt idx="3">
                  <c:v>1560.5134772297249</c:v>
                </c:pt>
                <c:pt idx="4">
                  <c:v>1560.586323178889</c:v>
                </c:pt>
                <c:pt idx="5">
                  <c:v>1560.7061500244779</c:v>
                </c:pt>
                <c:pt idx="6">
                  <c:v>1560.841896052397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5-4B04-A100-73D9444F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6165"/>
        <c:axId val="92563143"/>
      </c:scatterChart>
      <c:valAx>
        <c:axId val="75936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2563143"/>
        <c:crosses val="autoZero"/>
        <c:crossBetween val="midCat"/>
      </c:valAx>
      <c:valAx>
        <c:axId val="92563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59361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379800</xdr:colOff>
      <xdr:row>38</xdr:row>
      <xdr:rowOff>109080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20520</xdr:colOff>
      <xdr:row>11</xdr:row>
      <xdr:rowOff>59760</xdr:rowOff>
    </xdr:from>
    <xdr:to>
      <xdr:col>10</xdr:col>
      <xdr:colOff>662925</xdr:colOff>
      <xdr:row>36</xdr:row>
      <xdr:rowOff>135720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47520</xdr:colOff>
      <xdr:row>62</xdr:row>
      <xdr:rowOff>78840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5400</xdr:colOff>
      <xdr:row>87</xdr:row>
      <xdr:rowOff>160560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5400</xdr:colOff>
      <xdr:row>113</xdr:row>
      <xdr:rowOff>92160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opLeftCell="O1" zoomScaleNormal="100" workbookViewId="0">
      <selection activeCell="T14" sqref="T14"/>
    </sheetView>
  </sheetViews>
  <sheetFormatPr defaultRowHeight="15" x14ac:dyDescent="0.25"/>
  <cols>
    <col min="1" max="1" width="13.42578125"/>
    <col min="2" max="2" width="15"/>
    <col min="3" max="24" width="8.5703125"/>
    <col min="25" max="25" width="10.42578125"/>
    <col min="26" max="1025" width="8.5703125"/>
  </cols>
  <sheetData>
    <row r="1" spans="1:29" x14ac:dyDescent="0.25">
      <c r="B1" s="2" t="s">
        <v>0</v>
      </c>
      <c r="C1" s="2"/>
      <c r="D1" s="2"/>
      <c r="G1" s="1" t="s">
        <v>1</v>
      </c>
      <c r="H1" s="1"/>
      <c r="I1" s="1"/>
      <c r="J1" s="1"/>
      <c r="M1" s="1" t="s">
        <v>2</v>
      </c>
      <c r="N1" s="1"/>
      <c r="O1" s="1"/>
      <c r="P1" s="1"/>
      <c r="S1" s="1" t="s">
        <v>3</v>
      </c>
      <c r="T1" s="1"/>
      <c r="U1" s="1"/>
      <c r="V1" s="1"/>
    </row>
    <row r="2" spans="1:2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  <c r="S2" t="s">
        <v>0</v>
      </c>
      <c r="T2" t="s">
        <v>9</v>
      </c>
      <c r="U2" t="s">
        <v>10</v>
      </c>
      <c r="V2" t="s">
        <v>11</v>
      </c>
      <c r="W2" t="s">
        <v>12</v>
      </c>
    </row>
    <row r="3" spans="1:29" x14ac:dyDescent="0.25">
      <c r="A3" t="s">
        <v>13</v>
      </c>
      <c r="B3" s="3">
        <f>'Expmt. 1'!$A3</f>
        <v>0</v>
      </c>
      <c r="C3" s="4">
        <f>'Expmt. 1'!$A3</f>
        <v>0</v>
      </c>
      <c r="D3" s="4">
        <f>'Expmt. 1'!$A3</f>
        <v>0</v>
      </c>
      <c r="E3" s="5">
        <f>'Expmt. 1'!$A3</f>
        <v>0</v>
      </c>
      <c r="G3">
        <f t="shared" ref="G3:G9" si="0">B3</f>
        <v>0</v>
      </c>
      <c r="H3" s="6">
        <f>'Expmt. 1'!H3-'Expmt. 1'!H$3</f>
        <v>0</v>
      </c>
      <c r="I3" s="6">
        <f>'Expmt. 1'!N3-'Expmt. 1'!N$3</f>
        <v>0</v>
      </c>
      <c r="J3" s="6">
        <f>'Expmt. 1'!T3-'Expmt. 1'!T$3</f>
        <v>0</v>
      </c>
      <c r="K3" s="6">
        <f t="shared" ref="K3:K9" si="1">AVERAGE(H3:J3)</f>
        <v>0</v>
      </c>
      <c r="L3" s="6"/>
      <c r="M3">
        <f t="shared" ref="M3:M9" si="2">C3</f>
        <v>0</v>
      </c>
      <c r="N3" s="6">
        <f>'Expmt. 1'!J3-'Expmt. 1'!J$3</f>
        <v>0</v>
      </c>
      <c r="O3" s="6">
        <f>'Expmt. 1'!P3-'Expmt. 1'!P$3</f>
        <v>0</v>
      </c>
      <c r="P3" s="6">
        <f>'Expmt. 1'!V3-'Expmt. 1'!V$3</f>
        <v>0</v>
      </c>
      <c r="Q3" s="6">
        <f t="shared" ref="Q3:Q9" si="3">AVERAGE(N3:P3)</f>
        <v>0</v>
      </c>
      <c r="R3" s="6"/>
      <c r="S3">
        <f t="shared" ref="S3:S9" si="4">D3</f>
        <v>0</v>
      </c>
      <c r="T3" s="6">
        <f>'Expmt. 1'!L3-'Expmt. 1'!L$3</f>
        <v>0</v>
      </c>
      <c r="U3" s="6">
        <f>'Expmt. 1'!R3-'Expmt. 1'!R$3</f>
        <v>0</v>
      </c>
      <c r="V3" s="6">
        <f>'Expmt. 1'!X3-'Expmt. 1'!X$3</f>
        <v>0</v>
      </c>
      <c r="W3" s="6">
        <f t="shared" ref="W3:W9" si="5">AVERAGE(T3:V3)</f>
        <v>0</v>
      </c>
      <c r="X3" s="6"/>
    </row>
    <row r="4" spans="1:29" x14ac:dyDescent="0.25">
      <c r="A4" t="s">
        <v>13</v>
      </c>
      <c r="B4" s="7">
        <f>'Expmt. 1'!$A4</f>
        <v>0.5</v>
      </c>
      <c r="C4" s="6">
        <f>'Expmt. 1'!$A4</f>
        <v>0.5</v>
      </c>
      <c r="D4" s="6">
        <f>'Expmt. 1'!$A4</f>
        <v>0.5</v>
      </c>
      <c r="E4" s="8">
        <f>'Expmt. 1'!$A4</f>
        <v>0.5</v>
      </c>
      <c r="G4">
        <f t="shared" si="0"/>
        <v>0.5</v>
      </c>
      <c r="H4" s="6">
        <f>'Expmt. 1'!H4-'Expmt. 1'!H$3</f>
        <v>-3.8987453325034949E-2</v>
      </c>
      <c r="I4" s="6">
        <f>'Expmt. 1'!N4-'Expmt. 1'!N$3</f>
        <v>-0.10152667950706018</v>
      </c>
      <c r="J4" s="6">
        <f>'Expmt. 1'!T4-'Expmt. 1'!T$3</f>
        <v>0.12370449224999902</v>
      </c>
      <c r="K4" s="6">
        <f t="shared" si="1"/>
        <v>-5.6032135273653694E-3</v>
      </c>
      <c r="L4" s="6"/>
      <c r="M4">
        <f t="shared" si="2"/>
        <v>0.5</v>
      </c>
      <c r="N4" s="6">
        <f>'Expmt. 1'!J4-'Expmt. 1'!J$3</f>
        <v>-7.5421265091790701E-3</v>
      </c>
      <c r="O4" s="6">
        <f>'Expmt. 1'!P4-'Expmt. 1'!P$3</f>
        <v>-2.4492151150980135E-2</v>
      </c>
      <c r="P4" s="6">
        <f>'Expmt. 1'!V4-'Expmt. 1'!V$3</f>
        <v>5.4874526398862145E-2</v>
      </c>
      <c r="Q4" s="6">
        <f t="shared" si="3"/>
        <v>7.6134162462343129E-3</v>
      </c>
      <c r="R4" s="6"/>
      <c r="S4">
        <f t="shared" si="4"/>
        <v>0.5</v>
      </c>
      <c r="T4" s="6">
        <f>'Expmt. 1'!L4-'Expmt. 1'!L$3</f>
        <v>4.3181578598705528E-4</v>
      </c>
      <c r="U4" s="6">
        <f>'Expmt. 1'!R4-'Expmt. 1'!R$3</f>
        <v>-2.091608969317349E-2</v>
      </c>
      <c r="V4" s="6">
        <f>'Expmt. 1'!X4-'Expmt. 1'!X$3</f>
        <v>1.1212935868115892E-2</v>
      </c>
      <c r="W4" s="6">
        <f t="shared" si="5"/>
        <v>-3.0904460130235143E-3</v>
      </c>
    </row>
    <row r="5" spans="1:29" x14ac:dyDescent="0.25">
      <c r="A5" t="s">
        <v>13</v>
      </c>
      <c r="B5" s="7">
        <f>'Expmt. 1'!$A5</f>
        <v>1.6</v>
      </c>
      <c r="C5" s="6">
        <f>'Expmt. 1'!$A5</f>
        <v>1.6</v>
      </c>
      <c r="D5" s="6">
        <f>'Expmt. 1'!$A5</f>
        <v>1.6</v>
      </c>
      <c r="E5" s="8">
        <f>'Expmt. 1'!$A5</f>
        <v>1.6</v>
      </c>
      <c r="F5" s="6"/>
      <c r="G5">
        <f t="shared" si="0"/>
        <v>1.6</v>
      </c>
      <c r="H5" s="6">
        <f>'Expmt. 1'!H5-'Expmt. 1'!H$3</f>
        <v>4.7857675192972238E-2</v>
      </c>
      <c r="I5" s="6">
        <f>'Expmt. 1'!N5-'Expmt. 1'!N$3</f>
        <v>-0.46406999932605686</v>
      </c>
      <c r="J5" s="6">
        <f>'Expmt. 1'!T5-'Expmt. 1'!T$3</f>
        <v>0.35231423877985435</v>
      </c>
      <c r="K5" s="6">
        <f t="shared" si="1"/>
        <v>-2.1299361784410092E-2</v>
      </c>
      <c r="L5" s="6"/>
      <c r="M5">
        <f t="shared" si="2"/>
        <v>1.6</v>
      </c>
      <c r="N5" s="6">
        <f>'Expmt. 1'!J5-'Expmt. 1'!J$3</f>
        <v>-0.10033917182818186</v>
      </c>
      <c r="O5" s="6">
        <f>'Expmt. 1'!P5-'Expmt. 1'!P$3</f>
        <v>-0.14615298310900471</v>
      </c>
      <c r="P5" s="6">
        <f>'Expmt. 1'!V5-'Expmt. 1'!V$3</f>
        <v>0.28058723582785206</v>
      </c>
      <c r="Q5" s="6">
        <f t="shared" si="3"/>
        <v>1.1365026963555161E-2</v>
      </c>
      <c r="R5" s="6"/>
      <c r="S5">
        <f t="shared" si="4"/>
        <v>1.6</v>
      </c>
      <c r="T5" s="6">
        <f>'Expmt. 1'!L5-'Expmt. 1'!L$3</f>
        <v>-3.3585107651106227E-2</v>
      </c>
      <c r="U5" s="6">
        <f>'Expmt. 1'!R5-'Expmt. 1'!R$3</f>
        <v>-8.7088201420101541E-2</v>
      </c>
      <c r="V5" s="6">
        <f>'Expmt. 1'!X5-'Expmt. 1'!X$3</f>
        <v>9.9061429722951289E-2</v>
      </c>
      <c r="W5" s="6">
        <f t="shared" si="5"/>
        <v>-7.2039597827521602E-3</v>
      </c>
    </row>
    <row r="6" spans="1:29" x14ac:dyDescent="0.25">
      <c r="A6" s="6" t="s">
        <v>13</v>
      </c>
      <c r="B6" s="7">
        <f>'Expmt. 1'!$A6</f>
        <v>2</v>
      </c>
      <c r="C6" s="6">
        <f>'Expmt. 1'!$A6</f>
        <v>2</v>
      </c>
      <c r="D6" s="6">
        <f>'Expmt. 1'!$A6</f>
        <v>2</v>
      </c>
      <c r="E6" s="8">
        <f>'Expmt. 1'!$A6</f>
        <v>2</v>
      </c>
      <c r="F6" s="6"/>
      <c r="G6">
        <f t="shared" si="0"/>
        <v>2</v>
      </c>
      <c r="H6" s="6">
        <f>'Expmt. 1'!H6-'Expmt. 1'!H$3</f>
        <v>-2.2680810277051933E-2</v>
      </c>
      <c r="I6" s="6">
        <f>'Expmt. 1'!N6-'Expmt. 1'!N$3</f>
        <v>-0.49545633190905392</v>
      </c>
      <c r="J6" s="6">
        <f>'Expmt. 1'!T6-'Expmt. 1'!T$3</f>
        <v>0.44828506283283787</v>
      </c>
      <c r="K6" s="6">
        <f t="shared" si="1"/>
        <v>-2.3284026451089328E-2</v>
      </c>
      <c r="L6" s="6"/>
      <c r="M6">
        <f t="shared" si="2"/>
        <v>2</v>
      </c>
      <c r="N6" s="6">
        <f>'Expmt. 1'!J6-'Expmt. 1'!J$3</f>
        <v>-0.12523966333105818</v>
      </c>
      <c r="O6" s="6">
        <f>'Expmt. 1'!P6-'Expmt. 1'!P$3</f>
        <v>-0.26824277559103393</v>
      </c>
      <c r="P6" s="6">
        <f>'Expmt. 1'!V6-'Expmt. 1'!V$3</f>
        <v>0.42015393190899886</v>
      </c>
      <c r="Q6" s="6">
        <f t="shared" si="3"/>
        <v>8.8904976623022467E-3</v>
      </c>
      <c r="R6" s="6"/>
      <c r="S6">
        <f t="shared" si="4"/>
        <v>2</v>
      </c>
      <c r="T6" s="6">
        <f>'Expmt. 1'!L6-'Expmt. 1'!L$3</f>
        <v>-3.6819342448097814E-2</v>
      </c>
      <c r="U6" s="6">
        <f>'Expmt. 1'!R6-'Expmt. 1'!R$3</f>
        <v>-0.14003779513905101</v>
      </c>
      <c r="V6" s="6">
        <f>'Expmt. 1'!X6-'Expmt. 1'!X$3</f>
        <v>0.14550200383291667</v>
      </c>
      <c r="W6" s="6">
        <f t="shared" si="5"/>
        <v>-1.0451711251410719E-2</v>
      </c>
      <c r="X6" s="6"/>
      <c r="Y6" s="6"/>
      <c r="Z6" s="6"/>
      <c r="AA6" s="6"/>
      <c r="AB6" s="6"/>
      <c r="AC6" s="6"/>
    </row>
    <row r="7" spans="1:29" x14ac:dyDescent="0.25">
      <c r="A7" s="6" t="s">
        <v>13</v>
      </c>
      <c r="B7" s="7">
        <f>'Expmt. 1'!$A7</f>
        <v>2.5</v>
      </c>
      <c r="C7" s="6">
        <f>'Expmt. 1'!$A7</f>
        <v>2.5</v>
      </c>
      <c r="D7" s="6">
        <f>'Expmt. 1'!$A7</f>
        <v>2.5</v>
      </c>
      <c r="E7" s="8">
        <f>'Expmt. 1'!$A7</f>
        <v>2.5</v>
      </c>
      <c r="F7" s="6"/>
      <c r="G7">
        <f t="shared" si="0"/>
        <v>2.5</v>
      </c>
      <c r="H7" s="6">
        <f>'Expmt. 1'!H7-'Expmt. 1'!H$3</f>
        <v>-5.104747150608091E-2</v>
      </c>
      <c r="I7" s="6">
        <f>'Expmt. 1'!N7-'Expmt. 1'!N$3</f>
        <v>-0.59659649794298275</v>
      </c>
      <c r="J7" s="6">
        <f>'Expmt. 1'!T7-'Expmt. 1'!T$3</f>
        <v>0.56656410986101946</v>
      </c>
      <c r="K7" s="6">
        <f t="shared" si="1"/>
        <v>-2.70266198626814E-2</v>
      </c>
      <c r="L7" s="6"/>
      <c r="M7">
        <f t="shared" si="2"/>
        <v>2.5</v>
      </c>
      <c r="N7" s="6">
        <f>'Expmt. 1'!J7-'Expmt. 1'!J$3</f>
        <v>-0.1373303849891272</v>
      </c>
      <c r="O7" s="6">
        <f>'Expmt. 1'!P7-'Expmt. 1'!P$3</f>
        <v>-0.37105404787394036</v>
      </c>
      <c r="P7" s="6">
        <f>'Expmt. 1'!V7-'Expmt. 1'!V$3</f>
        <v>0.54276364585302872</v>
      </c>
      <c r="Q7" s="6">
        <f t="shared" si="3"/>
        <v>1.1459737663320388E-2</v>
      </c>
      <c r="R7" s="6"/>
      <c r="S7">
        <f t="shared" si="4"/>
        <v>2.5</v>
      </c>
      <c r="T7" s="6">
        <f>'Expmt. 1'!L7-'Expmt. 1'!L$3</f>
        <v>-4.8868563299038215E-2</v>
      </c>
      <c r="U7" s="6">
        <f>'Expmt. 1'!R7-'Expmt. 1'!R$3</f>
        <v>-0.20211135202407604</v>
      </c>
      <c r="V7" s="6">
        <f>'Expmt. 1'!X7-'Expmt. 1'!X$3</f>
        <v>0.21834795299696452</v>
      </c>
      <c r="W7" s="6">
        <f t="shared" si="5"/>
        <v>-1.0877320775383245E-2</v>
      </c>
    </row>
    <row r="8" spans="1:29" x14ac:dyDescent="0.25">
      <c r="A8" t="s">
        <v>13</v>
      </c>
      <c r="B8" s="7">
        <f>'Expmt. 1'!$A8</f>
        <v>3.2</v>
      </c>
      <c r="C8" s="6">
        <f>'Expmt. 1'!$A8</f>
        <v>3.2</v>
      </c>
      <c r="D8" s="6">
        <f>'Expmt. 1'!$A8</f>
        <v>3.2</v>
      </c>
      <c r="E8" s="8">
        <f>'Expmt. 1'!$A8</f>
        <v>3.2</v>
      </c>
      <c r="F8" s="6"/>
      <c r="G8">
        <f t="shared" si="0"/>
        <v>3.2</v>
      </c>
      <c r="H8" s="6">
        <f>'Expmt. 1'!H8-'Expmt. 1'!H$3</f>
        <v>-9.1067437464062095E-2</v>
      </c>
      <c r="I8" s="6">
        <f>'Expmt. 1'!N8-'Expmt. 1'!N$3</f>
        <v>-0.73840546691008058</v>
      </c>
      <c r="J8" s="6">
        <f>'Expmt. 1'!T8-'Expmt. 1'!T$3</f>
        <v>0.73808043489884767</v>
      </c>
      <c r="K8" s="6">
        <f t="shared" si="1"/>
        <v>-3.0464156491764999E-2</v>
      </c>
      <c r="L8" s="6"/>
      <c r="M8" s="6">
        <f t="shared" si="2"/>
        <v>3.2</v>
      </c>
      <c r="N8" s="6">
        <f>'Expmt. 1'!J8-'Expmt. 1'!J$3</f>
        <v>-0.1950662972731152</v>
      </c>
      <c r="O8" s="6">
        <f>'Expmt. 1'!P8-'Expmt. 1'!P$3</f>
        <v>-0.51913134723895382</v>
      </c>
      <c r="P8" s="6">
        <f>'Expmt. 1'!V8-'Expmt. 1'!V$3</f>
        <v>0.74661948622701857</v>
      </c>
      <c r="Q8" s="6">
        <f t="shared" si="3"/>
        <v>1.080728057164985E-2</v>
      </c>
      <c r="R8" s="6"/>
      <c r="S8">
        <f t="shared" si="4"/>
        <v>3.2</v>
      </c>
      <c r="T8" s="6">
        <f>'Expmt. 1'!L8-'Expmt. 1'!L$3</f>
        <v>-8.0985268074073247E-2</v>
      </c>
      <c r="U8" s="6">
        <f>'Expmt. 1'!R8-'Expmt. 1'!R$3</f>
        <v>-0.29529372588808656</v>
      </c>
      <c r="V8" s="6">
        <f>'Expmt. 1'!X8-'Expmt. 1'!X$3</f>
        <v>0.3381747985858965</v>
      </c>
      <c r="W8" s="6">
        <f t="shared" si="5"/>
        <v>-1.2701398458754435E-2</v>
      </c>
    </row>
    <row r="9" spans="1:29" x14ac:dyDescent="0.25">
      <c r="B9" s="9">
        <f>'Expmt. 1'!$A9</f>
        <v>4</v>
      </c>
      <c r="C9" s="10">
        <f>'Expmt. 1'!$A9</f>
        <v>4</v>
      </c>
      <c r="D9" s="10">
        <f>'Expmt. 1'!$A9</f>
        <v>4</v>
      </c>
      <c r="E9" s="11">
        <f>'Expmt. 1'!$A9</f>
        <v>4</v>
      </c>
      <c r="F9" s="6"/>
      <c r="G9">
        <f t="shared" si="0"/>
        <v>4</v>
      </c>
      <c r="H9" s="6">
        <f>'Expmt. 1'!H9-'Expmt. 1'!H$3</f>
        <v>-0.12488395308810141</v>
      </c>
      <c r="I9" s="6">
        <f>'Expmt. 1'!N9-'Expmt. 1'!N$3</f>
        <v>-0.91942709282102442</v>
      </c>
      <c r="J9" s="6">
        <f>'Expmt. 1'!T9-'Expmt. 1'!T$3</f>
        <v>0.94479419828894606</v>
      </c>
      <c r="K9" s="6">
        <f t="shared" si="1"/>
        <v>-3.3172282540059918E-2</v>
      </c>
      <c r="L9" s="6"/>
      <c r="M9" s="6">
        <f t="shared" si="2"/>
        <v>4</v>
      </c>
      <c r="N9" s="6">
        <f>'Expmt. 1'!J9-'Expmt. 1'!J$3</f>
        <v>-0.17925592706001225</v>
      </c>
      <c r="O9" s="6">
        <f>'Expmt. 1'!P9-'Expmt. 1'!P$3</f>
        <v>-0.71100577910806351</v>
      </c>
      <c r="P9" s="6">
        <f>'Expmt. 1'!V9-'Expmt. 1'!V$3</f>
        <v>0.90867656018895104</v>
      </c>
      <c r="Q9" s="6">
        <f t="shared" si="3"/>
        <v>6.138284673625094E-3</v>
      </c>
      <c r="R9" s="6"/>
      <c r="S9">
        <f t="shared" si="4"/>
        <v>4</v>
      </c>
      <c r="T9" s="6">
        <f>'Expmt. 1'!L9-'Expmt. 1'!L$3</f>
        <v>-6.6441229348129127E-2</v>
      </c>
      <c r="U9" s="6">
        <f>'Expmt. 1'!R9-'Expmt. 1'!R$3</f>
        <v>-0.44452336888707578</v>
      </c>
      <c r="V9" s="6">
        <f>'Expmt. 1'!X9-'Expmt. 1'!X$3</f>
        <v>0.47392082650503653</v>
      </c>
      <c r="W9" s="6">
        <f t="shared" si="5"/>
        <v>-1.2347923910056124E-2</v>
      </c>
    </row>
    <row r="11" spans="1:29" x14ac:dyDescent="0.25">
      <c r="G11" s="1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x14ac:dyDescent="0.25">
      <c r="G12" s="1" t="s">
        <v>1</v>
      </c>
      <c r="H12" s="1"/>
      <c r="I12" s="1"/>
      <c r="J12" s="1"/>
      <c r="M12" s="1" t="s">
        <v>2</v>
      </c>
      <c r="N12" s="1"/>
      <c r="O12" s="1"/>
      <c r="P12" s="1"/>
      <c r="S12" s="1" t="s">
        <v>3</v>
      </c>
      <c r="T12" s="1"/>
      <c r="U12" s="1"/>
      <c r="V12" s="1"/>
    </row>
    <row r="13" spans="1:29" x14ac:dyDescent="0.25">
      <c r="G13" t="s">
        <v>0</v>
      </c>
      <c r="H13" t="s">
        <v>9</v>
      </c>
      <c r="I13" t="s">
        <v>10</v>
      </c>
      <c r="J13" t="s">
        <v>11</v>
      </c>
      <c r="M13" t="s">
        <v>0</v>
      </c>
      <c r="N13" t="s">
        <v>9</v>
      </c>
      <c r="O13" t="s">
        <v>10</v>
      </c>
      <c r="P13" t="s">
        <v>11</v>
      </c>
      <c r="S13" t="s">
        <v>0</v>
      </c>
      <c r="T13" t="s">
        <v>9</v>
      </c>
      <c r="U13" t="s">
        <v>10</v>
      </c>
      <c r="V13" t="s">
        <v>11</v>
      </c>
    </row>
    <row r="14" spans="1:29" x14ac:dyDescent="0.25">
      <c r="G14">
        <f t="shared" ref="G14:G20" si="6">B3</f>
        <v>0</v>
      </c>
      <c r="H14">
        <f t="shared" ref="H14:J20" si="7">H3-$K3</f>
        <v>0</v>
      </c>
      <c r="I14">
        <f t="shared" si="7"/>
        <v>0</v>
      </c>
      <c r="J14">
        <f t="shared" si="7"/>
        <v>0</v>
      </c>
      <c r="M14">
        <f t="shared" ref="M14:M20" si="8">C3</f>
        <v>0</v>
      </c>
      <c r="N14">
        <f t="shared" ref="N14:P20" si="9">N3-$Q3</f>
        <v>0</v>
      </c>
      <c r="O14">
        <f t="shared" si="9"/>
        <v>0</v>
      </c>
      <c r="P14">
        <f t="shared" si="9"/>
        <v>0</v>
      </c>
      <c r="S14">
        <f t="shared" ref="S14:S20" si="10">C3</f>
        <v>0</v>
      </c>
      <c r="T14">
        <f t="shared" ref="T14:V20" si="11">T3-$W3</f>
        <v>0</v>
      </c>
      <c r="U14">
        <f t="shared" si="11"/>
        <v>0</v>
      </c>
      <c r="V14">
        <f t="shared" si="11"/>
        <v>0</v>
      </c>
    </row>
    <row r="15" spans="1:29" x14ac:dyDescent="0.25">
      <c r="G15">
        <f t="shared" si="6"/>
        <v>0.5</v>
      </c>
      <c r="H15">
        <f t="shared" si="7"/>
        <v>-3.3384239797669579E-2</v>
      </c>
      <c r="I15">
        <f t="shared" si="7"/>
        <v>-9.5923465979694811E-2</v>
      </c>
      <c r="J15">
        <f t="shared" si="7"/>
        <v>0.12930770577736439</v>
      </c>
      <c r="M15">
        <f t="shared" si="8"/>
        <v>0.5</v>
      </c>
      <c r="N15">
        <f t="shared" si="9"/>
        <v>-1.5155542755413382E-2</v>
      </c>
      <c r="O15">
        <f t="shared" si="9"/>
        <v>-3.210556739721445E-2</v>
      </c>
      <c r="P15">
        <f t="shared" si="9"/>
        <v>4.7261110152627829E-2</v>
      </c>
      <c r="S15">
        <f t="shared" si="10"/>
        <v>0.5</v>
      </c>
      <c r="T15">
        <f t="shared" si="11"/>
        <v>3.5222617990105696E-3</v>
      </c>
      <c r="U15">
        <f t="shared" si="11"/>
        <v>-1.7825643680149977E-2</v>
      </c>
      <c r="V15">
        <f t="shared" si="11"/>
        <v>1.4303381881139407E-2</v>
      </c>
    </row>
    <row r="16" spans="1:29" x14ac:dyDescent="0.25">
      <c r="G16">
        <f t="shared" si="6"/>
        <v>1.6</v>
      </c>
      <c r="H16">
        <f t="shared" si="7"/>
        <v>6.9157036977382333E-2</v>
      </c>
      <c r="I16">
        <f t="shared" si="7"/>
        <v>-0.44277063754164675</v>
      </c>
      <c r="J16">
        <f t="shared" si="7"/>
        <v>0.37361360056426446</v>
      </c>
      <c r="M16">
        <f t="shared" si="8"/>
        <v>1.6</v>
      </c>
      <c r="N16">
        <f t="shared" si="9"/>
        <v>-0.11170419879173703</v>
      </c>
      <c r="O16">
        <f t="shared" si="9"/>
        <v>-0.15751801007255986</v>
      </c>
      <c r="P16">
        <f t="shared" si="9"/>
        <v>0.26922220886429687</v>
      </c>
      <c r="S16">
        <f t="shared" si="10"/>
        <v>1.6</v>
      </c>
      <c r="T16">
        <f t="shared" si="11"/>
        <v>-2.6381147868354066E-2</v>
      </c>
      <c r="U16">
        <f t="shared" si="11"/>
        <v>-7.9884241637349376E-2</v>
      </c>
      <c r="V16">
        <f t="shared" si="11"/>
        <v>0.10626538950570345</v>
      </c>
    </row>
    <row r="17" spans="7:22" x14ac:dyDescent="0.25">
      <c r="G17">
        <f t="shared" si="6"/>
        <v>2</v>
      </c>
      <c r="H17">
        <f t="shared" si="7"/>
        <v>6.0321617403739577E-4</v>
      </c>
      <c r="I17">
        <f t="shared" si="7"/>
        <v>-0.47217230545796457</v>
      </c>
      <c r="J17">
        <f t="shared" si="7"/>
        <v>0.47156908928392721</v>
      </c>
      <c r="M17">
        <f t="shared" si="8"/>
        <v>2</v>
      </c>
      <c r="N17">
        <f t="shared" si="9"/>
        <v>-0.13413016099336042</v>
      </c>
      <c r="O17">
        <f t="shared" si="9"/>
        <v>-0.2771332732533362</v>
      </c>
      <c r="P17">
        <f t="shared" si="9"/>
        <v>0.41126343424669659</v>
      </c>
      <c r="S17">
        <f t="shared" si="10"/>
        <v>2</v>
      </c>
      <c r="T17">
        <f t="shared" si="11"/>
        <v>-2.6367631196687093E-2</v>
      </c>
      <c r="U17">
        <f t="shared" si="11"/>
        <v>-0.12958608388764029</v>
      </c>
      <c r="V17">
        <f t="shared" si="11"/>
        <v>0.1559537150843274</v>
      </c>
    </row>
    <row r="18" spans="7:22" x14ac:dyDescent="0.25">
      <c r="G18">
        <f t="shared" si="6"/>
        <v>2.5</v>
      </c>
      <c r="H18">
        <f t="shared" si="7"/>
        <v>-2.402085164339951E-2</v>
      </c>
      <c r="I18">
        <f t="shared" si="7"/>
        <v>-0.56956987808030135</v>
      </c>
      <c r="J18">
        <f t="shared" si="7"/>
        <v>0.59359072972370086</v>
      </c>
      <c r="M18">
        <f t="shared" si="8"/>
        <v>2.5</v>
      </c>
      <c r="N18">
        <f t="shared" si="9"/>
        <v>-0.14879012265244759</v>
      </c>
      <c r="O18">
        <f t="shared" si="9"/>
        <v>-0.38251378553726073</v>
      </c>
      <c r="P18">
        <f t="shared" si="9"/>
        <v>0.5313039081897083</v>
      </c>
      <c r="S18">
        <f t="shared" si="10"/>
        <v>2.5</v>
      </c>
      <c r="T18">
        <f t="shared" si="11"/>
        <v>-3.7991242523654968E-2</v>
      </c>
      <c r="U18">
        <f t="shared" si="11"/>
        <v>-0.19123403124869279</v>
      </c>
      <c r="V18">
        <f t="shared" si="11"/>
        <v>0.22922527377234778</v>
      </c>
    </row>
    <row r="19" spans="7:22" x14ac:dyDescent="0.25">
      <c r="G19">
        <f t="shared" si="6"/>
        <v>3.2</v>
      </c>
      <c r="H19">
        <f t="shared" si="7"/>
        <v>-6.0603280972297099E-2</v>
      </c>
      <c r="I19">
        <f t="shared" si="7"/>
        <v>-0.70794131041831554</v>
      </c>
      <c r="J19">
        <f t="shared" si="7"/>
        <v>0.76854459139061271</v>
      </c>
      <c r="M19">
        <f t="shared" si="8"/>
        <v>3.2</v>
      </c>
      <c r="N19">
        <f t="shared" si="9"/>
        <v>-0.20587357784476504</v>
      </c>
      <c r="O19">
        <f t="shared" si="9"/>
        <v>-0.52993862781060364</v>
      </c>
      <c r="P19">
        <f t="shared" si="9"/>
        <v>0.73581220565536876</v>
      </c>
      <c r="S19">
        <f t="shared" si="10"/>
        <v>3.2</v>
      </c>
      <c r="T19">
        <f t="shared" si="11"/>
        <v>-6.8283869615318807E-2</v>
      </c>
      <c r="U19">
        <f t="shared" si="11"/>
        <v>-0.2825923274293321</v>
      </c>
      <c r="V19">
        <f t="shared" si="11"/>
        <v>0.35087619704465095</v>
      </c>
    </row>
    <row r="20" spans="7:22" x14ac:dyDescent="0.25">
      <c r="G20">
        <f t="shared" si="6"/>
        <v>4</v>
      </c>
      <c r="H20">
        <f t="shared" si="7"/>
        <v>-9.1711670548041496E-2</v>
      </c>
      <c r="I20">
        <f t="shared" si="7"/>
        <v>-0.88625481028096453</v>
      </c>
      <c r="J20">
        <f t="shared" si="7"/>
        <v>0.97796648082900595</v>
      </c>
      <c r="M20">
        <f t="shared" si="8"/>
        <v>4</v>
      </c>
      <c r="N20">
        <f t="shared" si="9"/>
        <v>-0.18539421173363735</v>
      </c>
      <c r="O20">
        <f t="shared" si="9"/>
        <v>-0.7171440637816886</v>
      </c>
      <c r="P20">
        <f t="shared" si="9"/>
        <v>0.90253827551532595</v>
      </c>
      <c r="S20">
        <f t="shared" si="10"/>
        <v>4</v>
      </c>
      <c r="T20">
        <f t="shared" si="11"/>
        <v>-5.4093305438073003E-2</v>
      </c>
      <c r="U20">
        <f t="shared" si="11"/>
        <v>-0.43217544497701965</v>
      </c>
      <c r="V20">
        <f t="shared" si="11"/>
        <v>0.48626875041509265</v>
      </c>
    </row>
  </sheetData>
  <mergeCells count="8">
    <mergeCell ref="G12:J12"/>
    <mergeCell ref="M12:P12"/>
    <mergeCell ref="S12:V12"/>
    <mergeCell ref="B1:D1"/>
    <mergeCell ref="G1:J1"/>
    <mergeCell ref="M1:P1"/>
    <mergeCell ref="S1:V1"/>
    <mergeCell ref="G11:V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90" zoomScaleNormal="9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D9"/>
  <sheetViews>
    <sheetView tabSelected="1" topLeftCell="E1" zoomScale="70" zoomScaleNormal="70" workbookViewId="0">
      <selection activeCell="H3" sqref="H3:Y9"/>
    </sheetView>
  </sheetViews>
  <sheetFormatPr defaultRowHeight="15" x14ac:dyDescent="0.25"/>
  <cols>
    <col min="1" max="2" width="24.140625" style="12"/>
    <col min="3" max="3" width="13.42578125" style="12"/>
    <col min="4" max="4" width="24.140625" style="12"/>
    <col min="5" max="5" width="13.42578125" style="12"/>
    <col min="6" max="6" width="24.140625" style="12"/>
    <col min="7" max="7" width="13.42578125" style="12"/>
    <col min="8" max="8" width="13.85546875" style="12"/>
    <col min="9" max="9" width="10" style="12"/>
    <col min="10" max="10" width="13.85546875" style="12"/>
    <col min="11" max="11" width="10" style="12"/>
    <col min="12" max="12" width="13.85546875" style="12"/>
    <col min="13" max="13" width="10" style="12"/>
    <col min="14" max="14" width="13.85546875" style="12"/>
    <col min="15" max="15" width="10" style="12"/>
    <col min="16" max="16" width="13.85546875" style="12"/>
    <col min="17" max="17" width="10" style="12"/>
    <col min="18" max="18" width="13.85546875" style="12"/>
    <col min="19" max="19" width="10" style="12"/>
    <col min="20" max="20" width="13.85546875" style="12"/>
    <col min="21" max="21" width="10" style="12"/>
    <col min="22" max="22" width="13.85546875" style="12"/>
    <col min="23" max="23" width="10" style="12"/>
    <col min="24" max="24" width="13.85546875" style="12"/>
    <col min="25" max="25" width="10" style="12"/>
    <col min="26" max="1018" width="13.5703125" style="12"/>
    <col min="1019" max="1025" width="13.5703125"/>
  </cols>
  <sheetData>
    <row r="1" spans="1:25" x14ac:dyDescent="0.25">
      <c r="A1"/>
      <c r="B1" s="12" t="s">
        <v>15</v>
      </c>
      <c r="C1"/>
      <c r="D1" s="12" t="s">
        <v>16</v>
      </c>
      <c r="E1"/>
      <c r="F1" s="12" t="s">
        <v>17</v>
      </c>
      <c r="G1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spans="1:25" x14ac:dyDescent="0.25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spans="1:25" x14ac:dyDescent="0.25">
      <c r="A3" s="14">
        <v>0</v>
      </c>
      <c r="B3" s="14">
        <v>0</v>
      </c>
      <c r="C3" s="12">
        <v>0</v>
      </c>
      <c r="D3" s="14">
        <v>0</v>
      </c>
      <c r="E3" s="12">
        <v>0</v>
      </c>
      <c r="F3" s="14">
        <v>0</v>
      </c>
      <c r="G3" s="12">
        <v>0</v>
      </c>
      <c r="H3">
        <v>1540.3530907321231</v>
      </c>
      <c r="I3">
        <v>3.9224471935855347E-3</v>
      </c>
      <c r="J3">
        <v>1550.3971251345431</v>
      </c>
      <c r="K3">
        <v>1.76700172869869E-3</v>
      </c>
      <c r="L3">
        <v>1560.5322998866841</v>
      </c>
      <c r="M3">
        <v>1.250068740047512E-3</v>
      </c>
      <c r="N3">
        <v>1540.487400867202</v>
      </c>
      <c r="O3">
        <v>3.2132496032802678E-3</v>
      </c>
      <c r="P3">
        <v>1550.538243454215</v>
      </c>
      <c r="Q3">
        <v>8.2627105800439399E-4</v>
      </c>
      <c r="R3">
        <v>1560.1502331229531</v>
      </c>
      <c r="S3">
        <v>2.063699457522055E-3</v>
      </c>
      <c r="T3">
        <v>1540.7343919219161</v>
      </c>
      <c r="U3">
        <v>2.8330915193682071E-3</v>
      </c>
      <c r="V3">
        <v>1550.513547981395</v>
      </c>
      <c r="W3">
        <v>1.34351432610946E-3</v>
      </c>
      <c r="X3">
        <v>1560.367975225892</v>
      </c>
      <c r="Y3">
        <v>3.6944534250586648E-3</v>
      </c>
    </row>
    <row r="4" spans="1:25" x14ac:dyDescent="0.25">
      <c r="A4" s="14">
        <v>0.5</v>
      </c>
      <c r="B4" s="14">
        <v>0.8</v>
      </c>
      <c r="C4" s="12">
        <v>0</v>
      </c>
      <c r="D4" s="14">
        <v>0.8</v>
      </c>
      <c r="E4" s="12">
        <v>0</v>
      </c>
      <c r="F4" s="14">
        <v>0.8</v>
      </c>
      <c r="G4" s="12">
        <v>0</v>
      </c>
      <c r="H4">
        <v>1540.314103278798</v>
      </c>
      <c r="I4">
        <v>2.0556060126464032E-3</v>
      </c>
      <c r="J4">
        <v>1550.3895830080339</v>
      </c>
      <c r="K4">
        <v>1.053934011021626E-3</v>
      </c>
      <c r="L4">
        <v>1560.5327317024701</v>
      </c>
      <c r="M4">
        <v>8.33030656032148E-4</v>
      </c>
      <c r="N4">
        <v>1540.385874187695</v>
      </c>
      <c r="O4">
        <v>1.298669957024079E-3</v>
      </c>
      <c r="P4">
        <v>1550.5137513030641</v>
      </c>
      <c r="Q4">
        <v>7.6854334546561575E-4</v>
      </c>
      <c r="R4">
        <v>1560.1293170332599</v>
      </c>
      <c r="S4">
        <v>1.4425608952801591E-3</v>
      </c>
      <c r="T4">
        <v>1540.8580964141661</v>
      </c>
      <c r="U4">
        <v>2.0599071233625339E-3</v>
      </c>
      <c r="V4">
        <v>1550.5684225077939</v>
      </c>
      <c r="W4">
        <v>1.8125871440237691E-3</v>
      </c>
      <c r="X4">
        <v>1560.3791881617601</v>
      </c>
      <c r="Y4">
        <v>1.147149554950401E-3</v>
      </c>
    </row>
    <row r="5" spans="1:25" x14ac:dyDescent="0.25">
      <c r="A5" s="14">
        <v>1.6</v>
      </c>
      <c r="B5" s="14">
        <v>1.25</v>
      </c>
      <c r="C5" s="12">
        <v>0</v>
      </c>
      <c r="D5" s="14">
        <v>1.25</v>
      </c>
      <c r="E5" s="12">
        <v>0</v>
      </c>
      <c r="F5" s="14">
        <v>1.25</v>
      </c>
      <c r="G5" s="12">
        <v>0</v>
      </c>
      <c r="H5">
        <v>1540.400948407316</v>
      </c>
      <c r="I5">
        <v>4.795137311293645E-3</v>
      </c>
      <c r="J5">
        <v>1550.2967859627149</v>
      </c>
      <c r="K5">
        <v>1.581770133864357E-3</v>
      </c>
      <c r="L5">
        <v>1560.498714779033</v>
      </c>
      <c r="M5">
        <v>1.2092433706742259E-3</v>
      </c>
      <c r="N5">
        <v>1540.023330867876</v>
      </c>
      <c r="O5">
        <v>3.4754536830127669E-3</v>
      </c>
      <c r="P5">
        <v>1550.392090471106</v>
      </c>
      <c r="Q5">
        <v>1.7967696328789369E-3</v>
      </c>
      <c r="R5">
        <v>1560.063144921533</v>
      </c>
      <c r="S5">
        <v>6.6062802561200819E-4</v>
      </c>
      <c r="T5">
        <v>1541.0867061606959</v>
      </c>
      <c r="U5">
        <v>5.1872743426532083E-3</v>
      </c>
      <c r="V5">
        <v>1550.7941352172229</v>
      </c>
      <c r="W5">
        <v>1.6037310230845149E-3</v>
      </c>
      <c r="X5">
        <v>1560.4670366556149</v>
      </c>
      <c r="Y5">
        <v>7.7045460264003895E-4</v>
      </c>
    </row>
    <row r="6" spans="1:25" x14ac:dyDescent="0.25">
      <c r="A6" s="14">
        <v>2</v>
      </c>
      <c r="B6" s="14">
        <v>1.6</v>
      </c>
      <c r="C6" s="12">
        <v>0</v>
      </c>
      <c r="D6" s="14">
        <v>1.6</v>
      </c>
      <c r="E6" s="12">
        <v>0</v>
      </c>
      <c r="F6" s="14">
        <v>1.6</v>
      </c>
      <c r="G6" s="12">
        <v>0</v>
      </c>
      <c r="H6">
        <v>1540.330409921846</v>
      </c>
      <c r="I6">
        <v>4.7687497912485494E-3</v>
      </c>
      <c r="J6">
        <v>1550.271885471212</v>
      </c>
      <c r="K6">
        <v>4.632479711082862E-3</v>
      </c>
      <c r="L6">
        <v>1560.495480544236</v>
      </c>
      <c r="M6">
        <v>2.4236748864876218E-3</v>
      </c>
      <c r="N6">
        <v>1539.991944535293</v>
      </c>
      <c r="O6">
        <v>5.2520537499315297E-3</v>
      </c>
      <c r="P6">
        <v>1550.270000678624</v>
      </c>
      <c r="Q6">
        <v>2.256022581889216E-3</v>
      </c>
      <c r="R6">
        <v>1560.010195327814</v>
      </c>
      <c r="S6">
        <v>1.3960858150080949E-3</v>
      </c>
      <c r="T6">
        <v>1541.1826769847489</v>
      </c>
      <c r="U6">
        <v>2.500316728918157E-3</v>
      </c>
      <c r="V6">
        <v>1550.933701913304</v>
      </c>
      <c r="W6">
        <v>1.3872078444807561E-3</v>
      </c>
      <c r="X6">
        <v>1560.5134772297249</v>
      </c>
      <c r="Y6">
        <v>8.4462908244039951E-4</v>
      </c>
    </row>
    <row r="7" spans="1:25" x14ac:dyDescent="0.25">
      <c r="A7" s="14">
        <v>2.5</v>
      </c>
      <c r="B7" s="14">
        <v>2</v>
      </c>
      <c r="C7" s="12">
        <v>0</v>
      </c>
      <c r="D7" s="14">
        <v>2</v>
      </c>
      <c r="E7" s="12">
        <v>0</v>
      </c>
      <c r="F7" s="14">
        <v>2</v>
      </c>
      <c r="G7" s="12">
        <v>0</v>
      </c>
      <c r="H7">
        <v>1540.302043260617</v>
      </c>
      <c r="I7">
        <v>6.6832531989785299E-3</v>
      </c>
      <c r="J7">
        <v>1550.259794749554</v>
      </c>
      <c r="K7">
        <v>4.5266383924948018E-3</v>
      </c>
      <c r="L7">
        <v>1560.483431323385</v>
      </c>
      <c r="M7">
        <v>2.2513453979350249E-3</v>
      </c>
      <c r="N7">
        <v>1539.8908043692591</v>
      </c>
      <c r="O7">
        <v>5.0296138477639342E-3</v>
      </c>
      <c r="P7">
        <v>1550.1671894063411</v>
      </c>
      <c r="Q7">
        <v>1.3678428658037631E-3</v>
      </c>
      <c r="R7">
        <v>1559.948121770929</v>
      </c>
      <c r="S7">
        <v>1.4198241254591169E-3</v>
      </c>
      <c r="T7">
        <v>1541.3009560317771</v>
      </c>
      <c r="U7">
        <v>4.6142382420602587E-3</v>
      </c>
      <c r="V7">
        <v>1551.0563116272481</v>
      </c>
      <c r="W7">
        <v>3.9334456064484338E-3</v>
      </c>
      <c r="X7">
        <v>1560.586323178889</v>
      </c>
      <c r="Y7">
        <v>9.2569028406784526E-4</v>
      </c>
    </row>
    <row r="8" spans="1:25" x14ac:dyDescent="0.25">
      <c r="A8" s="14">
        <v>3.2</v>
      </c>
      <c r="B8" s="14">
        <v>2.5</v>
      </c>
      <c r="C8" s="12">
        <v>0</v>
      </c>
      <c r="D8" s="14">
        <v>2.5</v>
      </c>
      <c r="E8" s="12">
        <v>0</v>
      </c>
      <c r="F8" s="14">
        <v>2.5</v>
      </c>
      <c r="G8" s="12">
        <v>0</v>
      </c>
      <c r="H8">
        <v>1540.262023294659</v>
      </c>
      <c r="I8">
        <v>6.5258418043350318E-3</v>
      </c>
      <c r="J8">
        <v>1550.20205883727</v>
      </c>
      <c r="K8">
        <v>8.1183843725955527E-3</v>
      </c>
      <c r="L8">
        <v>1560.45131461861</v>
      </c>
      <c r="M8">
        <v>4.9889489598614256E-3</v>
      </c>
      <c r="N8">
        <v>1539.748995400292</v>
      </c>
      <c r="O8">
        <v>5.1196419887959326E-3</v>
      </c>
      <c r="P8">
        <v>1550.0191121069761</v>
      </c>
      <c r="Q8">
        <v>4.220603021673844E-3</v>
      </c>
      <c r="R8">
        <v>1559.854939397065</v>
      </c>
      <c r="S8">
        <v>2.5562589665650789E-3</v>
      </c>
      <c r="T8">
        <v>1541.4724723568149</v>
      </c>
      <c r="U8">
        <v>3.526072401236187E-3</v>
      </c>
      <c r="V8">
        <v>1551.2601674676221</v>
      </c>
      <c r="W8">
        <v>4.2450486354467807E-3</v>
      </c>
      <c r="X8">
        <v>1560.7061500244779</v>
      </c>
      <c r="Y8">
        <v>2.2675097954063229E-3</v>
      </c>
    </row>
    <row r="9" spans="1:25" x14ac:dyDescent="0.25">
      <c r="A9" s="12">
        <v>4</v>
      </c>
      <c r="B9" s="12">
        <v>4</v>
      </c>
      <c r="C9" s="12">
        <v>0</v>
      </c>
      <c r="D9" s="12">
        <v>4</v>
      </c>
      <c r="E9" s="12">
        <v>0</v>
      </c>
      <c r="F9" s="12">
        <v>4</v>
      </c>
      <c r="G9" s="12">
        <v>0</v>
      </c>
      <c r="H9">
        <v>1540.228206779035</v>
      </c>
      <c r="I9">
        <v>4.7164699476691359E-3</v>
      </c>
      <c r="J9">
        <v>1550.2178692074831</v>
      </c>
      <c r="K9">
        <v>5.4338355120898919E-3</v>
      </c>
      <c r="L9">
        <v>1560.465858657336</v>
      </c>
      <c r="M9">
        <v>4.1294635268489133E-3</v>
      </c>
      <c r="N9">
        <v>1539.567973774381</v>
      </c>
      <c r="O9">
        <v>3.6059009370931891E-3</v>
      </c>
      <c r="P9">
        <v>1549.827237675107</v>
      </c>
      <c r="Q9">
        <v>1.214102791550596E-3</v>
      </c>
      <c r="R9">
        <v>1559.705709754066</v>
      </c>
      <c r="S9">
        <v>2.945788983495273E-3</v>
      </c>
      <c r="T9">
        <v>1541.679186120205</v>
      </c>
      <c r="U9">
        <v>3.705006568561806E-3</v>
      </c>
      <c r="V9">
        <v>1551.422224541584</v>
      </c>
      <c r="W9">
        <v>2.1750152448481099E-3</v>
      </c>
      <c r="X9">
        <v>1560.841896052397</v>
      </c>
      <c r="Y9">
        <v>1.8715347942297119E-3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Summary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Expmt.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Lezcano</dc:creator>
  <dc:description/>
  <cp:lastModifiedBy>Dimitri Lezcano</cp:lastModifiedBy>
  <cp:revision>3</cp:revision>
  <dcterms:created xsi:type="dcterms:W3CDTF">2019-12-30T17:56:03Z</dcterms:created>
  <dcterms:modified xsi:type="dcterms:W3CDTF">2020-11-16T14:46:15Z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