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3CH_3AA\Jig_Calibration_11-15-20\"/>
    </mc:Choice>
  </mc:AlternateContent>
  <xr:revisionPtr revIDLastSave="0" documentId="13_ncr:1_{08224AAF-F669-435E-9778-B0FC8096A35D}" xr6:coauthVersionLast="45" xr6:coauthVersionMax="45" xr10:uidLastSave="{00000000-0000-0000-0000-000000000000}"/>
  <bookViews>
    <workbookView xWindow="1905" yWindow="1905" windowWidth="21600" windowHeight="11835" tabRatio="991" firstSheet="4" activeTab="7" xr2:uid="{00000000-000D-0000-FFFF-FFFF00000000}"/>
  </bookViews>
  <sheets>
    <sheet name="Data Summary" sheetId="1" r:id="rId1"/>
    <sheet name="AA1 Response vs Curv" sheetId="2" r:id="rId2"/>
    <sheet name="Corr T AA1 Response vs Curv" sheetId="3" r:id="rId3"/>
    <sheet name="AA2 Response vs Curv" sheetId="4" r:id="rId4"/>
    <sheet name="Corr T AA2 Response vs Curv" sheetId="5" r:id="rId5"/>
    <sheet name="AA3 Response vs Curv" sheetId="6" r:id="rId6"/>
    <sheet name="Corr T AA3 Response vs Curv" sheetId="7" r:id="rId7"/>
    <sheet name="Expmt. 1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9" i="1" l="1"/>
  <c r="U9" i="1"/>
  <c r="T9" i="1"/>
  <c r="S9" i="1"/>
  <c r="P9" i="1"/>
  <c r="O9" i="1"/>
  <c r="N9" i="1"/>
  <c r="Q9" i="1" s="1"/>
  <c r="K9" i="1"/>
  <c r="J20" i="1" s="1"/>
  <c r="J9" i="1"/>
  <c r="I9" i="1"/>
  <c r="H9" i="1"/>
  <c r="E9" i="1"/>
  <c r="D9" i="1"/>
  <c r="C9" i="1"/>
  <c r="M9" i="1" s="1"/>
  <c r="B9" i="1"/>
  <c r="G9" i="1" s="1"/>
  <c r="V8" i="1"/>
  <c r="U8" i="1"/>
  <c r="T8" i="1"/>
  <c r="P8" i="1"/>
  <c r="O8" i="1"/>
  <c r="N8" i="1"/>
  <c r="J8" i="1"/>
  <c r="I8" i="1"/>
  <c r="H8" i="1"/>
  <c r="K8" i="1" s="1"/>
  <c r="G8" i="1"/>
  <c r="E8" i="1"/>
  <c r="D8" i="1"/>
  <c r="S8" i="1" s="1"/>
  <c r="C8" i="1"/>
  <c r="M19" i="1" s="1"/>
  <c r="B8" i="1"/>
  <c r="G19" i="1" s="1"/>
  <c r="V7" i="1"/>
  <c r="U7" i="1"/>
  <c r="T7" i="1"/>
  <c r="S7" i="1"/>
  <c r="P7" i="1"/>
  <c r="O7" i="1"/>
  <c r="N7" i="1"/>
  <c r="J7" i="1"/>
  <c r="I7" i="1"/>
  <c r="H7" i="1"/>
  <c r="G7" i="1"/>
  <c r="E7" i="1"/>
  <c r="D7" i="1"/>
  <c r="C7" i="1"/>
  <c r="S18" i="1" s="1"/>
  <c r="B7" i="1"/>
  <c r="G18" i="1" s="1"/>
  <c r="V6" i="1"/>
  <c r="U6" i="1"/>
  <c r="T6" i="1"/>
  <c r="P6" i="1"/>
  <c r="O6" i="1"/>
  <c r="N6" i="1"/>
  <c r="J6" i="1"/>
  <c r="I6" i="1"/>
  <c r="H6" i="1"/>
  <c r="E6" i="1"/>
  <c r="D6" i="1"/>
  <c r="S6" i="1" s="1"/>
  <c r="C6" i="1"/>
  <c r="M6" i="1" s="1"/>
  <c r="B6" i="1"/>
  <c r="G6" i="1" s="1"/>
  <c r="W5" i="1"/>
  <c r="V16" i="1" s="1"/>
  <c r="V5" i="1"/>
  <c r="U5" i="1"/>
  <c r="T5" i="1"/>
  <c r="P5" i="1"/>
  <c r="O5" i="1"/>
  <c r="N5" i="1"/>
  <c r="J5" i="1"/>
  <c r="I5" i="1"/>
  <c r="H5" i="1"/>
  <c r="G5" i="1"/>
  <c r="E5" i="1"/>
  <c r="D5" i="1"/>
  <c r="S5" i="1" s="1"/>
  <c r="C5" i="1"/>
  <c r="M5" i="1" s="1"/>
  <c r="B5" i="1"/>
  <c r="G16" i="1" s="1"/>
  <c r="V4" i="1"/>
  <c r="U4" i="1"/>
  <c r="T4" i="1"/>
  <c r="W4" i="1" s="1"/>
  <c r="S4" i="1"/>
  <c r="P4" i="1"/>
  <c r="O4" i="1"/>
  <c r="N4" i="1"/>
  <c r="J4" i="1"/>
  <c r="I4" i="1"/>
  <c r="H4" i="1"/>
  <c r="E4" i="1"/>
  <c r="D4" i="1"/>
  <c r="C4" i="1"/>
  <c r="M4" i="1" s="1"/>
  <c r="B4" i="1"/>
  <c r="G4" i="1" s="1"/>
  <c r="W3" i="1"/>
  <c r="V14" i="1" s="1"/>
  <c r="V3" i="1"/>
  <c r="U3" i="1"/>
  <c r="T3" i="1"/>
  <c r="P3" i="1"/>
  <c r="O3" i="1"/>
  <c r="N3" i="1"/>
  <c r="Q3" i="1" s="1"/>
  <c r="J3" i="1"/>
  <c r="K3" i="1" s="1"/>
  <c r="J14" i="1" s="1"/>
  <c r="I3" i="1"/>
  <c r="H3" i="1"/>
  <c r="E3" i="1"/>
  <c r="D3" i="1"/>
  <c r="S3" i="1" s="1"/>
  <c r="C3" i="1"/>
  <c r="S14" i="1" s="1"/>
  <c r="B3" i="1"/>
  <c r="G3" i="1" s="1"/>
  <c r="T16" i="1" l="1"/>
  <c r="Q4" i="1"/>
  <c r="P15" i="1" s="1"/>
  <c r="U16" i="1"/>
  <c r="H20" i="1"/>
  <c r="I20" i="1"/>
  <c r="O15" i="1"/>
  <c r="T14" i="1"/>
  <c r="H14" i="1"/>
  <c r="U14" i="1"/>
  <c r="I14" i="1"/>
  <c r="T18" i="1"/>
  <c r="P16" i="1"/>
  <c r="O14" i="1"/>
  <c r="P14" i="1"/>
  <c r="P20" i="1"/>
  <c r="O20" i="1"/>
  <c r="N20" i="1"/>
  <c r="H16" i="1"/>
  <c r="U15" i="1"/>
  <c r="I16" i="1"/>
  <c r="N17" i="1"/>
  <c r="P18" i="1"/>
  <c r="J19" i="1"/>
  <c r="I19" i="1"/>
  <c r="H19" i="1"/>
  <c r="J17" i="1"/>
  <c r="V15" i="1"/>
  <c r="O17" i="1"/>
  <c r="M8" i="1"/>
  <c r="M3" i="1"/>
  <c r="K6" i="1"/>
  <c r="Q7" i="1"/>
  <c r="W8" i="1"/>
  <c r="M14" i="1"/>
  <c r="G15" i="1"/>
  <c r="S15" i="1"/>
  <c r="M16" i="1"/>
  <c r="G17" i="1"/>
  <c r="S17" i="1"/>
  <c r="M18" i="1"/>
  <c r="S19" i="1"/>
  <c r="M20" i="1"/>
  <c r="N14" i="1"/>
  <c r="T15" i="1"/>
  <c r="K4" i="1"/>
  <c r="J15" i="1" s="1"/>
  <c r="K7" i="1"/>
  <c r="H18" i="1" s="1"/>
  <c r="M7" i="1"/>
  <c r="G14" i="1"/>
  <c r="M15" i="1"/>
  <c r="S16" i="1"/>
  <c r="M17" i="1"/>
  <c r="G20" i="1"/>
  <c r="S20" i="1"/>
  <c r="W6" i="1"/>
  <c r="K5" i="1"/>
  <c r="J16" i="1" s="1"/>
  <c r="Q6" i="1"/>
  <c r="P17" i="1" s="1"/>
  <c r="W7" i="1"/>
  <c r="V18" i="1" s="1"/>
  <c r="Q5" i="1"/>
  <c r="Q8" i="1"/>
  <c r="N19" i="1" s="1"/>
  <c r="W9" i="1"/>
  <c r="V20" i="1" s="1"/>
  <c r="N15" i="1" l="1"/>
  <c r="P19" i="1"/>
  <c r="U17" i="1"/>
  <c r="T17" i="1"/>
  <c r="I18" i="1"/>
  <c r="N16" i="1"/>
  <c r="O16" i="1"/>
  <c r="J18" i="1"/>
  <c r="U20" i="1"/>
  <c r="N18" i="1"/>
  <c r="O18" i="1"/>
  <c r="U18" i="1"/>
  <c r="O19" i="1"/>
  <c r="I15" i="1"/>
  <c r="H15" i="1"/>
  <c r="U19" i="1"/>
  <c r="T19" i="1"/>
  <c r="V17" i="1"/>
  <c r="I17" i="1"/>
  <c r="H17" i="1"/>
  <c r="T20" i="1"/>
  <c r="V19" i="1"/>
</calcChain>
</file>

<file path=xl/sharedStrings.xml><?xml version="1.0" encoding="utf-8"?>
<sst xmlns="http://schemas.openxmlformats.org/spreadsheetml/2006/main" count="83" uniqueCount="31">
  <si>
    <t>Curvature</t>
  </si>
  <si>
    <t>Active Area 1</t>
  </si>
  <si>
    <t>Active Area 2</t>
  </si>
  <si>
    <t>Active Area 3</t>
  </si>
  <si>
    <t>Displacement</t>
  </si>
  <si>
    <t>AA1</t>
  </si>
  <si>
    <t>AA2</t>
  </si>
  <si>
    <t>AA3</t>
  </si>
  <si>
    <t>AA4</t>
  </si>
  <si>
    <t>Ch 1</t>
  </si>
  <si>
    <t>Ch 2</t>
  </si>
  <si>
    <t>Ch 3</t>
  </si>
  <si>
    <t>Avg Shift</t>
  </si>
  <si>
    <t>x</t>
  </si>
  <si>
    <t>TEMPERATURE CORRECTED</t>
  </si>
  <si>
    <t>AA 1</t>
  </si>
  <si>
    <t>AA 2</t>
  </si>
  <si>
    <t>AA 3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</si>
  <si>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</si>
  <si>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</si>
  <si>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</si>
  <si>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</si>
  <si>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</si>
  <si>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</si>
  <si>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</si>
  <si>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</si>
  <si>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</si>
  <si>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Curvature (1/m)</t>
  </si>
  <si>
    <t>Std Dev (1/m)</t>
  </si>
  <si>
    <t>Average (nm)</t>
  </si>
  <si>
    <t>STD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</si>
</sst>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1:
Signal Response vs Curvature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4518235122884402E-2"/>
          <c:y val="0.109323101592028"/>
          <c:w val="0.91096602486796696"/>
          <c:h val="0.751116710571526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Summary'!$H$2</c:f>
              <c:strCache>
                <c:ptCount val="1"/>
                <c:pt idx="0">
                  <c:v>Ch 1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Summary'!$H$3:$H$9</c:f>
              <c:numCache>
                <c:formatCode>General</c:formatCode>
                <c:ptCount val="7"/>
                <c:pt idx="0">
                  <c:v>0</c:v>
                </c:pt>
                <c:pt idx="1">
                  <c:v>-0.12042804278712538</c:v>
                </c:pt>
                <c:pt idx="2">
                  <c:v>-0.36950018750803792</c:v>
                </c:pt>
                <c:pt idx="3">
                  <c:v>-0.45680299447894868</c:v>
                </c:pt>
                <c:pt idx="4">
                  <c:v>-0.55826713139799722</c:v>
                </c:pt>
                <c:pt idx="5">
                  <c:v>-0.7263486584461134</c:v>
                </c:pt>
                <c:pt idx="6">
                  <c:v>-0.93574947434694877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D6-4326-BA9B-544B551B283C}"/>
            </c:ext>
          </c:extLst>
        </c:ser>
        <c:ser>
          <c:idx val="1"/>
          <c:order val="1"/>
          <c:tx>
            <c:strRef>
              <c:f>'Data Summary'!$I$2</c:f>
              <c:strCache>
                <c:ptCount val="1"/>
                <c:pt idx="0">
                  <c:v>Ch 2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Summary'!$I$3:$I$9</c:f>
              <c:numCache>
                <c:formatCode>General</c:formatCode>
                <c:ptCount val="7"/>
                <c:pt idx="0">
                  <c:v>0</c:v>
                </c:pt>
                <c:pt idx="1">
                  <c:v>9.1708132430085243E-2</c:v>
                </c:pt>
                <c:pt idx="2">
                  <c:v>0.21679940114313467</c:v>
                </c:pt>
                <c:pt idx="3">
                  <c:v>0.29413203819217415</c:v>
                </c:pt>
                <c:pt idx="4">
                  <c:v>0.37686103354712941</c:v>
                </c:pt>
                <c:pt idx="5">
                  <c:v>0.49617997206905784</c:v>
                </c:pt>
                <c:pt idx="6">
                  <c:v>0.63079606968904045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D6-4326-BA9B-544B551B283C}"/>
            </c:ext>
          </c:extLst>
        </c:ser>
        <c:ser>
          <c:idx val="2"/>
          <c:order val="2"/>
          <c:tx>
            <c:strRef>
              <c:f>'Data Summary'!$J$2</c:f>
              <c:strCache>
                <c:ptCount val="1"/>
                <c:pt idx="0">
                  <c:v>Ch 3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Summary'!$J$3:$J$9</c:f>
              <c:numCache>
                <c:formatCode>General</c:formatCode>
                <c:ptCount val="7"/>
                <c:pt idx="0">
                  <c:v>0</c:v>
                </c:pt>
                <c:pt idx="1">
                  <c:v>6.6788878563102116E-2</c:v>
                </c:pt>
                <c:pt idx="2">
                  <c:v>0.25789963472311683</c:v>
                </c:pt>
                <c:pt idx="3">
                  <c:v>0.30122462843405629</c:v>
                </c:pt>
                <c:pt idx="4">
                  <c:v>0.35472838746295565</c:v>
                </c:pt>
                <c:pt idx="5">
                  <c:v>0.44300919951001561</c:v>
                </c:pt>
                <c:pt idx="6">
                  <c:v>0.5732287347170768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D6-4326-BA9B-544B551B2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8281"/>
        <c:axId val="4157724"/>
      </c:scatterChart>
      <c:valAx>
        <c:axId val="4477828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Curvature (1/m)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157724"/>
        <c:crosses val="autoZero"/>
        <c:crossBetween val="midCat"/>
      </c:valAx>
      <c:valAx>
        <c:axId val="41577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Signal Response (mn)</a:t>
                </a:r>
              </a:p>
            </c:rich>
          </c:tx>
          <c:layout>
            <c:manualLayout>
              <c:xMode val="edge"/>
              <c:yMode val="edge"/>
              <c:x val="8.8160685324572708E-3"/>
              <c:y val="0.40946054289313899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477828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1:
Temperature Corrected Signal Response vs Curvature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4518235122884402E-2"/>
          <c:y val="0.109323101592028"/>
          <c:w val="0.91096602486796696"/>
          <c:h val="0.751116710571526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Summary'!$H$13</c:f>
              <c:strCache>
                <c:ptCount val="1"/>
                <c:pt idx="0">
                  <c:v>Ch 1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Summary'!$H$14:$H$32</c:f>
              <c:numCache>
                <c:formatCode>General</c:formatCode>
                <c:ptCount val="19"/>
                <c:pt idx="0">
                  <c:v>0</c:v>
                </c:pt>
                <c:pt idx="1">
                  <c:v>-0.13311769885581271</c:v>
                </c:pt>
                <c:pt idx="2">
                  <c:v>-0.40456647029410914</c:v>
                </c:pt>
                <c:pt idx="3">
                  <c:v>-0.50298755186137589</c:v>
                </c:pt>
                <c:pt idx="4">
                  <c:v>-0.61604122793535987</c:v>
                </c:pt>
                <c:pt idx="5">
                  <c:v>-0.79729549615710005</c:v>
                </c:pt>
                <c:pt idx="6">
                  <c:v>-1.0251745843666715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3F-416B-8CB9-0A57F2EC8E35}"/>
            </c:ext>
          </c:extLst>
        </c:ser>
        <c:ser>
          <c:idx val="1"/>
          <c:order val="1"/>
          <c:tx>
            <c:strRef>
              <c:f>'Data Summary'!$I$13</c:f>
              <c:strCache>
                <c:ptCount val="1"/>
                <c:pt idx="0">
                  <c:v>Ch 2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Summary'!$I$14:$I$32</c:f>
              <c:numCache>
                <c:formatCode>General</c:formatCode>
                <c:ptCount val="19"/>
                <c:pt idx="0">
                  <c:v>0</c:v>
                </c:pt>
                <c:pt idx="1">
                  <c:v>7.9018476361397916E-2</c:v>
                </c:pt>
                <c:pt idx="2">
                  <c:v>0.18173311835706349</c:v>
                </c:pt>
                <c:pt idx="3">
                  <c:v>0.24794748080974691</c:v>
                </c:pt>
                <c:pt idx="4">
                  <c:v>0.31908693700976681</c:v>
                </c:pt>
                <c:pt idx="5">
                  <c:v>0.42523313435807114</c:v>
                </c:pt>
                <c:pt idx="6">
                  <c:v>0.54137095966931759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3F-416B-8CB9-0A57F2EC8E35}"/>
            </c:ext>
          </c:extLst>
        </c:ser>
        <c:ser>
          <c:idx val="2"/>
          <c:order val="2"/>
          <c:tx>
            <c:strRef>
              <c:f>'Data Summary'!$J$13</c:f>
              <c:strCache>
                <c:ptCount val="1"/>
                <c:pt idx="0">
                  <c:v>Ch 3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Summary'!$J$14:$J$32</c:f>
              <c:numCache>
                <c:formatCode>General</c:formatCode>
                <c:ptCount val="19"/>
                <c:pt idx="0">
                  <c:v>0</c:v>
                </c:pt>
                <c:pt idx="1">
                  <c:v>5.4099222494414789E-2</c:v>
                </c:pt>
                <c:pt idx="2">
                  <c:v>0.22283335193704565</c:v>
                </c:pt>
                <c:pt idx="3">
                  <c:v>0.25504007105162901</c:v>
                </c:pt>
                <c:pt idx="4">
                  <c:v>0.29695429092559306</c:v>
                </c:pt>
                <c:pt idx="5">
                  <c:v>0.37206236179902891</c:v>
                </c:pt>
                <c:pt idx="6">
                  <c:v>0.483803624697354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3F-416B-8CB9-0A57F2EC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8703"/>
        <c:axId val="1350081"/>
      </c:scatterChart>
      <c:valAx>
        <c:axId val="3003870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Curvature (1/m)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350081"/>
        <c:crosses val="autoZero"/>
        <c:crossBetween val="midCat"/>
      </c:valAx>
      <c:valAx>
        <c:axId val="13500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Signal Response (mn)</a:t>
                </a:r>
              </a:p>
            </c:rich>
          </c:tx>
          <c:layout>
            <c:manualLayout>
              <c:xMode val="edge"/>
              <c:yMode val="edge"/>
              <c:x val="8.8160685324572708E-3"/>
              <c:y val="0.40946054289313899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003870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2:
Signal Response vs Curvature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110200856655698E-2"/>
          <c:y val="0.109323101592028"/>
          <c:w val="0.930344741547802"/>
          <c:h val="0.791490092772877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Summary'!$N$13</c:f>
              <c:strCache>
                <c:ptCount val="1"/>
                <c:pt idx="0">
                  <c:v>Ch 1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Summary'!$N$3:$N$9</c:f>
              <c:numCache>
                <c:formatCode>General</c:formatCode>
                <c:ptCount val="7"/>
                <c:pt idx="0">
                  <c:v>0</c:v>
                </c:pt>
                <c:pt idx="1">
                  <c:v>-0.13013634382991768</c:v>
                </c:pt>
                <c:pt idx="2">
                  <c:v>-0.42819911664491883</c:v>
                </c:pt>
                <c:pt idx="3">
                  <c:v>-0.54052929045610654</c:v>
                </c:pt>
                <c:pt idx="4">
                  <c:v>-0.66381324937810859</c:v>
                </c:pt>
                <c:pt idx="5">
                  <c:v>-0.84203501932302061</c:v>
                </c:pt>
                <c:pt idx="6">
                  <c:v>-1.0610896647531263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EB-4F67-AFC2-B6475E5487FD}"/>
            </c:ext>
          </c:extLst>
        </c:ser>
        <c:ser>
          <c:idx val="1"/>
          <c:order val="1"/>
          <c:tx>
            <c:strRef>
              <c:f>'Data Summary'!$O$2</c:f>
              <c:strCache>
                <c:ptCount val="1"/>
                <c:pt idx="0">
                  <c:v>Ch 2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Summary'!$O$3:$O$9</c:f>
              <c:numCache>
                <c:formatCode>General</c:formatCode>
                <c:ptCount val="7"/>
                <c:pt idx="0">
                  <c:v>0</c:v>
                </c:pt>
                <c:pt idx="1">
                  <c:v>-8.1365476058863351E-2</c:v>
                </c:pt>
                <c:pt idx="2">
                  <c:v>3.0979518513959192E-2</c:v>
                </c:pt>
                <c:pt idx="3">
                  <c:v>8.710020780904415E-2</c:v>
                </c:pt>
                <c:pt idx="4">
                  <c:v>0.15068765889304814</c:v>
                </c:pt>
                <c:pt idx="5">
                  <c:v>0.29860896671107184</c:v>
                </c:pt>
                <c:pt idx="6">
                  <c:v>0.40965080209002736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EB-4F67-AFC2-B6475E5487FD}"/>
            </c:ext>
          </c:extLst>
        </c:ser>
        <c:ser>
          <c:idx val="2"/>
          <c:order val="2"/>
          <c:tx>
            <c:strRef>
              <c:f>'Data Summary'!$P$2</c:f>
              <c:strCache>
                <c:ptCount val="1"/>
                <c:pt idx="0">
                  <c:v>Ch 3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Summary'!$P$3:$P$9</c:f>
              <c:numCache>
                <c:formatCode>General</c:formatCode>
                <c:ptCount val="7"/>
                <c:pt idx="0">
                  <c:v>0</c:v>
                </c:pt>
                <c:pt idx="1">
                  <c:v>6.5558991290799895E-2</c:v>
                </c:pt>
                <c:pt idx="2">
                  <c:v>0.19338649420296861</c:v>
                </c:pt>
                <c:pt idx="3">
                  <c:v>0.25700540101593106</c:v>
                </c:pt>
                <c:pt idx="4">
                  <c:v>0.33001709858581307</c:v>
                </c:pt>
                <c:pt idx="5">
                  <c:v>0.40176865581793209</c:v>
                </c:pt>
                <c:pt idx="6">
                  <c:v>0.51931124019392882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EB-4F67-AFC2-B6475E548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96502"/>
        <c:axId val="47323908"/>
      </c:scatterChart>
      <c:valAx>
        <c:axId val="505965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Curvature (1/mm)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7323908"/>
        <c:crosses val="autoZero"/>
        <c:crossBetween val="midCat"/>
      </c:valAx>
      <c:valAx>
        <c:axId val="473239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7.4021707489499702E-3"/>
              <c:y val="0.39737716183713201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059650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2:
Temperature Corrected Signal Response vs Curvature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110200856655698E-2"/>
          <c:y val="0.109323101592028"/>
          <c:w val="0.930344741547802"/>
          <c:h val="0.791490092772877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Summary'!$N$13</c:f>
              <c:strCache>
                <c:ptCount val="1"/>
                <c:pt idx="0">
                  <c:v>Ch 1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Summary'!$N$14:$N$32</c:f>
              <c:numCache>
                <c:formatCode>General</c:formatCode>
                <c:ptCount val="19"/>
                <c:pt idx="0">
                  <c:v>0</c:v>
                </c:pt>
                <c:pt idx="1">
                  <c:v>-8.1488734297257309E-2</c:v>
                </c:pt>
                <c:pt idx="2">
                  <c:v>-0.36025474866892182</c:v>
                </c:pt>
                <c:pt idx="3">
                  <c:v>-0.47505472991239611</c:v>
                </c:pt>
                <c:pt idx="4">
                  <c:v>-0.60277708541169284</c:v>
                </c:pt>
                <c:pt idx="5">
                  <c:v>-0.79481588705834838</c:v>
                </c:pt>
                <c:pt idx="6">
                  <c:v>-1.0170471239300696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79-429D-B119-E23CAB4553C2}"/>
            </c:ext>
          </c:extLst>
        </c:ser>
        <c:ser>
          <c:idx val="1"/>
          <c:order val="1"/>
          <c:tx>
            <c:strRef>
              <c:f>'Data Summary'!$O$13</c:f>
              <c:strCache>
                <c:ptCount val="1"/>
                <c:pt idx="0">
                  <c:v>Ch 2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Summary'!$O$14:$O$32</c:f>
              <c:numCache>
                <c:formatCode>General</c:formatCode>
                <c:ptCount val="19"/>
                <c:pt idx="0">
                  <c:v>0</c:v>
                </c:pt>
                <c:pt idx="1">
                  <c:v>-3.2717866526202975E-2</c:v>
                </c:pt>
                <c:pt idx="2">
                  <c:v>9.8923886489956203E-2</c:v>
                </c:pt>
                <c:pt idx="3">
                  <c:v>0.15257476835275458</c:v>
                </c:pt>
                <c:pt idx="4">
                  <c:v>0.21172382285946392</c:v>
                </c:pt>
                <c:pt idx="5">
                  <c:v>0.34582809897574407</c:v>
                </c:pt>
                <c:pt idx="6">
                  <c:v>0.45369334291308405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79-429D-B119-E23CAB4553C2}"/>
            </c:ext>
          </c:extLst>
        </c:ser>
        <c:ser>
          <c:idx val="2"/>
          <c:order val="2"/>
          <c:tx>
            <c:strRef>
              <c:f>'Data Summary'!$P$13</c:f>
              <c:strCache>
                <c:ptCount val="1"/>
                <c:pt idx="0">
                  <c:v>Ch 3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Summary'!$P$14:$P$32</c:f>
              <c:numCache>
                <c:formatCode>General</c:formatCode>
                <c:ptCount val="19"/>
                <c:pt idx="0">
                  <c:v>0</c:v>
                </c:pt>
                <c:pt idx="1">
                  <c:v>0.11420660082346026</c:v>
                </c:pt>
                <c:pt idx="2">
                  <c:v>0.26133086217896562</c:v>
                </c:pt>
                <c:pt idx="3">
                  <c:v>0.32247996155964148</c:v>
                </c:pt>
                <c:pt idx="4">
                  <c:v>0.39105326255222889</c:v>
                </c:pt>
                <c:pt idx="5">
                  <c:v>0.44898778808260431</c:v>
                </c:pt>
                <c:pt idx="6">
                  <c:v>0.56335378101698552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79-429D-B119-E23CAB455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4587"/>
        <c:axId val="83994477"/>
      </c:scatterChart>
      <c:valAx>
        <c:axId val="582645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Curvature (1/mm)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83994477"/>
        <c:crosses val="autoZero"/>
        <c:crossBetween val="midCat"/>
      </c:valAx>
      <c:valAx>
        <c:axId val="839944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7.4021707489499702E-3"/>
              <c:y val="0.39737716183713201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826458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3:
Signal Response vs Curvature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9156235705077604E-2"/>
          <c:y val="0.109323101592028"/>
          <c:w val="0.88638915457229595"/>
          <c:h val="0.80334440499370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Summary'!$T$2</c:f>
              <c:strCache>
                <c:ptCount val="1"/>
                <c:pt idx="0">
                  <c:v>Ch 1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0"/>
          </c:trendline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Summary'!$T$3:$T$9</c:f>
              <c:numCache>
                <c:formatCode>General</c:formatCode>
                <c:ptCount val="7"/>
                <c:pt idx="0">
                  <c:v>0</c:v>
                </c:pt>
                <c:pt idx="1">
                  <c:v>-0.1093610893051391</c:v>
                </c:pt>
                <c:pt idx="2">
                  <c:v>-0.26087976121698375</c:v>
                </c:pt>
                <c:pt idx="3">
                  <c:v>-0.43387448702810616</c:v>
                </c:pt>
                <c:pt idx="4">
                  <c:v>-0.52528240035803719</c:v>
                </c:pt>
                <c:pt idx="5">
                  <c:v>-0.71706909632302995</c:v>
                </c:pt>
                <c:pt idx="6">
                  <c:v>-0.90706695986705199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CB-4C29-92AB-BF0B7ED7B5ED}"/>
            </c:ext>
          </c:extLst>
        </c:ser>
        <c:ser>
          <c:idx val="1"/>
          <c:order val="1"/>
          <c:tx>
            <c:strRef>
              <c:f>'Data Summary'!$U$2</c:f>
              <c:strCache>
                <c:ptCount val="1"/>
                <c:pt idx="0">
                  <c:v>Ch 2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Summary'!$U$3:$U$9</c:f>
              <c:numCache>
                <c:formatCode>General</c:formatCode>
                <c:ptCount val="7"/>
                <c:pt idx="0">
                  <c:v>0</c:v>
                </c:pt>
                <c:pt idx="1">
                  <c:v>7.0425052999098625E-2</c:v>
                </c:pt>
                <c:pt idx="2">
                  <c:v>0.15071699636609992</c:v>
                </c:pt>
                <c:pt idx="3">
                  <c:v>0.28497119634494084</c:v>
                </c:pt>
                <c:pt idx="4">
                  <c:v>0.33921506073102137</c:v>
                </c:pt>
                <c:pt idx="5">
                  <c:v>0.45444715288499538</c:v>
                </c:pt>
                <c:pt idx="6">
                  <c:v>0.53259067418093764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CB-4C29-92AB-BF0B7ED7B5ED}"/>
            </c:ext>
          </c:extLst>
        </c:ser>
        <c:ser>
          <c:idx val="2"/>
          <c:order val="2"/>
          <c:tx>
            <c:strRef>
              <c:f>'Data Summary'!$V$13</c:f>
              <c:strCache>
                <c:ptCount val="1"/>
                <c:pt idx="0">
                  <c:v>Ch 3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Summary'!$V$3:$V$9</c:f>
              <c:numCache>
                <c:formatCode>General</c:formatCode>
                <c:ptCount val="7"/>
                <c:pt idx="0">
                  <c:v>0</c:v>
                </c:pt>
                <c:pt idx="1">
                  <c:v>4.1600681965974218E-2</c:v>
                </c:pt>
                <c:pt idx="2">
                  <c:v>0.10583993881300557</c:v>
                </c:pt>
                <c:pt idx="3">
                  <c:v>0.15987876587291794</c:v>
                </c:pt>
                <c:pt idx="4">
                  <c:v>0.20433884496583232</c:v>
                </c:pt>
                <c:pt idx="5">
                  <c:v>0.29390315104797082</c:v>
                </c:pt>
                <c:pt idx="6">
                  <c:v>0.40971292703784457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CB-4C29-92AB-BF0B7ED7B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487"/>
        <c:axId val="95547176"/>
      </c:scatterChart>
      <c:valAx>
        <c:axId val="7624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Curvature (1/mm)</a:t>
                </a:r>
              </a:p>
            </c:rich>
          </c:tx>
          <c:layout>
            <c:manualLayout>
              <c:xMode val="edge"/>
              <c:yMode val="edge"/>
              <c:x val="0.457894955711731"/>
              <c:y val="0.924922689268125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5547176"/>
        <c:crosses val="autoZero"/>
        <c:crossBetween val="midCat"/>
      </c:valAx>
      <c:valAx>
        <c:axId val="955471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2.0543103089782501E-2"/>
              <c:y val="0.43460084755468997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62487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9.9439781725710302E-2"/>
          <c:y val="0.95585357919966196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3:
Temperature Corrected Signal Response vs Curvature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9156235705077604E-2"/>
          <c:y val="0.109323101592028"/>
          <c:w val="0.88638915457229595"/>
          <c:h val="0.80334440499370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Summary'!$T$13</c:f>
              <c:strCache>
                <c:ptCount val="1"/>
                <c:pt idx="0">
                  <c:v>Ch 1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0"/>
          </c:trendline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Summary'!$T$14:$T$32</c:f>
              <c:numCache>
                <c:formatCode>General</c:formatCode>
                <c:ptCount val="19"/>
                <c:pt idx="0">
                  <c:v>0</c:v>
                </c:pt>
                <c:pt idx="1">
                  <c:v>-0.11024930452511701</c:v>
                </c:pt>
                <c:pt idx="2">
                  <c:v>-0.25943881920435768</c:v>
                </c:pt>
                <c:pt idx="3">
                  <c:v>-0.43753297875802372</c:v>
                </c:pt>
                <c:pt idx="4">
                  <c:v>-0.53137290213764266</c:v>
                </c:pt>
                <c:pt idx="5">
                  <c:v>-0.727496165526342</c:v>
                </c:pt>
                <c:pt idx="6">
                  <c:v>-0.9188125069842954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C3-45E3-8981-D58737722CE1}"/>
            </c:ext>
          </c:extLst>
        </c:ser>
        <c:ser>
          <c:idx val="1"/>
          <c:order val="1"/>
          <c:tx>
            <c:strRef>
              <c:f>'Data Summary'!$U$13</c:f>
              <c:strCache>
                <c:ptCount val="1"/>
                <c:pt idx="0">
                  <c:v>Ch 2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Summary'!$U$14:$U$32</c:f>
              <c:numCache>
                <c:formatCode>General</c:formatCode>
                <c:ptCount val="19"/>
                <c:pt idx="0">
                  <c:v>0</c:v>
                </c:pt>
                <c:pt idx="1">
                  <c:v>6.9536837779120717E-2</c:v>
                </c:pt>
                <c:pt idx="2">
                  <c:v>0.15215793837872602</c:v>
                </c:pt>
                <c:pt idx="3">
                  <c:v>0.28131270461502328</c:v>
                </c:pt>
                <c:pt idx="4">
                  <c:v>0.33312455895141585</c:v>
                </c:pt>
                <c:pt idx="5">
                  <c:v>0.44402008368168328</c:v>
                </c:pt>
                <c:pt idx="6">
                  <c:v>0.52084512706369424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C3-45E3-8981-D58737722CE1}"/>
            </c:ext>
          </c:extLst>
        </c:ser>
        <c:ser>
          <c:idx val="2"/>
          <c:order val="2"/>
          <c:tx>
            <c:strRef>
              <c:f>'Data Summary'!$V$13</c:f>
              <c:strCache>
                <c:ptCount val="1"/>
                <c:pt idx="0">
                  <c:v>Ch 3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1.6</c:v>
                </c:pt>
                <c:pt idx="3">
                  <c:v>2</c:v>
                </c:pt>
                <c:pt idx="4">
                  <c:v>2.5</c:v>
                </c:pt>
                <c:pt idx="5">
                  <c:v>3.2</c:v>
                </c:pt>
                <c:pt idx="6">
                  <c:v>4</c:v>
                </c:pt>
              </c:numCache>
            </c:numRef>
          </c:xVal>
          <c:yVal>
            <c:numRef>
              <c:f>'Data Summary'!$V$14:$V$32</c:f>
              <c:numCache>
                <c:formatCode>General</c:formatCode>
                <c:ptCount val="19"/>
                <c:pt idx="0">
                  <c:v>0</c:v>
                </c:pt>
                <c:pt idx="1">
                  <c:v>4.0712466745996302E-2</c:v>
                </c:pt>
                <c:pt idx="2">
                  <c:v>0.10728088082563166</c:v>
                </c:pt>
                <c:pt idx="3">
                  <c:v>0.15622027414300041</c:v>
                </c:pt>
                <c:pt idx="4">
                  <c:v>0.19824834318622683</c:v>
                </c:pt>
                <c:pt idx="5">
                  <c:v>0.28347608184465872</c:v>
                </c:pt>
                <c:pt idx="6">
                  <c:v>0.39796737992060116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C3-45E3-8981-D58737722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2307"/>
        <c:axId val="76797419"/>
      </c:scatterChart>
      <c:valAx>
        <c:axId val="7972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Curvature (1/mm)</a:t>
                </a:r>
              </a:p>
            </c:rich>
          </c:tx>
          <c:layout>
            <c:manualLayout>
              <c:xMode val="edge"/>
              <c:yMode val="edge"/>
              <c:x val="0.457894955711731"/>
              <c:y val="0.924922689268125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6797419"/>
        <c:crosses val="autoZero"/>
        <c:crossBetween val="midCat"/>
      </c:valAx>
      <c:valAx>
        <c:axId val="767974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2.0543103089782501E-2"/>
              <c:y val="0.43460084755468997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972307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9.9439781725710302E-2"/>
          <c:y val="0.95585357919966196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1: Signal Response vs. Curvature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1'!$I$3:$I$1002</c:f>
                <c:numCache>
                  <c:formatCode>General</c:formatCode>
                  <c:ptCount val="1000"/>
                  <c:pt idx="0">
                    <c:v>3.9592881369583891E-3</c:v>
                  </c:pt>
                  <c:pt idx="1">
                    <c:v>6.7136278534173444E-3</c:v>
                  </c:pt>
                  <c:pt idx="2">
                    <c:v>2.3837537264189911E-3</c:v>
                  </c:pt>
                  <c:pt idx="3">
                    <c:v>2.4151973504046909E-3</c:v>
                  </c:pt>
                  <c:pt idx="4">
                    <c:v>3.1324077630078061E-3</c:v>
                  </c:pt>
                  <c:pt idx="5">
                    <c:v>5.9744300101388266E-3</c:v>
                  </c:pt>
                  <c:pt idx="6">
                    <c:v>2.7342997677285291E-3</c:v>
                  </c:pt>
                </c:numCache>
              </c:numRef>
            </c:plus>
            <c:minus>
              <c:numRef>
                <c:f>'Expmt. 1'!$I$3:$I$1002</c:f>
                <c:numCache>
                  <c:formatCode>General</c:formatCode>
                  <c:ptCount val="1000"/>
                  <c:pt idx="0">
                    <c:v>3.9592881369583891E-3</c:v>
                  </c:pt>
                  <c:pt idx="1">
                    <c:v>6.7136278534173444E-3</c:v>
                  </c:pt>
                  <c:pt idx="2">
                    <c:v>2.3837537264189911E-3</c:v>
                  </c:pt>
                  <c:pt idx="3">
                    <c:v>2.4151973504046909E-3</c:v>
                  </c:pt>
                  <c:pt idx="4">
                    <c:v>3.1324077630078061E-3</c:v>
                  </c:pt>
                  <c:pt idx="5">
                    <c:v>5.9744300101388266E-3</c:v>
                  </c:pt>
                  <c:pt idx="6">
                    <c:v>2.7342997677285291E-3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1'!$B$3:$B$1002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1'!$H$3:$H$1002</c:f>
              <c:numCache>
                <c:formatCode>General</c:formatCode>
                <c:ptCount val="1000"/>
                <c:pt idx="0">
                  <c:v>1540.31790709453</c:v>
                </c:pt>
                <c:pt idx="1">
                  <c:v>1540.1974790517429</c:v>
                </c:pt>
                <c:pt idx="2">
                  <c:v>1539.948406907022</c:v>
                </c:pt>
                <c:pt idx="3">
                  <c:v>1539.8611041000511</c:v>
                </c:pt>
                <c:pt idx="4">
                  <c:v>1539.759639963132</c:v>
                </c:pt>
                <c:pt idx="5">
                  <c:v>1539.5915584360839</c:v>
                </c:pt>
                <c:pt idx="6">
                  <c:v>1539.3821576201831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FA-41C7-A719-6E6093D3A292}"/>
            </c:ext>
          </c:extLst>
        </c:ser>
        <c:ser>
          <c:idx val="1"/>
          <c:order val="1"/>
          <c:tx>
            <c:v>CH 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1'!$O$3:$O$1002</c:f>
                <c:numCache>
                  <c:formatCode>General</c:formatCode>
                  <c:ptCount val="1000"/>
                  <c:pt idx="0">
                    <c:v>3.0396166628057532E-3</c:v>
                  </c:pt>
                  <c:pt idx="1">
                    <c:v>4.3546347691704179E-3</c:v>
                  </c:pt>
                  <c:pt idx="2">
                    <c:v>2.0682837612639132E-3</c:v>
                  </c:pt>
                  <c:pt idx="3">
                    <c:v>4.3817727918827858E-3</c:v>
                  </c:pt>
                  <c:pt idx="4">
                    <c:v>3.5173596008416259E-3</c:v>
                  </c:pt>
                  <c:pt idx="5">
                    <c:v>7.7449815604979373E-4</c:v>
                  </c:pt>
                  <c:pt idx="6">
                    <c:v>2.968705130606326E-3</c:v>
                  </c:pt>
                </c:numCache>
              </c:numRef>
            </c:plus>
            <c:minus>
              <c:numRef>
                <c:f>'Expmt. 1'!$O$3:$O$1002</c:f>
                <c:numCache>
                  <c:formatCode>General</c:formatCode>
                  <c:ptCount val="1000"/>
                  <c:pt idx="0">
                    <c:v>3.0396166628057532E-3</c:v>
                  </c:pt>
                  <c:pt idx="1">
                    <c:v>4.3546347691704179E-3</c:v>
                  </c:pt>
                  <c:pt idx="2">
                    <c:v>2.0682837612639132E-3</c:v>
                  </c:pt>
                  <c:pt idx="3">
                    <c:v>4.3817727918827858E-3</c:v>
                  </c:pt>
                  <c:pt idx="4">
                    <c:v>3.5173596008416259E-3</c:v>
                  </c:pt>
                  <c:pt idx="5">
                    <c:v>7.7449815604979373E-4</c:v>
                  </c:pt>
                  <c:pt idx="6">
                    <c:v>2.968705130606326E-3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1'!$B$3:$B$1002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1'!$N$3:$N$1002</c:f>
              <c:numCache>
                <c:formatCode>General</c:formatCode>
                <c:ptCount val="1000"/>
                <c:pt idx="0">
                  <c:v>1540.4744740588319</c:v>
                </c:pt>
                <c:pt idx="1">
                  <c:v>1540.566182191262</c:v>
                </c:pt>
                <c:pt idx="2">
                  <c:v>1540.691273459975</c:v>
                </c:pt>
                <c:pt idx="3">
                  <c:v>1540.7686060970241</c:v>
                </c:pt>
                <c:pt idx="4">
                  <c:v>1540.851335092379</c:v>
                </c:pt>
                <c:pt idx="5">
                  <c:v>1540.970654030901</c:v>
                </c:pt>
                <c:pt idx="6">
                  <c:v>1541.1052701285209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FA-41C7-A719-6E6093D3A292}"/>
            </c:ext>
          </c:extLst>
        </c:ser>
        <c:ser>
          <c:idx val="2"/>
          <c:order val="2"/>
          <c:tx>
            <c:v>CH 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1'!$S$3:$S$1002</c:f>
                <c:numCache>
                  <c:formatCode>General</c:formatCode>
                  <c:ptCount val="1000"/>
                  <c:pt idx="0">
                    <c:v>1.1526402094720199E-3</c:v>
                  </c:pt>
                  <c:pt idx="1">
                    <c:v>2.610381618559502E-3</c:v>
                  </c:pt>
                  <c:pt idx="2">
                    <c:v>5.6250442777154336E-4</c:v>
                  </c:pt>
                  <c:pt idx="3">
                    <c:v>1.53654808508502E-3</c:v>
                  </c:pt>
                  <c:pt idx="4">
                    <c:v>1.588924774863822E-3</c:v>
                  </c:pt>
                  <c:pt idx="5">
                    <c:v>1.6942083652263669E-3</c:v>
                  </c:pt>
                  <c:pt idx="6">
                    <c:v>4.296199616760395E-3</c:v>
                  </c:pt>
                </c:numCache>
              </c:numRef>
            </c:plus>
            <c:minus>
              <c:numRef>
                <c:f>'Expmt. 1'!$S$3:$S$1002</c:f>
                <c:numCache>
                  <c:formatCode>General</c:formatCode>
                  <c:ptCount val="1000"/>
                  <c:pt idx="0">
                    <c:v>1.1526402094720199E-3</c:v>
                  </c:pt>
                  <c:pt idx="1">
                    <c:v>2.610381618559502E-3</c:v>
                  </c:pt>
                  <c:pt idx="2">
                    <c:v>5.6250442777154336E-4</c:v>
                  </c:pt>
                  <c:pt idx="3">
                    <c:v>1.53654808508502E-3</c:v>
                  </c:pt>
                  <c:pt idx="4">
                    <c:v>1.588924774863822E-3</c:v>
                  </c:pt>
                  <c:pt idx="5">
                    <c:v>1.6942083652263669E-3</c:v>
                  </c:pt>
                  <c:pt idx="6">
                    <c:v>4.296199616760395E-3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1'!$B$3:$B$1002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1'!$T$3:$T$1002</c:f>
              <c:numCache>
                <c:formatCode>General</c:formatCode>
                <c:ptCount val="1000"/>
                <c:pt idx="0">
                  <c:v>1540.7258417447119</c:v>
                </c:pt>
                <c:pt idx="1">
                  <c:v>1540.792630623275</c:v>
                </c:pt>
                <c:pt idx="2">
                  <c:v>1540.9837413794351</c:v>
                </c:pt>
                <c:pt idx="3">
                  <c:v>1541.027066373146</c:v>
                </c:pt>
                <c:pt idx="4">
                  <c:v>1541.0805701321749</c:v>
                </c:pt>
                <c:pt idx="5">
                  <c:v>1541.168850944222</c:v>
                </c:pt>
                <c:pt idx="6">
                  <c:v>1541.299070479429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FA-41C7-A719-6E6093D3A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0649"/>
        <c:axId val="28325036"/>
      </c:scatterChart>
      <c:valAx>
        <c:axId val="449506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Curvature (1/m)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8325036"/>
        <c:crosses val="autoZero"/>
        <c:crossBetween val="midCat"/>
      </c:valAx>
      <c:valAx>
        <c:axId val="283250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Wavelength (nm)</a:t>
                </a:r>
              </a:p>
            </c:rich>
          </c:tx>
          <c:overlay val="0"/>
        </c:title>
        <c:numFmt formatCode="0.000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495064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2: Signal Response vs. Curvature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1'!$K$3:$K$1002</c:f>
                <c:numCache>
                  <c:formatCode>General</c:formatCode>
                  <c:ptCount val="1000"/>
                  <c:pt idx="0">
                    <c:v>7.877385143439115E-4</c:v>
                  </c:pt>
                  <c:pt idx="1">
                    <c:v>1.2480750027677469E-3</c:v>
                  </c:pt>
                  <c:pt idx="2">
                    <c:v>1.134107480916267E-3</c:v>
                  </c:pt>
                  <c:pt idx="3">
                    <c:v>1.1793803160709711E-3</c:v>
                  </c:pt>
                  <c:pt idx="4">
                    <c:v>1.868976087034962E-3</c:v>
                  </c:pt>
                  <c:pt idx="5">
                    <c:v>1.237439807378424E-3</c:v>
                  </c:pt>
                  <c:pt idx="6">
                    <c:v>1.8474766024665879E-3</c:v>
                  </c:pt>
                </c:numCache>
              </c:numRef>
            </c:plus>
            <c:minus>
              <c:numRef>
                <c:f>'Expmt. 1'!$K$3:$K$1002</c:f>
                <c:numCache>
                  <c:formatCode>General</c:formatCode>
                  <c:ptCount val="1000"/>
                  <c:pt idx="0">
                    <c:v>7.877385143439115E-4</c:v>
                  </c:pt>
                  <c:pt idx="1">
                    <c:v>1.2480750027677469E-3</c:v>
                  </c:pt>
                  <c:pt idx="2">
                    <c:v>1.134107480916267E-3</c:v>
                  </c:pt>
                  <c:pt idx="3">
                    <c:v>1.1793803160709711E-3</c:v>
                  </c:pt>
                  <c:pt idx="4">
                    <c:v>1.868976087034962E-3</c:v>
                  </c:pt>
                  <c:pt idx="5">
                    <c:v>1.237439807378424E-3</c:v>
                  </c:pt>
                  <c:pt idx="6">
                    <c:v>1.8474766024665879E-3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1'!$D$3:$D$1002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1'!$J$3:$J$1002</c:f>
              <c:numCache>
                <c:formatCode>General</c:formatCode>
                <c:ptCount val="1000"/>
                <c:pt idx="0">
                  <c:v>1550.37537095073</c:v>
                </c:pt>
                <c:pt idx="1">
                  <c:v>1550.2452346069001</c:v>
                </c:pt>
                <c:pt idx="2">
                  <c:v>1549.9471718340851</c:v>
                </c:pt>
                <c:pt idx="3">
                  <c:v>1549.8348416602739</c:v>
                </c:pt>
                <c:pt idx="4">
                  <c:v>1549.7115577013519</c:v>
                </c:pt>
                <c:pt idx="5">
                  <c:v>1549.533335931407</c:v>
                </c:pt>
                <c:pt idx="6">
                  <c:v>1549.3142812859769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7-4955-9D9D-7EF568737007}"/>
            </c:ext>
          </c:extLst>
        </c:ser>
        <c:ser>
          <c:idx val="1"/>
          <c:order val="1"/>
          <c:tx>
            <c:v>CH 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1'!$O$3:$O$1002</c:f>
                <c:numCache>
                  <c:formatCode>General</c:formatCode>
                  <c:ptCount val="1000"/>
                  <c:pt idx="0">
                    <c:v>3.0396166628057532E-3</c:v>
                  </c:pt>
                  <c:pt idx="1">
                    <c:v>4.3546347691704179E-3</c:v>
                  </c:pt>
                  <c:pt idx="2">
                    <c:v>2.0682837612639132E-3</c:v>
                  </c:pt>
                  <c:pt idx="3">
                    <c:v>4.3817727918827858E-3</c:v>
                  </c:pt>
                  <c:pt idx="4">
                    <c:v>3.5173596008416259E-3</c:v>
                  </c:pt>
                  <c:pt idx="5">
                    <c:v>7.7449815604979373E-4</c:v>
                  </c:pt>
                  <c:pt idx="6">
                    <c:v>2.968705130606326E-3</c:v>
                  </c:pt>
                </c:numCache>
              </c:numRef>
            </c:plus>
            <c:minus>
              <c:numRef>
                <c:f>'Expmt. 1'!$O$3:$O$1002</c:f>
                <c:numCache>
                  <c:formatCode>General</c:formatCode>
                  <c:ptCount val="1000"/>
                  <c:pt idx="0">
                    <c:v>3.0396166628057532E-3</c:v>
                  </c:pt>
                  <c:pt idx="1">
                    <c:v>4.3546347691704179E-3</c:v>
                  </c:pt>
                  <c:pt idx="2">
                    <c:v>2.0682837612639132E-3</c:v>
                  </c:pt>
                  <c:pt idx="3">
                    <c:v>4.3817727918827858E-3</c:v>
                  </c:pt>
                  <c:pt idx="4">
                    <c:v>3.5173596008416259E-3</c:v>
                  </c:pt>
                  <c:pt idx="5">
                    <c:v>7.7449815604979373E-4</c:v>
                  </c:pt>
                  <c:pt idx="6">
                    <c:v>2.968705130606326E-3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1'!$D$3:$D$1002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1'!$P$3:$P$1002</c:f>
              <c:numCache>
                <c:formatCode>General</c:formatCode>
                <c:ptCount val="1000"/>
                <c:pt idx="0">
                  <c:v>1550.4774347164509</c:v>
                </c:pt>
                <c:pt idx="1">
                  <c:v>1550.3960692403921</c:v>
                </c:pt>
                <c:pt idx="2">
                  <c:v>1550.5084142349649</c:v>
                </c:pt>
                <c:pt idx="3">
                  <c:v>1550.56453492426</c:v>
                </c:pt>
                <c:pt idx="4">
                  <c:v>1550.628122375344</c:v>
                </c:pt>
                <c:pt idx="5">
                  <c:v>1550.776043683162</c:v>
                </c:pt>
                <c:pt idx="6">
                  <c:v>1550.887085518541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C7-4955-9D9D-7EF568737007}"/>
            </c:ext>
          </c:extLst>
        </c:ser>
        <c:ser>
          <c:idx val="2"/>
          <c:order val="2"/>
          <c:tx>
            <c:v>CH 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1'!$U$3:$U$1002</c:f>
                <c:numCache>
                  <c:formatCode>General</c:formatCode>
                  <c:ptCount val="1000"/>
                  <c:pt idx="0">
                    <c:v>3.205274244326828E-3</c:v>
                  </c:pt>
                  <c:pt idx="1">
                    <c:v>3.7181497588503528E-3</c:v>
                  </c:pt>
                  <c:pt idx="2">
                    <c:v>2.4403176820672451E-3</c:v>
                  </c:pt>
                  <c:pt idx="3">
                    <c:v>5.4430925429029206E-3</c:v>
                  </c:pt>
                  <c:pt idx="4">
                    <c:v>3.1666861695597019E-3</c:v>
                  </c:pt>
                  <c:pt idx="5">
                    <c:v>5.3459024518961876E-3</c:v>
                  </c:pt>
                  <c:pt idx="6">
                    <c:v>4.1126199874892324E-3</c:v>
                  </c:pt>
                </c:numCache>
              </c:numRef>
            </c:plus>
            <c:minus>
              <c:numRef>
                <c:f>'Expmt. 1'!$U$3:$U$1002</c:f>
                <c:numCache>
                  <c:formatCode>General</c:formatCode>
                  <c:ptCount val="1000"/>
                  <c:pt idx="0">
                    <c:v>3.205274244326828E-3</c:v>
                  </c:pt>
                  <c:pt idx="1">
                    <c:v>3.7181497588503528E-3</c:v>
                  </c:pt>
                  <c:pt idx="2">
                    <c:v>2.4403176820672451E-3</c:v>
                  </c:pt>
                  <c:pt idx="3">
                    <c:v>5.4430925429029206E-3</c:v>
                  </c:pt>
                  <c:pt idx="4">
                    <c:v>3.1666861695597019E-3</c:v>
                  </c:pt>
                  <c:pt idx="5">
                    <c:v>5.3459024518961876E-3</c:v>
                  </c:pt>
                  <c:pt idx="6">
                    <c:v>4.1126199874892324E-3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1'!$D$3:$D$1002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1'!$V$3:$V$1002</c:f>
              <c:numCache>
                <c:formatCode>General</c:formatCode>
                <c:ptCount val="1000"/>
                <c:pt idx="0">
                  <c:v>1550.4961931588291</c:v>
                </c:pt>
                <c:pt idx="1">
                  <c:v>1550.5617521501199</c:v>
                </c:pt>
                <c:pt idx="2">
                  <c:v>1550.6895796530321</c:v>
                </c:pt>
                <c:pt idx="3">
                  <c:v>1550.753198559845</c:v>
                </c:pt>
                <c:pt idx="4">
                  <c:v>1550.8262102574149</c:v>
                </c:pt>
                <c:pt idx="5">
                  <c:v>1550.897961814647</c:v>
                </c:pt>
                <c:pt idx="6">
                  <c:v>1551.015504399023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C7-4955-9D9D-7EF568737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7322"/>
        <c:axId val="66040527"/>
      </c:scatterChart>
      <c:valAx>
        <c:axId val="71473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Curvature (1/m)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6040527"/>
        <c:crosses val="autoZero"/>
        <c:crossBetween val="midCat"/>
      </c:valAx>
      <c:valAx>
        <c:axId val="660405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Wavelength (nm)</a:t>
                </a:r>
              </a:p>
            </c:rich>
          </c:tx>
          <c:overlay val="0"/>
        </c:title>
        <c:numFmt formatCode="0.000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14732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3: Signal Response vs. Curvature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1'!$M$3:$M$1002</c:f>
                <c:numCache>
                  <c:formatCode>General</c:formatCode>
                  <c:ptCount val="1000"/>
                  <c:pt idx="0">
                    <c:v>5.6569982647141596E-4</c:v>
                  </c:pt>
                  <c:pt idx="1">
                    <c:v>2.538806605699728E-3</c:v>
                  </c:pt>
                  <c:pt idx="2">
                    <c:v>8.1044845850672257E-4</c:v>
                  </c:pt>
                  <c:pt idx="3">
                    <c:v>1.5013601745573191E-3</c:v>
                  </c:pt>
                  <c:pt idx="4">
                    <c:v>1.621117096232803E-3</c:v>
                  </c:pt>
                  <c:pt idx="5">
                    <c:v>1.783567932441434E-3</c:v>
                  </c:pt>
                  <c:pt idx="6">
                    <c:v>7.6329645399019746E-3</c:v>
                  </c:pt>
                </c:numCache>
              </c:numRef>
            </c:plus>
            <c:minus>
              <c:numRef>
                <c:f>'Expmt. 1'!$M$3:$M$1002</c:f>
                <c:numCache>
                  <c:formatCode>General</c:formatCode>
                  <c:ptCount val="1000"/>
                  <c:pt idx="0">
                    <c:v>5.6569982647141596E-4</c:v>
                  </c:pt>
                  <c:pt idx="1">
                    <c:v>2.538806605699728E-3</c:v>
                  </c:pt>
                  <c:pt idx="2">
                    <c:v>8.1044845850672257E-4</c:v>
                  </c:pt>
                  <c:pt idx="3">
                    <c:v>1.5013601745573191E-3</c:v>
                  </c:pt>
                  <c:pt idx="4">
                    <c:v>1.621117096232803E-3</c:v>
                  </c:pt>
                  <c:pt idx="5">
                    <c:v>1.783567932441434E-3</c:v>
                  </c:pt>
                  <c:pt idx="6">
                    <c:v>7.6329645399019746E-3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1'!$L$3:$L$1002</c:f>
              <c:numCache>
                <c:formatCode>General</c:formatCode>
                <c:ptCount val="1000"/>
                <c:pt idx="0">
                  <c:v>1560.5152516394701</c:v>
                </c:pt>
                <c:pt idx="1">
                  <c:v>1560.4058905501649</c:v>
                </c:pt>
                <c:pt idx="2">
                  <c:v>1560.2543718782531</c:v>
                </c:pt>
                <c:pt idx="3">
                  <c:v>1560.081377152442</c:v>
                </c:pt>
                <c:pt idx="4">
                  <c:v>1559.989969239112</c:v>
                </c:pt>
                <c:pt idx="5">
                  <c:v>1559.798182543147</c:v>
                </c:pt>
                <c:pt idx="6">
                  <c:v>1559.608184679603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C-478F-BDF3-C955FD39D30B}"/>
            </c:ext>
          </c:extLst>
        </c:ser>
        <c:ser>
          <c:idx val="1"/>
          <c:order val="1"/>
          <c:tx>
            <c:v>CH 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1'!$Q$3:$Q$1002</c:f>
                <c:numCache>
                  <c:formatCode>General</c:formatCode>
                  <c:ptCount val="1000"/>
                  <c:pt idx="0">
                    <c:v>2.6768327599538521E-2</c:v>
                  </c:pt>
                  <c:pt idx="1">
                    <c:v>1.177958299382334E-3</c:v>
                  </c:pt>
                  <c:pt idx="2">
                    <c:v>5.4213944557880939E-4</c:v>
                  </c:pt>
                  <c:pt idx="3">
                    <c:v>1.8657111713095661E-3</c:v>
                  </c:pt>
                  <c:pt idx="4">
                    <c:v>1.7031554561807911E-3</c:v>
                  </c:pt>
                  <c:pt idx="5">
                    <c:v>1.913038404743679E-3</c:v>
                  </c:pt>
                  <c:pt idx="6">
                    <c:v>3.672521150045576E-3</c:v>
                  </c:pt>
                </c:numCache>
              </c:numRef>
            </c:plus>
            <c:minus>
              <c:numRef>
                <c:f>'Expmt. 1'!$Q$3:$Q$1002</c:f>
                <c:numCache>
                  <c:formatCode>General</c:formatCode>
                  <c:ptCount val="1000"/>
                  <c:pt idx="0">
                    <c:v>2.6768327599538521E-2</c:v>
                  </c:pt>
                  <c:pt idx="1">
                    <c:v>1.177958299382334E-3</c:v>
                  </c:pt>
                  <c:pt idx="2">
                    <c:v>5.4213944557880939E-4</c:v>
                  </c:pt>
                  <c:pt idx="3">
                    <c:v>1.8657111713095661E-3</c:v>
                  </c:pt>
                  <c:pt idx="4">
                    <c:v>1.7031554561807911E-3</c:v>
                  </c:pt>
                  <c:pt idx="5">
                    <c:v>1.913038404743679E-3</c:v>
                  </c:pt>
                  <c:pt idx="6">
                    <c:v>3.672521150045576E-3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1'!$R$3:$R$1002</c:f>
              <c:numCache>
                <c:formatCode>General</c:formatCode>
                <c:ptCount val="1000"/>
                <c:pt idx="0">
                  <c:v>1560.132541982488</c:v>
                </c:pt>
                <c:pt idx="1">
                  <c:v>1560.2029670354871</c:v>
                </c:pt>
                <c:pt idx="2">
                  <c:v>1560.2832589788541</c:v>
                </c:pt>
                <c:pt idx="3">
                  <c:v>1560.4175131788329</c:v>
                </c:pt>
                <c:pt idx="4">
                  <c:v>1560.471757043219</c:v>
                </c:pt>
                <c:pt idx="5">
                  <c:v>1560.586989135373</c:v>
                </c:pt>
                <c:pt idx="6">
                  <c:v>1560.6651326566689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7C-478F-BDF3-C955FD39D30B}"/>
            </c:ext>
          </c:extLst>
        </c:ser>
        <c:ser>
          <c:idx val="2"/>
          <c:order val="2"/>
          <c:tx>
            <c:v>CH 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1'!$U$3:$U$1002</c:f>
                <c:numCache>
                  <c:formatCode>General</c:formatCode>
                  <c:ptCount val="1000"/>
                  <c:pt idx="0">
                    <c:v>3.205274244326828E-3</c:v>
                  </c:pt>
                  <c:pt idx="1">
                    <c:v>3.7181497588503528E-3</c:v>
                  </c:pt>
                  <c:pt idx="2">
                    <c:v>2.4403176820672451E-3</c:v>
                  </c:pt>
                  <c:pt idx="3">
                    <c:v>5.4430925429029206E-3</c:v>
                  </c:pt>
                  <c:pt idx="4">
                    <c:v>3.1666861695597019E-3</c:v>
                  </c:pt>
                  <c:pt idx="5">
                    <c:v>5.3459024518961876E-3</c:v>
                  </c:pt>
                  <c:pt idx="6">
                    <c:v>4.1126199874892324E-3</c:v>
                  </c:pt>
                </c:numCache>
              </c:numRef>
            </c:plus>
            <c:minus>
              <c:numRef>
                <c:f>'Expmt. 1'!$U$3:$U$1002</c:f>
                <c:numCache>
                  <c:formatCode>General</c:formatCode>
                  <c:ptCount val="1000"/>
                  <c:pt idx="0">
                    <c:v>3.205274244326828E-3</c:v>
                  </c:pt>
                  <c:pt idx="1">
                    <c:v>3.7181497588503528E-3</c:v>
                  </c:pt>
                  <c:pt idx="2">
                    <c:v>2.4403176820672451E-3</c:v>
                  </c:pt>
                  <c:pt idx="3">
                    <c:v>5.4430925429029206E-3</c:v>
                  </c:pt>
                  <c:pt idx="4">
                    <c:v>3.1666861695597019E-3</c:v>
                  </c:pt>
                  <c:pt idx="5">
                    <c:v>5.3459024518961876E-3</c:v>
                  </c:pt>
                  <c:pt idx="6">
                    <c:v>4.1126199874892324E-3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1'!$X$3:$X$1002</c:f>
              <c:numCache>
                <c:formatCode>General</c:formatCode>
                <c:ptCount val="1000"/>
                <c:pt idx="0">
                  <c:v>1560.3533199421261</c:v>
                </c:pt>
                <c:pt idx="1">
                  <c:v>1560.394920624092</c:v>
                </c:pt>
                <c:pt idx="2">
                  <c:v>1560.4591598809391</c:v>
                </c:pt>
                <c:pt idx="3">
                  <c:v>1560.513198707999</c:v>
                </c:pt>
                <c:pt idx="4">
                  <c:v>1560.5576587870919</c:v>
                </c:pt>
                <c:pt idx="5">
                  <c:v>1560.647223093174</c:v>
                </c:pt>
                <c:pt idx="6">
                  <c:v>1560.7630328691639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7C-478F-BDF3-C955FD39D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65442"/>
        <c:axId val="38460286"/>
      </c:scatterChart>
      <c:valAx>
        <c:axId val="496654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Curvature (1/m)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8460286"/>
        <c:crosses val="autoZero"/>
        <c:crossBetween val="midCat"/>
      </c:valAx>
      <c:valAx>
        <c:axId val="384602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Wavelength (nm)</a:t>
                </a:r>
              </a:p>
            </c:rich>
          </c:tx>
          <c:overlay val="0"/>
        </c:title>
        <c:numFmt formatCode="0.000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966544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Active Area 4: Signal Response vs. Curvature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1'!$M$3:$M$1002</c:f>
                <c:numCache>
                  <c:formatCode>General</c:formatCode>
                  <c:ptCount val="1000"/>
                  <c:pt idx="0">
                    <c:v>5.6569982647141596E-4</c:v>
                  </c:pt>
                  <c:pt idx="1">
                    <c:v>2.538806605699728E-3</c:v>
                  </c:pt>
                  <c:pt idx="2">
                    <c:v>8.1044845850672257E-4</c:v>
                  </c:pt>
                  <c:pt idx="3">
                    <c:v>1.5013601745573191E-3</c:v>
                  </c:pt>
                  <c:pt idx="4">
                    <c:v>1.621117096232803E-3</c:v>
                  </c:pt>
                  <c:pt idx="5">
                    <c:v>1.783567932441434E-3</c:v>
                  </c:pt>
                  <c:pt idx="6">
                    <c:v>7.6329645399019746E-3</c:v>
                  </c:pt>
                </c:numCache>
              </c:numRef>
            </c:plus>
            <c:minus>
              <c:numRef>
                <c:f>'Expmt. 1'!$M$3:$M$1002</c:f>
                <c:numCache>
                  <c:formatCode>General</c:formatCode>
                  <c:ptCount val="1000"/>
                  <c:pt idx="0">
                    <c:v>5.6569982647141596E-4</c:v>
                  </c:pt>
                  <c:pt idx="1">
                    <c:v>2.538806605699728E-3</c:v>
                  </c:pt>
                  <c:pt idx="2">
                    <c:v>8.1044845850672257E-4</c:v>
                  </c:pt>
                  <c:pt idx="3">
                    <c:v>1.5013601745573191E-3</c:v>
                  </c:pt>
                  <c:pt idx="4">
                    <c:v>1.621117096232803E-3</c:v>
                  </c:pt>
                  <c:pt idx="5">
                    <c:v>1.783567932441434E-3</c:v>
                  </c:pt>
                  <c:pt idx="6">
                    <c:v>7.6329645399019746E-3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1'!$N$3:$N$1002</c:f>
              <c:numCache>
                <c:formatCode>General</c:formatCode>
                <c:ptCount val="1000"/>
                <c:pt idx="0">
                  <c:v>1540.4744740588319</c:v>
                </c:pt>
                <c:pt idx="1">
                  <c:v>1540.566182191262</c:v>
                </c:pt>
                <c:pt idx="2">
                  <c:v>1540.691273459975</c:v>
                </c:pt>
                <c:pt idx="3">
                  <c:v>1540.7686060970241</c:v>
                </c:pt>
                <c:pt idx="4">
                  <c:v>1540.851335092379</c:v>
                </c:pt>
                <c:pt idx="5">
                  <c:v>1540.970654030901</c:v>
                </c:pt>
                <c:pt idx="6">
                  <c:v>1541.1052701285209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E1-4386-9BFF-A04BB37BFBC2}"/>
            </c:ext>
          </c:extLst>
        </c:ser>
        <c:ser>
          <c:idx val="1"/>
          <c:order val="1"/>
          <c:tx>
            <c:v>CH 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1'!$Q$3:$Q$1002</c:f>
                <c:numCache>
                  <c:formatCode>General</c:formatCode>
                  <c:ptCount val="1000"/>
                  <c:pt idx="0">
                    <c:v>2.6768327599538521E-2</c:v>
                  </c:pt>
                  <c:pt idx="1">
                    <c:v>1.177958299382334E-3</c:v>
                  </c:pt>
                  <c:pt idx="2">
                    <c:v>5.4213944557880939E-4</c:v>
                  </c:pt>
                  <c:pt idx="3">
                    <c:v>1.8657111713095661E-3</c:v>
                  </c:pt>
                  <c:pt idx="4">
                    <c:v>1.7031554561807911E-3</c:v>
                  </c:pt>
                  <c:pt idx="5">
                    <c:v>1.913038404743679E-3</c:v>
                  </c:pt>
                  <c:pt idx="6">
                    <c:v>3.672521150045576E-3</c:v>
                  </c:pt>
                </c:numCache>
              </c:numRef>
            </c:plus>
            <c:minus>
              <c:numRef>
                <c:f>'Expmt. 1'!$Q$3:$Q$1002</c:f>
                <c:numCache>
                  <c:formatCode>General</c:formatCode>
                  <c:ptCount val="1000"/>
                  <c:pt idx="0">
                    <c:v>2.6768327599538521E-2</c:v>
                  </c:pt>
                  <c:pt idx="1">
                    <c:v>1.177958299382334E-3</c:v>
                  </c:pt>
                  <c:pt idx="2">
                    <c:v>5.4213944557880939E-4</c:v>
                  </c:pt>
                  <c:pt idx="3">
                    <c:v>1.8657111713095661E-3</c:v>
                  </c:pt>
                  <c:pt idx="4">
                    <c:v>1.7031554561807911E-3</c:v>
                  </c:pt>
                  <c:pt idx="5">
                    <c:v>1.913038404743679E-3</c:v>
                  </c:pt>
                  <c:pt idx="6">
                    <c:v>3.672521150045576E-3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1'!$T$3:$T$1002</c:f>
              <c:numCache>
                <c:formatCode>General</c:formatCode>
                <c:ptCount val="1000"/>
                <c:pt idx="0">
                  <c:v>1540.7258417447119</c:v>
                </c:pt>
                <c:pt idx="1">
                  <c:v>1540.792630623275</c:v>
                </c:pt>
                <c:pt idx="2">
                  <c:v>1540.9837413794351</c:v>
                </c:pt>
                <c:pt idx="3">
                  <c:v>1541.027066373146</c:v>
                </c:pt>
                <c:pt idx="4">
                  <c:v>1541.0805701321749</c:v>
                </c:pt>
                <c:pt idx="5">
                  <c:v>1541.168850944222</c:v>
                </c:pt>
                <c:pt idx="6">
                  <c:v>1541.299070479429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E1-4386-9BFF-A04BB37BFBC2}"/>
            </c:ext>
          </c:extLst>
        </c:ser>
        <c:ser>
          <c:idx val="2"/>
          <c:order val="2"/>
          <c:tx>
            <c:v>CH 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1'!$U$3:$U$1002</c:f>
                <c:numCache>
                  <c:formatCode>General</c:formatCode>
                  <c:ptCount val="1000"/>
                  <c:pt idx="0">
                    <c:v>3.205274244326828E-3</c:v>
                  </c:pt>
                  <c:pt idx="1">
                    <c:v>3.7181497588503528E-3</c:v>
                  </c:pt>
                  <c:pt idx="2">
                    <c:v>2.4403176820672451E-3</c:v>
                  </c:pt>
                  <c:pt idx="3">
                    <c:v>5.4430925429029206E-3</c:v>
                  </c:pt>
                  <c:pt idx="4">
                    <c:v>3.1666861695597019E-3</c:v>
                  </c:pt>
                  <c:pt idx="5">
                    <c:v>5.3459024518961876E-3</c:v>
                  </c:pt>
                  <c:pt idx="6">
                    <c:v>4.1126199874892324E-3</c:v>
                  </c:pt>
                </c:numCache>
              </c:numRef>
            </c:plus>
            <c:minus>
              <c:numRef>
                <c:f>'Expmt. 1'!$U$3:$U$1002</c:f>
                <c:numCache>
                  <c:formatCode>General</c:formatCode>
                  <c:ptCount val="1000"/>
                  <c:pt idx="0">
                    <c:v>3.205274244326828E-3</c:v>
                  </c:pt>
                  <c:pt idx="1">
                    <c:v>3.7181497588503528E-3</c:v>
                  </c:pt>
                  <c:pt idx="2">
                    <c:v>2.4403176820672451E-3</c:v>
                  </c:pt>
                  <c:pt idx="3">
                    <c:v>5.4430925429029206E-3</c:v>
                  </c:pt>
                  <c:pt idx="4">
                    <c:v>3.1666861695597019E-3</c:v>
                  </c:pt>
                  <c:pt idx="5">
                    <c:v>5.3459024518961876E-3</c:v>
                  </c:pt>
                  <c:pt idx="6">
                    <c:v>4.1126199874892324E-3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  <c:pt idx="6" formatCode="General">
                  <c:v>4</c:v>
                </c:pt>
              </c:numCache>
            </c:numRef>
          </c:xVal>
          <c:yVal>
            <c:numRef>
              <c:f>'Expmt. 1'!$Z$3:$Z$1002</c:f>
              <c:numCache>
                <c:formatCode>General</c:formatCode>
                <c:ptCount val="1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E1-4386-9BFF-A04BB37BF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81153"/>
        <c:axId val="25471803"/>
      </c:scatterChart>
      <c:valAx>
        <c:axId val="239811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Curvature (1/m)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5471803"/>
        <c:crosses val="autoZero"/>
        <c:crossBetween val="midCat"/>
      </c:valAx>
      <c:valAx>
        <c:axId val="254718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Wavelength (nm)</a:t>
                </a:r>
              </a:p>
            </c:rich>
          </c:tx>
          <c:overlay val="0"/>
        </c:title>
        <c:numFmt formatCode="0.000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3981153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379440</xdr:colOff>
      <xdr:row>38</xdr:row>
      <xdr:rowOff>108720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379440</xdr:colOff>
      <xdr:row>38</xdr:row>
      <xdr:rowOff>108720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379440</xdr:colOff>
      <xdr:row>38</xdr:row>
      <xdr:rowOff>108720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379440</xdr:colOff>
      <xdr:row>38</xdr:row>
      <xdr:rowOff>108720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379440</xdr:colOff>
      <xdr:row>38</xdr:row>
      <xdr:rowOff>108720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379440</xdr:colOff>
      <xdr:row>38</xdr:row>
      <xdr:rowOff>108720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20520</xdr:colOff>
      <xdr:row>11</xdr:row>
      <xdr:rowOff>59760</xdr:rowOff>
    </xdr:from>
    <xdr:to>
      <xdr:col>10</xdr:col>
      <xdr:colOff>672090</xdr:colOff>
      <xdr:row>36</xdr:row>
      <xdr:rowOff>135360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122400</xdr:colOff>
      <xdr:row>36</xdr:row>
      <xdr:rowOff>136080</xdr:rowOff>
    </xdr:from>
    <xdr:to>
      <xdr:col>11</xdr:col>
      <xdr:colOff>47160</xdr:colOff>
      <xdr:row>62</xdr:row>
      <xdr:rowOff>78480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62</xdr:row>
      <xdr:rowOff>27720</xdr:rowOff>
    </xdr:from>
    <xdr:to>
      <xdr:col>11</xdr:col>
      <xdr:colOff>5040</xdr:colOff>
      <xdr:row>87</xdr:row>
      <xdr:rowOff>160200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87</xdr:row>
      <xdr:rowOff>150120</xdr:rowOff>
    </xdr:from>
    <xdr:to>
      <xdr:col>11</xdr:col>
      <xdr:colOff>5040</xdr:colOff>
      <xdr:row>113</xdr:row>
      <xdr:rowOff>91800</xdr:rowOff>
    </xdr:to>
    <xdr:graphicFrame macro="">
      <xdr:nvGraphicFramePr>
        <xdr:cNvPr id="9" name="Chart 4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zoomScaleNormal="100" workbookViewId="0">
      <selection activeCell="A14" sqref="A14"/>
    </sheetView>
  </sheetViews>
  <sheetFormatPr defaultRowHeight="15" x14ac:dyDescent="0.25"/>
  <cols>
    <col min="1" max="1" width="13.42578125"/>
    <col min="2" max="2" width="15.140625"/>
    <col min="3" max="24" width="8.5703125"/>
    <col min="25" max="25" width="10.42578125"/>
    <col min="26" max="1025" width="8.5703125"/>
  </cols>
  <sheetData>
    <row r="1" spans="1:29" x14ac:dyDescent="0.25">
      <c r="B1" s="2" t="s">
        <v>0</v>
      </c>
      <c r="C1" s="2"/>
      <c r="D1" s="2"/>
      <c r="G1" s="1" t="s">
        <v>1</v>
      </c>
      <c r="H1" s="1"/>
      <c r="I1" s="1"/>
      <c r="J1" s="1"/>
      <c r="M1" s="1" t="s">
        <v>2</v>
      </c>
      <c r="N1" s="1"/>
      <c r="O1" s="1"/>
      <c r="P1" s="1"/>
      <c r="S1" s="1" t="s">
        <v>3</v>
      </c>
      <c r="T1" s="1"/>
      <c r="U1" s="1"/>
      <c r="V1" s="1"/>
    </row>
    <row r="2" spans="1:2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0</v>
      </c>
      <c r="H2" t="s">
        <v>9</v>
      </c>
      <c r="I2" t="s">
        <v>10</v>
      </c>
      <c r="J2" t="s">
        <v>11</v>
      </c>
      <c r="K2" t="s">
        <v>12</v>
      </c>
      <c r="M2" t="s">
        <v>0</v>
      </c>
      <c r="N2" t="s">
        <v>9</v>
      </c>
      <c r="O2" t="s">
        <v>10</v>
      </c>
      <c r="P2" t="s">
        <v>11</v>
      </c>
      <c r="Q2" t="s">
        <v>12</v>
      </c>
      <c r="S2" t="s">
        <v>0</v>
      </c>
      <c r="T2" t="s">
        <v>9</v>
      </c>
      <c r="U2" t="s">
        <v>10</v>
      </c>
      <c r="V2" t="s">
        <v>11</v>
      </c>
      <c r="W2" t="s">
        <v>12</v>
      </c>
    </row>
    <row r="3" spans="1:29" x14ac:dyDescent="0.25">
      <c r="A3" t="s">
        <v>13</v>
      </c>
      <c r="B3" s="3">
        <f>'Expmt. 1'!$A3</f>
        <v>0</v>
      </c>
      <c r="C3" s="4">
        <f>'Expmt. 1'!$A3</f>
        <v>0</v>
      </c>
      <c r="D3" s="4">
        <f>'Expmt. 1'!$A3</f>
        <v>0</v>
      </c>
      <c r="E3" s="5">
        <f>'Expmt. 1'!$A3</f>
        <v>0</v>
      </c>
      <c r="G3">
        <f t="shared" ref="G3:G9" si="0">B3</f>
        <v>0</v>
      </c>
      <c r="H3" s="6">
        <f>'Expmt. 1'!H3-'Expmt. 1'!H$3</f>
        <v>0</v>
      </c>
      <c r="I3" s="6">
        <f>'Expmt. 1'!N3-'Expmt. 1'!N$3</f>
        <v>0</v>
      </c>
      <c r="J3" s="6">
        <f>'Expmt. 1'!T3-'Expmt. 1'!T$3</f>
        <v>0</v>
      </c>
      <c r="K3" s="6">
        <f t="shared" ref="K3:K9" si="1">AVERAGE(H3:J3)</f>
        <v>0</v>
      </c>
      <c r="L3" s="6"/>
      <c r="M3">
        <f t="shared" ref="M3:M9" si="2">C3</f>
        <v>0</v>
      </c>
      <c r="N3" s="6">
        <f>'Expmt. 1'!J3-'Expmt. 1'!J$3</f>
        <v>0</v>
      </c>
      <c r="O3" s="6">
        <f>'Expmt. 1'!P3-'Expmt. 1'!P$3</f>
        <v>0</v>
      </c>
      <c r="P3" s="6">
        <f>'Expmt. 1'!V3-'Expmt. 1'!V$3</f>
        <v>0</v>
      </c>
      <c r="Q3" s="6">
        <f t="shared" ref="Q3:Q9" si="3">AVERAGE(N3:P3)</f>
        <v>0</v>
      </c>
      <c r="R3" s="6"/>
      <c r="S3">
        <f t="shared" ref="S3:S9" si="4">D3</f>
        <v>0</v>
      </c>
      <c r="T3" s="6">
        <f>'Expmt. 1'!L3-'Expmt. 1'!L$3</f>
        <v>0</v>
      </c>
      <c r="U3" s="6">
        <f>'Expmt. 1'!R3-'Expmt. 1'!R$3</f>
        <v>0</v>
      </c>
      <c r="V3" s="6">
        <f>'Expmt. 1'!X3-'Expmt. 1'!X$3</f>
        <v>0</v>
      </c>
      <c r="W3" s="6">
        <f t="shared" ref="W3:W9" si="5">AVERAGE(T3:V3)</f>
        <v>0</v>
      </c>
      <c r="X3" s="6"/>
    </row>
    <row r="4" spans="1:29" x14ac:dyDescent="0.25">
      <c r="A4" t="s">
        <v>13</v>
      </c>
      <c r="B4" s="7">
        <f>'Expmt. 1'!$A4</f>
        <v>0.5</v>
      </c>
      <c r="C4" s="6">
        <f>'Expmt. 1'!$A4</f>
        <v>0.5</v>
      </c>
      <c r="D4" s="6">
        <f>'Expmt. 1'!$A4</f>
        <v>0.5</v>
      </c>
      <c r="E4" s="8">
        <f>'Expmt. 1'!$A4</f>
        <v>0.5</v>
      </c>
      <c r="G4">
        <f t="shared" si="0"/>
        <v>0.5</v>
      </c>
      <c r="H4" s="6">
        <f>'Expmt. 1'!H4-'Expmt. 1'!H$3</f>
        <v>-0.12042804278712538</v>
      </c>
      <c r="I4" s="6">
        <f>'Expmt. 1'!N4-'Expmt. 1'!N$3</f>
        <v>9.1708132430085243E-2</v>
      </c>
      <c r="J4" s="6">
        <f>'Expmt. 1'!T4-'Expmt. 1'!T$3</f>
        <v>6.6788878563102116E-2</v>
      </c>
      <c r="K4" s="6">
        <f t="shared" si="1"/>
        <v>1.2689656068687327E-2</v>
      </c>
      <c r="L4" s="6"/>
      <c r="M4">
        <f t="shared" si="2"/>
        <v>0.5</v>
      </c>
      <c r="N4" s="6">
        <f>'Expmt. 1'!J4-'Expmt. 1'!J$3</f>
        <v>-0.13013634382991768</v>
      </c>
      <c r="O4" s="6">
        <f>'Expmt. 1'!P4-'Expmt. 1'!P$3</f>
        <v>-8.1365476058863351E-2</v>
      </c>
      <c r="P4" s="6">
        <f>'Expmt. 1'!V4-'Expmt. 1'!V$3</f>
        <v>6.5558991290799895E-2</v>
      </c>
      <c r="Q4" s="6">
        <f t="shared" si="3"/>
        <v>-4.8647609532660376E-2</v>
      </c>
      <c r="R4" s="6"/>
      <c r="S4">
        <f t="shared" si="4"/>
        <v>0.5</v>
      </c>
      <c r="T4" s="6">
        <f>'Expmt. 1'!L4-'Expmt. 1'!L$3</f>
        <v>-0.1093610893051391</v>
      </c>
      <c r="U4" s="6">
        <f>'Expmt. 1'!R4-'Expmt. 1'!R$3</f>
        <v>7.0425052999098625E-2</v>
      </c>
      <c r="V4" s="6">
        <f>'Expmt. 1'!X4-'Expmt. 1'!X$3</f>
        <v>4.1600681965974218E-2</v>
      </c>
      <c r="W4" s="6">
        <f t="shared" si="5"/>
        <v>8.8821521997791331E-4</v>
      </c>
    </row>
    <row r="5" spans="1:29" x14ac:dyDescent="0.25">
      <c r="A5" t="s">
        <v>13</v>
      </c>
      <c r="B5" s="7">
        <f>'Expmt. 1'!$A5</f>
        <v>1.6</v>
      </c>
      <c r="C5" s="6">
        <f>'Expmt. 1'!$A5</f>
        <v>1.6</v>
      </c>
      <c r="D5" s="6">
        <f>'Expmt. 1'!$A5</f>
        <v>1.6</v>
      </c>
      <c r="E5" s="8">
        <f>'Expmt. 1'!$A5</f>
        <v>1.6</v>
      </c>
      <c r="F5" s="6"/>
      <c r="G5">
        <f t="shared" si="0"/>
        <v>1.6</v>
      </c>
      <c r="H5" s="6">
        <f>'Expmt. 1'!H5-'Expmt. 1'!H$3</f>
        <v>-0.36950018750803792</v>
      </c>
      <c r="I5" s="6">
        <f>'Expmt. 1'!N5-'Expmt. 1'!N$3</f>
        <v>0.21679940114313467</v>
      </c>
      <c r="J5" s="6">
        <f>'Expmt. 1'!T5-'Expmt. 1'!T$3</f>
        <v>0.25789963472311683</v>
      </c>
      <c r="K5" s="6">
        <f t="shared" si="1"/>
        <v>3.5066282786071191E-2</v>
      </c>
      <c r="L5" s="6"/>
      <c r="M5">
        <f t="shared" si="2"/>
        <v>1.6</v>
      </c>
      <c r="N5" s="6">
        <f>'Expmt. 1'!J5-'Expmt. 1'!J$3</f>
        <v>-0.42819911664491883</v>
      </c>
      <c r="O5" s="6">
        <f>'Expmt. 1'!P5-'Expmt. 1'!P$3</f>
        <v>3.0979518513959192E-2</v>
      </c>
      <c r="P5" s="6">
        <f>'Expmt. 1'!V5-'Expmt. 1'!V$3</f>
        <v>0.19338649420296861</v>
      </c>
      <c r="Q5" s="6">
        <f t="shared" si="3"/>
        <v>-6.7944367975997011E-2</v>
      </c>
      <c r="R5" s="6"/>
      <c r="S5">
        <f t="shared" si="4"/>
        <v>1.6</v>
      </c>
      <c r="T5" s="6">
        <f>'Expmt. 1'!L5-'Expmt. 1'!L$3</f>
        <v>-0.26087976121698375</v>
      </c>
      <c r="U5" s="6">
        <f>'Expmt. 1'!R5-'Expmt. 1'!R$3</f>
        <v>0.15071699636609992</v>
      </c>
      <c r="V5" s="6">
        <f>'Expmt. 1'!X5-'Expmt. 1'!X$3</f>
        <v>0.10583993881300557</v>
      </c>
      <c r="W5" s="6">
        <f t="shared" si="5"/>
        <v>-1.4409420126260859E-3</v>
      </c>
    </row>
    <row r="6" spans="1:29" x14ac:dyDescent="0.25">
      <c r="A6" s="6" t="s">
        <v>13</v>
      </c>
      <c r="B6" s="7">
        <f>'Expmt. 1'!$A6</f>
        <v>2</v>
      </c>
      <c r="C6" s="6">
        <f>'Expmt. 1'!$A6</f>
        <v>2</v>
      </c>
      <c r="D6" s="6">
        <f>'Expmt. 1'!$A6</f>
        <v>2</v>
      </c>
      <c r="E6" s="8">
        <f>'Expmt. 1'!$A6</f>
        <v>2</v>
      </c>
      <c r="F6" s="6"/>
      <c r="G6">
        <f t="shared" si="0"/>
        <v>2</v>
      </c>
      <c r="H6" s="6">
        <f>'Expmt. 1'!H6-'Expmt. 1'!H$3</f>
        <v>-0.45680299447894868</v>
      </c>
      <c r="I6" s="6">
        <f>'Expmt. 1'!N6-'Expmt. 1'!N$3</f>
        <v>0.29413203819217415</v>
      </c>
      <c r="J6" s="6">
        <f>'Expmt. 1'!T6-'Expmt. 1'!T$3</f>
        <v>0.30122462843405629</v>
      </c>
      <c r="K6" s="6">
        <f t="shared" si="1"/>
        <v>4.6184557382427251E-2</v>
      </c>
      <c r="L6" s="6"/>
      <c r="M6">
        <f t="shared" si="2"/>
        <v>2</v>
      </c>
      <c r="N6" s="6">
        <f>'Expmt. 1'!J6-'Expmt. 1'!J$3</f>
        <v>-0.54052929045610654</v>
      </c>
      <c r="O6" s="6">
        <f>'Expmt. 1'!P6-'Expmt. 1'!P$3</f>
        <v>8.710020780904415E-2</v>
      </c>
      <c r="P6" s="6">
        <f>'Expmt. 1'!V6-'Expmt. 1'!V$3</f>
        <v>0.25700540101593106</v>
      </c>
      <c r="Q6" s="6">
        <f t="shared" si="3"/>
        <v>-6.5474560543710439E-2</v>
      </c>
      <c r="R6" s="6"/>
      <c r="S6">
        <f t="shared" si="4"/>
        <v>2</v>
      </c>
      <c r="T6" s="6">
        <f>'Expmt. 1'!L6-'Expmt. 1'!L$3</f>
        <v>-0.43387448702810616</v>
      </c>
      <c r="U6" s="6">
        <f>'Expmt. 1'!R6-'Expmt. 1'!R$3</f>
        <v>0.28497119634494084</v>
      </c>
      <c r="V6" s="6">
        <f>'Expmt. 1'!X6-'Expmt. 1'!X$3</f>
        <v>0.15987876587291794</v>
      </c>
      <c r="W6" s="6">
        <f t="shared" si="5"/>
        <v>3.6584917299175381E-3</v>
      </c>
      <c r="X6" s="6"/>
      <c r="Y6" s="6"/>
      <c r="Z6" s="6"/>
      <c r="AA6" s="6"/>
      <c r="AB6" s="6"/>
      <c r="AC6" s="6"/>
    </row>
    <row r="7" spans="1:29" x14ac:dyDescent="0.25">
      <c r="A7" s="6" t="s">
        <v>13</v>
      </c>
      <c r="B7" s="7">
        <f>'Expmt. 1'!$A7</f>
        <v>2.5</v>
      </c>
      <c r="C7" s="6">
        <f>'Expmt. 1'!$A7</f>
        <v>2.5</v>
      </c>
      <c r="D7" s="6">
        <f>'Expmt. 1'!$A7</f>
        <v>2.5</v>
      </c>
      <c r="E7" s="8">
        <f>'Expmt. 1'!$A7</f>
        <v>2.5</v>
      </c>
      <c r="F7" s="6"/>
      <c r="G7">
        <f t="shared" si="0"/>
        <v>2.5</v>
      </c>
      <c r="H7" s="6">
        <f>'Expmt. 1'!H7-'Expmt. 1'!H$3</f>
        <v>-0.55826713139799722</v>
      </c>
      <c r="I7" s="6">
        <f>'Expmt. 1'!N7-'Expmt. 1'!N$3</f>
        <v>0.37686103354712941</v>
      </c>
      <c r="J7" s="6">
        <f>'Expmt. 1'!T7-'Expmt. 1'!T$3</f>
        <v>0.35472838746295565</v>
      </c>
      <c r="K7" s="6">
        <f t="shared" si="1"/>
        <v>5.7774096537362617E-2</v>
      </c>
      <c r="L7" s="6"/>
      <c r="M7">
        <f t="shared" si="2"/>
        <v>2.5</v>
      </c>
      <c r="N7" s="6">
        <f>'Expmt. 1'!J7-'Expmt. 1'!J$3</f>
        <v>-0.66381324937810859</v>
      </c>
      <c r="O7" s="6">
        <f>'Expmt. 1'!P7-'Expmt. 1'!P$3</f>
        <v>0.15068765889304814</v>
      </c>
      <c r="P7" s="6">
        <f>'Expmt. 1'!V7-'Expmt. 1'!V$3</f>
        <v>0.33001709858581307</v>
      </c>
      <c r="Q7" s="6">
        <f t="shared" si="3"/>
        <v>-6.1036163966415792E-2</v>
      </c>
      <c r="R7" s="6"/>
      <c r="S7">
        <f t="shared" si="4"/>
        <v>2.5</v>
      </c>
      <c r="T7" s="6">
        <f>'Expmt. 1'!L7-'Expmt. 1'!L$3</f>
        <v>-0.52528240035803719</v>
      </c>
      <c r="U7" s="6">
        <f>'Expmt. 1'!R7-'Expmt. 1'!R$3</f>
        <v>0.33921506073102137</v>
      </c>
      <c r="V7" s="6">
        <f>'Expmt. 1'!X7-'Expmt. 1'!X$3</f>
        <v>0.20433884496583232</v>
      </c>
      <c r="W7" s="6">
        <f t="shared" si="5"/>
        <v>6.090501779605499E-3</v>
      </c>
    </row>
    <row r="8" spans="1:29" x14ac:dyDescent="0.25">
      <c r="A8" t="s">
        <v>13</v>
      </c>
      <c r="B8" s="7">
        <f>'Expmt. 1'!$A8</f>
        <v>3.2</v>
      </c>
      <c r="C8" s="6">
        <f>'Expmt. 1'!$A8</f>
        <v>3.2</v>
      </c>
      <c r="D8" s="6">
        <f>'Expmt. 1'!$A8</f>
        <v>3.2</v>
      </c>
      <c r="E8" s="8">
        <f>'Expmt. 1'!$A8</f>
        <v>3.2</v>
      </c>
      <c r="F8" s="6"/>
      <c r="G8">
        <f t="shared" si="0"/>
        <v>3.2</v>
      </c>
      <c r="H8" s="6">
        <f>'Expmt. 1'!H8-'Expmt. 1'!H$3</f>
        <v>-0.7263486584461134</v>
      </c>
      <c r="I8" s="6">
        <f>'Expmt. 1'!N8-'Expmt. 1'!N$3</f>
        <v>0.49617997206905784</v>
      </c>
      <c r="J8" s="6">
        <f>'Expmt. 1'!T8-'Expmt. 1'!T$3</f>
        <v>0.44300919951001561</v>
      </c>
      <c r="K8" s="6">
        <f t="shared" si="1"/>
        <v>7.0946837710986685E-2</v>
      </c>
      <c r="L8" s="6"/>
      <c r="M8" s="6">
        <f t="shared" si="2"/>
        <v>3.2</v>
      </c>
      <c r="N8" s="6">
        <f>'Expmt. 1'!J8-'Expmt. 1'!J$3</f>
        <v>-0.84203501932302061</v>
      </c>
      <c r="O8" s="6">
        <f>'Expmt. 1'!P8-'Expmt. 1'!P$3</f>
        <v>0.29860896671107184</v>
      </c>
      <c r="P8" s="6">
        <f>'Expmt. 1'!V8-'Expmt. 1'!V$3</f>
        <v>0.40176865581793209</v>
      </c>
      <c r="Q8" s="6">
        <f t="shared" si="3"/>
        <v>-4.7219132264672226E-2</v>
      </c>
      <c r="R8" s="6"/>
      <c r="S8">
        <f t="shared" si="4"/>
        <v>3.2</v>
      </c>
      <c r="T8" s="6">
        <f>'Expmt. 1'!L8-'Expmt. 1'!L$3</f>
        <v>-0.71706909632302995</v>
      </c>
      <c r="U8" s="6">
        <f>'Expmt. 1'!R8-'Expmt. 1'!R$3</f>
        <v>0.45444715288499538</v>
      </c>
      <c r="V8" s="6">
        <f>'Expmt. 1'!X8-'Expmt. 1'!X$3</f>
        <v>0.29390315104797082</v>
      </c>
      <c r="W8" s="6">
        <f t="shared" si="5"/>
        <v>1.0427069203312081E-2</v>
      </c>
    </row>
    <row r="9" spans="1:29" x14ac:dyDescent="0.25">
      <c r="B9" s="9">
        <f>'Expmt. 1'!$A9</f>
        <v>4</v>
      </c>
      <c r="C9" s="10">
        <f>'Expmt. 1'!$A9</f>
        <v>4</v>
      </c>
      <c r="D9" s="10">
        <f>'Expmt. 1'!$A9</f>
        <v>4</v>
      </c>
      <c r="E9" s="11">
        <f>'Expmt. 1'!$A9</f>
        <v>4</v>
      </c>
      <c r="F9" s="6"/>
      <c r="G9">
        <f t="shared" si="0"/>
        <v>4</v>
      </c>
      <c r="H9" s="6">
        <f>'Expmt. 1'!H9-'Expmt. 1'!H$3</f>
        <v>-0.93574947434694877</v>
      </c>
      <c r="I9" s="6">
        <f>'Expmt. 1'!N9-'Expmt. 1'!N$3</f>
        <v>0.63079606968904045</v>
      </c>
      <c r="J9" s="6">
        <f>'Expmt. 1'!T9-'Expmt. 1'!T$3</f>
        <v>0.5732287347170768</v>
      </c>
      <c r="K9" s="6">
        <f t="shared" si="1"/>
        <v>8.9425110019722823E-2</v>
      </c>
      <c r="L9" s="6"/>
      <c r="M9" s="6">
        <f t="shared" si="2"/>
        <v>4</v>
      </c>
      <c r="N9" s="6">
        <f>'Expmt. 1'!J9-'Expmt. 1'!J$3</f>
        <v>-1.0610896647531263</v>
      </c>
      <c r="O9" s="6">
        <f>'Expmt. 1'!P9-'Expmt. 1'!P$3</f>
        <v>0.40965080209002736</v>
      </c>
      <c r="P9" s="6">
        <f>'Expmt. 1'!V9-'Expmt. 1'!V$3</f>
        <v>0.51931124019392882</v>
      </c>
      <c r="Q9" s="6">
        <f t="shared" si="3"/>
        <v>-4.4042540823056697E-2</v>
      </c>
      <c r="R9" s="6"/>
      <c r="S9">
        <f t="shared" si="4"/>
        <v>4</v>
      </c>
      <c r="T9" s="6">
        <f>'Expmt. 1'!L9-'Expmt. 1'!L$3</f>
        <v>-0.90706695986705199</v>
      </c>
      <c r="U9" s="6">
        <f>'Expmt. 1'!R9-'Expmt. 1'!R$3</f>
        <v>0.53259067418093764</v>
      </c>
      <c r="V9" s="6">
        <f>'Expmt. 1'!X9-'Expmt. 1'!X$3</f>
        <v>0.40971292703784457</v>
      </c>
      <c r="W9" s="6">
        <f t="shared" si="5"/>
        <v>1.1745547117243405E-2</v>
      </c>
    </row>
    <row r="11" spans="1:29" x14ac:dyDescent="0.25">
      <c r="G11" s="1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x14ac:dyDescent="0.25">
      <c r="G12" s="1" t="s">
        <v>1</v>
      </c>
      <c r="H12" s="1"/>
      <c r="I12" s="1"/>
      <c r="J12" s="1"/>
      <c r="M12" s="1" t="s">
        <v>2</v>
      </c>
      <c r="N12" s="1"/>
      <c r="O12" s="1"/>
      <c r="P12" s="1"/>
      <c r="S12" s="1" t="s">
        <v>3</v>
      </c>
      <c r="T12" s="1"/>
      <c r="U12" s="1"/>
      <c r="V12" s="1"/>
    </row>
    <row r="13" spans="1:29" x14ac:dyDescent="0.25">
      <c r="G13" t="s">
        <v>0</v>
      </c>
      <c r="H13" t="s">
        <v>9</v>
      </c>
      <c r="I13" t="s">
        <v>10</v>
      </c>
      <c r="J13" t="s">
        <v>11</v>
      </c>
      <c r="M13" t="s">
        <v>0</v>
      </c>
      <c r="N13" t="s">
        <v>9</v>
      </c>
      <c r="O13" t="s">
        <v>10</v>
      </c>
      <c r="P13" t="s">
        <v>11</v>
      </c>
      <c r="S13" t="s">
        <v>0</v>
      </c>
      <c r="T13" t="s">
        <v>9</v>
      </c>
      <c r="U13" t="s">
        <v>10</v>
      </c>
      <c r="V13" t="s">
        <v>11</v>
      </c>
    </row>
    <row r="14" spans="1:29" x14ac:dyDescent="0.25">
      <c r="G14">
        <f t="shared" ref="G14:G20" si="6">B3</f>
        <v>0</v>
      </c>
      <c r="H14">
        <f t="shared" ref="H14:J20" si="7">H3-$K3</f>
        <v>0</v>
      </c>
      <c r="I14">
        <f t="shared" si="7"/>
        <v>0</v>
      </c>
      <c r="J14">
        <f t="shared" si="7"/>
        <v>0</v>
      </c>
      <c r="M14">
        <f t="shared" ref="M14:M20" si="8">C3</f>
        <v>0</v>
      </c>
      <c r="N14">
        <f t="shared" ref="N14:P20" si="9">N3-$Q3</f>
        <v>0</v>
      </c>
      <c r="O14">
        <f t="shared" si="9"/>
        <v>0</v>
      </c>
      <c r="P14">
        <f t="shared" si="9"/>
        <v>0</v>
      </c>
      <c r="S14">
        <f t="shared" ref="S14:S20" si="10">C3</f>
        <v>0</v>
      </c>
      <c r="T14">
        <f t="shared" ref="T14:V20" si="11">T3-$W3</f>
        <v>0</v>
      </c>
      <c r="U14">
        <f t="shared" si="11"/>
        <v>0</v>
      </c>
      <c r="V14">
        <f t="shared" si="11"/>
        <v>0</v>
      </c>
    </row>
    <row r="15" spans="1:29" x14ac:dyDescent="0.25">
      <c r="G15">
        <f t="shared" si="6"/>
        <v>0.5</v>
      </c>
      <c r="H15">
        <f t="shared" si="7"/>
        <v>-0.13311769885581271</v>
      </c>
      <c r="I15">
        <f t="shared" si="7"/>
        <v>7.9018476361397916E-2</v>
      </c>
      <c r="J15">
        <f t="shared" si="7"/>
        <v>5.4099222494414789E-2</v>
      </c>
      <c r="M15">
        <f t="shared" si="8"/>
        <v>0.5</v>
      </c>
      <c r="N15">
        <f t="shared" si="9"/>
        <v>-8.1488734297257309E-2</v>
      </c>
      <c r="O15">
        <f t="shared" si="9"/>
        <v>-3.2717866526202975E-2</v>
      </c>
      <c r="P15">
        <f t="shared" si="9"/>
        <v>0.11420660082346026</v>
      </c>
      <c r="S15">
        <f t="shared" si="10"/>
        <v>0.5</v>
      </c>
      <c r="T15">
        <f t="shared" si="11"/>
        <v>-0.11024930452511701</v>
      </c>
      <c r="U15">
        <f t="shared" si="11"/>
        <v>6.9536837779120717E-2</v>
      </c>
      <c r="V15">
        <f t="shared" si="11"/>
        <v>4.0712466745996302E-2</v>
      </c>
    </row>
    <row r="16" spans="1:29" x14ac:dyDescent="0.25">
      <c r="G16">
        <f t="shared" si="6"/>
        <v>1.6</v>
      </c>
      <c r="H16">
        <f t="shared" si="7"/>
        <v>-0.40456647029410914</v>
      </c>
      <c r="I16">
        <f t="shared" si="7"/>
        <v>0.18173311835706349</v>
      </c>
      <c r="J16">
        <f t="shared" si="7"/>
        <v>0.22283335193704565</v>
      </c>
      <c r="M16">
        <f t="shared" si="8"/>
        <v>1.6</v>
      </c>
      <c r="N16">
        <f t="shared" si="9"/>
        <v>-0.36025474866892182</v>
      </c>
      <c r="O16">
        <f t="shared" si="9"/>
        <v>9.8923886489956203E-2</v>
      </c>
      <c r="P16">
        <f t="shared" si="9"/>
        <v>0.26133086217896562</v>
      </c>
      <c r="S16">
        <f t="shared" si="10"/>
        <v>1.6</v>
      </c>
      <c r="T16">
        <f t="shared" si="11"/>
        <v>-0.25943881920435768</v>
      </c>
      <c r="U16">
        <f t="shared" si="11"/>
        <v>0.15215793837872602</v>
      </c>
      <c r="V16">
        <f t="shared" si="11"/>
        <v>0.10728088082563166</v>
      </c>
    </row>
    <row r="17" spans="7:22" x14ac:dyDescent="0.25">
      <c r="G17">
        <f t="shared" si="6"/>
        <v>2</v>
      </c>
      <c r="H17">
        <f t="shared" si="7"/>
        <v>-0.50298755186137589</v>
      </c>
      <c r="I17">
        <f t="shared" si="7"/>
        <v>0.24794748080974691</v>
      </c>
      <c r="J17">
        <f t="shared" si="7"/>
        <v>0.25504007105162901</v>
      </c>
      <c r="M17">
        <f t="shared" si="8"/>
        <v>2</v>
      </c>
      <c r="N17">
        <f t="shared" si="9"/>
        <v>-0.47505472991239611</v>
      </c>
      <c r="O17">
        <f t="shared" si="9"/>
        <v>0.15257476835275458</v>
      </c>
      <c r="P17">
        <f t="shared" si="9"/>
        <v>0.32247996155964148</v>
      </c>
      <c r="S17">
        <f t="shared" si="10"/>
        <v>2</v>
      </c>
      <c r="T17">
        <f t="shared" si="11"/>
        <v>-0.43753297875802372</v>
      </c>
      <c r="U17">
        <f t="shared" si="11"/>
        <v>0.28131270461502328</v>
      </c>
      <c r="V17">
        <f t="shared" si="11"/>
        <v>0.15622027414300041</v>
      </c>
    </row>
    <row r="18" spans="7:22" x14ac:dyDescent="0.25">
      <c r="G18">
        <f t="shared" si="6"/>
        <v>2.5</v>
      </c>
      <c r="H18">
        <f t="shared" si="7"/>
        <v>-0.61604122793535987</v>
      </c>
      <c r="I18">
        <f t="shared" si="7"/>
        <v>0.31908693700976681</v>
      </c>
      <c r="J18">
        <f t="shared" si="7"/>
        <v>0.29695429092559306</v>
      </c>
      <c r="M18">
        <f t="shared" si="8"/>
        <v>2.5</v>
      </c>
      <c r="N18">
        <f t="shared" si="9"/>
        <v>-0.60277708541169284</v>
      </c>
      <c r="O18">
        <f t="shared" si="9"/>
        <v>0.21172382285946392</v>
      </c>
      <c r="P18">
        <f t="shared" si="9"/>
        <v>0.39105326255222889</v>
      </c>
      <c r="S18">
        <f t="shared" si="10"/>
        <v>2.5</v>
      </c>
      <c r="T18">
        <f t="shared" si="11"/>
        <v>-0.53137290213764266</v>
      </c>
      <c r="U18">
        <f t="shared" si="11"/>
        <v>0.33312455895141585</v>
      </c>
      <c r="V18">
        <f t="shared" si="11"/>
        <v>0.19824834318622683</v>
      </c>
    </row>
    <row r="19" spans="7:22" x14ac:dyDescent="0.25">
      <c r="G19">
        <f t="shared" si="6"/>
        <v>3.2</v>
      </c>
      <c r="H19">
        <f t="shared" si="7"/>
        <v>-0.79729549615710005</v>
      </c>
      <c r="I19">
        <f t="shared" si="7"/>
        <v>0.42523313435807114</v>
      </c>
      <c r="J19">
        <f t="shared" si="7"/>
        <v>0.37206236179902891</v>
      </c>
      <c r="M19">
        <f t="shared" si="8"/>
        <v>3.2</v>
      </c>
      <c r="N19">
        <f t="shared" si="9"/>
        <v>-0.79481588705834838</v>
      </c>
      <c r="O19">
        <f t="shared" si="9"/>
        <v>0.34582809897574407</v>
      </c>
      <c r="P19">
        <f t="shared" si="9"/>
        <v>0.44898778808260431</v>
      </c>
      <c r="S19">
        <f t="shared" si="10"/>
        <v>3.2</v>
      </c>
      <c r="T19">
        <f t="shared" si="11"/>
        <v>-0.727496165526342</v>
      </c>
      <c r="U19">
        <f t="shared" si="11"/>
        <v>0.44402008368168328</v>
      </c>
      <c r="V19">
        <f t="shared" si="11"/>
        <v>0.28347608184465872</v>
      </c>
    </row>
    <row r="20" spans="7:22" x14ac:dyDescent="0.25">
      <c r="G20">
        <f t="shared" si="6"/>
        <v>4</v>
      </c>
      <c r="H20">
        <f t="shared" si="7"/>
        <v>-1.0251745843666715</v>
      </c>
      <c r="I20">
        <f t="shared" si="7"/>
        <v>0.54137095966931759</v>
      </c>
      <c r="J20">
        <f t="shared" si="7"/>
        <v>0.483803624697354</v>
      </c>
      <c r="M20">
        <f t="shared" si="8"/>
        <v>4</v>
      </c>
      <c r="N20">
        <f t="shared" si="9"/>
        <v>-1.0170471239300696</v>
      </c>
      <c r="O20">
        <f t="shared" si="9"/>
        <v>0.45369334291308405</v>
      </c>
      <c r="P20">
        <f t="shared" si="9"/>
        <v>0.56335378101698552</v>
      </c>
      <c r="S20">
        <f t="shared" si="10"/>
        <v>4</v>
      </c>
      <c r="T20">
        <f t="shared" si="11"/>
        <v>-0.9188125069842954</v>
      </c>
      <c r="U20">
        <f t="shared" si="11"/>
        <v>0.52084512706369424</v>
      </c>
      <c r="V20">
        <f t="shared" si="11"/>
        <v>0.39796737992060116</v>
      </c>
    </row>
  </sheetData>
  <mergeCells count="8">
    <mergeCell ref="G12:J12"/>
    <mergeCell ref="M12:P12"/>
    <mergeCell ref="S12:V12"/>
    <mergeCell ref="B1:D1"/>
    <mergeCell ref="G1:J1"/>
    <mergeCell ref="M1:P1"/>
    <mergeCell ref="S1:V1"/>
    <mergeCell ref="G11:V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zoomScale="90" zoomScaleNormal="9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zoomScale="90" zoomScaleNormal="9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zoomScale="90" zoomScaleNormal="90" workbookViewId="0">
      <selection activeCell="B1" sqref="B1"/>
    </sheetView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"/>
  <sheetViews>
    <sheetView zoomScale="90" zoomScaleNormal="9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"/>
  <sheetViews>
    <sheetView zoomScale="90" zoomScaleNormal="9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"/>
  <sheetViews>
    <sheetView zoomScale="90" zoomScaleNormal="9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D9"/>
  <sheetViews>
    <sheetView tabSelected="1" zoomScale="70" zoomScaleNormal="70" workbookViewId="0">
      <selection activeCell="H3" sqref="H3:Y9"/>
    </sheetView>
  </sheetViews>
  <sheetFormatPr defaultRowHeight="15" x14ac:dyDescent="0.25"/>
  <cols>
    <col min="1" max="2" width="24.42578125" style="12"/>
    <col min="3" max="3" width="13.42578125" style="12"/>
    <col min="4" max="4" width="24.42578125" style="12"/>
    <col min="5" max="5" width="13.42578125" style="12"/>
    <col min="6" max="6" width="24.42578125" style="12"/>
    <col min="7" max="7" width="13.42578125" style="12"/>
    <col min="8" max="8" width="13.85546875" style="12"/>
    <col min="9" max="9" width="10.140625" style="12"/>
    <col min="10" max="10" width="13.85546875" style="12"/>
    <col min="11" max="11" width="10.140625" style="12"/>
    <col min="12" max="12" width="13.85546875" style="12"/>
    <col min="13" max="13" width="10.140625" style="12"/>
    <col min="14" max="14" width="13.85546875" style="12"/>
    <col min="15" max="15" width="10.140625" style="12"/>
    <col min="16" max="16" width="13.85546875" style="12"/>
    <col min="17" max="17" width="10.140625" style="12"/>
    <col min="18" max="18" width="13.85546875" style="12"/>
    <col min="19" max="19" width="10.140625" style="12"/>
    <col min="20" max="20" width="13.85546875" style="12"/>
    <col min="21" max="21" width="10.140625" style="12"/>
    <col min="22" max="22" width="13.85546875" style="12"/>
    <col min="23" max="23" width="10.140625" style="12"/>
    <col min="24" max="24" width="13.85546875" style="12"/>
    <col min="25" max="25" width="10.140625" style="12"/>
    <col min="26" max="1018" width="13.5703125" style="12"/>
    <col min="1019" max="1025" width="13.5703125"/>
  </cols>
  <sheetData>
    <row r="1" spans="1:25" x14ac:dyDescent="0.25">
      <c r="A1"/>
      <c r="B1" s="12" t="s">
        <v>15</v>
      </c>
      <c r="C1"/>
      <c r="D1" s="12" t="s">
        <v>16</v>
      </c>
      <c r="E1"/>
      <c r="F1" s="12" t="s">
        <v>17</v>
      </c>
      <c r="G1"/>
      <c r="H1" s="13" t="s">
        <v>18</v>
      </c>
      <c r="I1" s="13"/>
      <c r="J1" s="13" t="s">
        <v>19</v>
      </c>
      <c r="K1" s="13"/>
      <c r="L1" s="13" t="s">
        <v>20</v>
      </c>
      <c r="M1" s="13"/>
      <c r="N1" s="13" t="s">
        <v>21</v>
      </c>
      <c r="O1" s="13"/>
      <c r="P1" s="13" t="s">
        <v>22</v>
      </c>
      <c r="Q1" s="13"/>
      <c r="R1" s="13" t="s">
        <v>23</v>
      </c>
      <c r="S1" s="13"/>
      <c r="T1" s="13" t="s">
        <v>24</v>
      </c>
      <c r="U1" s="13"/>
      <c r="V1" s="13" t="s">
        <v>25</v>
      </c>
      <c r="W1" s="13"/>
      <c r="X1" s="13" t="s">
        <v>26</v>
      </c>
      <c r="Y1" s="13"/>
    </row>
    <row r="2" spans="1:25" x14ac:dyDescent="0.25">
      <c r="A2" s="12" t="s">
        <v>27</v>
      </c>
      <c r="B2" s="12" t="s">
        <v>27</v>
      </c>
      <c r="C2" s="12" t="s">
        <v>28</v>
      </c>
      <c r="D2" s="12" t="s">
        <v>27</v>
      </c>
      <c r="E2" s="12" t="s">
        <v>28</v>
      </c>
      <c r="F2" s="12" t="s">
        <v>27</v>
      </c>
      <c r="G2" s="12" t="s">
        <v>28</v>
      </c>
      <c r="H2" s="13" t="s">
        <v>29</v>
      </c>
      <c r="I2" s="13" t="s">
        <v>30</v>
      </c>
      <c r="J2" s="13" t="s">
        <v>29</v>
      </c>
      <c r="K2" s="13" t="s">
        <v>30</v>
      </c>
      <c r="L2" s="13" t="s">
        <v>29</v>
      </c>
      <c r="M2" s="13" t="s">
        <v>30</v>
      </c>
      <c r="N2" s="13" t="s">
        <v>29</v>
      </c>
      <c r="O2" s="13" t="s">
        <v>30</v>
      </c>
      <c r="P2" s="13" t="s">
        <v>29</v>
      </c>
      <c r="Q2" s="13" t="s">
        <v>30</v>
      </c>
      <c r="R2" s="13" t="s">
        <v>29</v>
      </c>
      <c r="S2" s="13" t="s">
        <v>30</v>
      </c>
      <c r="T2" s="13" t="s">
        <v>29</v>
      </c>
      <c r="U2" s="13" t="s">
        <v>30</v>
      </c>
      <c r="V2" s="13" t="s">
        <v>29</v>
      </c>
      <c r="W2" s="13" t="s">
        <v>30</v>
      </c>
      <c r="X2" s="13" t="s">
        <v>29</v>
      </c>
      <c r="Y2" s="13" t="s">
        <v>30</v>
      </c>
    </row>
    <row r="3" spans="1:25" x14ac:dyDescent="0.25">
      <c r="A3" s="14">
        <v>0</v>
      </c>
      <c r="B3" s="14">
        <v>0</v>
      </c>
      <c r="C3" s="12">
        <v>0</v>
      </c>
      <c r="D3" s="14">
        <v>0</v>
      </c>
      <c r="E3" s="12">
        <v>0</v>
      </c>
      <c r="F3" s="14">
        <v>0</v>
      </c>
      <c r="G3" s="12">
        <v>0</v>
      </c>
      <c r="H3">
        <v>1540.31790709453</v>
      </c>
      <c r="I3">
        <v>3.9592881369583891E-3</v>
      </c>
      <c r="J3">
        <v>1550.37537095073</v>
      </c>
      <c r="K3">
        <v>7.877385143439115E-4</v>
      </c>
      <c r="L3">
        <v>1560.5152516394701</v>
      </c>
      <c r="M3">
        <v>5.6569982647141596E-4</v>
      </c>
      <c r="N3">
        <v>1540.4744740588319</v>
      </c>
      <c r="O3">
        <v>3.0396166628057532E-3</v>
      </c>
      <c r="P3">
        <v>1550.4774347164509</v>
      </c>
      <c r="Q3">
        <v>2.6768327599538521E-2</v>
      </c>
      <c r="R3">
        <v>1560.132541982488</v>
      </c>
      <c r="S3">
        <v>1.1526402094720199E-3</v>
      </c>
      <c r="T3">
        <v>1540.7258417447119</v>
      </c>
      <c r="U3">
        <v>3.205274244326828E-3</v>
      </c>
      <c r="V3">
        <v>1550.4961931588291</v>
      </c>
      <c r="W3">
        <v>9.5441292400900914E-4</v>
      </c>
      <c r="X3">
        <v>1560.3533199421261</v>
      </c>
      <c r="Y3">
        <v>4.6638668098638691E-4</v>
      </c>
    </row>
    <row r="4" spans="1:25" x14ac:dyDescent="0.25">
      <c r="A4" s="14">
        <v>0.5</v>
      </c>
      <c r="B4" s="14">
        <v>0.8</v>
      </c>
      <c r="C4" s="12">
        <v>0</v>
      </c>
      <c r="D4" s="14">
        <v>0.8</v>
      </c>
      <c r="E4" s="12">
        <v>0</v>
      </c>
      <c r="F4" s="14">
        <v>0.8</v>
      </c>
      <c r="G4" s="12">
        <v>0</v>
      </c>
      <c r="H4">
        <v>1540.1974790517429</v>
      </c>
      <c r="I4">
        <v>6.7136278534173444E-3</v>
      </c>
      <c r="J4">
        <v>1550.2452346069001</v>
      </c>
      <c r="K4">
        <v>1.2480750027677469E-3</v>
      </c>
      <c r="L4">
        <v>1560.4058905501649</v>
      </c>
      <c r="M4">
        <v>2.538806605699728E-3</v>
      </c>
      <c r="N4">
        <v>1540.566182191262</v>
      </c>
      <c r="O4">
        <v>4.3546347691704179E-3</v>
      </c>
      <c r="P4">
        <v>1550.3960692403921</v>
      </c>
      <c r="Q4">
        <v>1.177958299382334E-3</v>
      </c>
      <c r="R4">
        <v>1560.2029670354871</v>
      </c>
      <c r="S4">
        <v>2.610381618559502E-3</v>
      </c>
      <c r="T4">
        <v>1540.792630623275</v>
      </c>
      <c r="U4">
        <v>3.7181497588503528E-3</v>
      </c>
      <c r="V4">
        <v>1550.5617521501199</v>
      </c>
      <c r="W4">
        <v>1.801168436894576E-3</v>
      </c>
      <c r="X4">
        <v>1560.394920624092</v>
      </c>
      <c r="Y4">
        <v>5.2398845420463351E-3</v>
      </c>
    </row>
    <row r="5" spans="1:25" x14ac:dyDescent="0.25">
      <c r="A5" s="14">
        <v>1.6</v>
      </c>
      <c r="B5" s="14">
        <v>1.25</v>
      </c>
      <c r="C5" s="12">
        <v>0</v>
      </c>
      <c r="D5" s="14">
        <v>1.25</v>
      </c>
      <c r="E5" s="12">
        <v>0</v>
      </c>
      <c r="F5" s="14">
        <v>1.25</v>
      </c>
      <c r="G5" s="12">
        <v>0</v>
      </c>
      <c r="H5">
        <v>1539.948406907022</v>
      </c>
      <c r="I5">
        <v>2.3837537264189911E-3</v>
      </c>
      <c r="J5">
        <v>1549.9471718340851</v>
      </c>
      <c r="K5">
        <v>1.134107480916267E-3</v>
      </c>
      <c r="L5">
        <v>1560.2543718782531</v>
      </c>
      <c r="M5">
        <v>8.1044845850672257E-4</v>
      </c>
      <c r="N5">
        <v>1540.691273459975</v>
      </c>
      <c r="O5">
        <v>2.0682837612639132E-3</v>
      </c>
      <c r="P5">
        <v>1550.5084142349649</v>
      </c>
      <c r="Q5">
        <v>5.4213944557880939E-4</v>
      </c>
      <c r="R5">
        <v>1560.2832589788541</v>
      </c>
      <c r="S5">
        <v>5.6250442777154336E-4</v>
      </c>
      <c r="T5">
        <v>1540.9837413794351</v>
      </c>
      <c r="U5">
        <v>2.4403176820672451E-3</v>
      </c>
      <c r="V5">
        <v>1550.6895796530321</v>
      </c>
      <c r="W5">
        <v>7.7574253460682447E-4</v>
      </c>
      <c r="X5">
        <v>1560.4591598809391</v>
      </c>
      <c r="Y5">
        <v>5.3719809398048704E-4</v>
      </c>
    </row>
    <row r="6" spans="1:25" x14ac:dyDescent="0.25">
      <c r="A6" s="14">
        <v>2</v>
      </c>
      <c r="B6" s="14">
        <v>1.6</v>
      </c>
      <c r="C6" s="12">
        <v>0</v>
      </c>
      <c r="D6" s="14">
        <v>1.6</v>
      </c>
      <c r="E6" s="12">
        <v>0</v>
      </c>
      <c r="F6" s="14">
        <v>1.6</v>
      </c>
      <c r="G6" s="12">
        <v>0</v>
      </c>
      <c r="H6">
        <v>1539.8611041000511</v>
      </c>
      <c r="I6">
        <v>2.4151973504046909E-3</v>
      </c>
      <c r="J6">
        <v>1549.8348416602739</v>
      </c>
      <c r="K6">
        <v>1.1793803160709711E-3</v>
      </c>
      <c r="L6">
        <v>1560.081377152442</v>
      </c>
      <c r="M6">
        <v>1.5013601745573191E-3</v>
      </c>
      <c r="N6">
        <v>1540.7686060970241</v>
      </c>
      <c r="O6">
        <v>4.3817727918827858E-3</v>
      </c>
      <c r="P6">
        <v>1550.56453492426</v>
      </c>
      <c r="Q6">
        <v>1.8657111713095661E-3</v>
      </c>
      <c r="R6">
        <v>1560.4175131788329</v>
      </c>
      <c r="S6">
        <v>1.53654808508502E-3</v>
      </c>
      <c r="T6">
        <v>1541.027066373146</v>
      </c>
      <c r="U6">
        <v>5.4430925429029206E-3</v>
      </c>
      <c r="V6">
        <v>1550.753198559845</v>
      </c>
      <c r="W6">
        <v>2.7930554104371652E-3</v>
      </c>
      <c r="X6">
        <v>1560.513198707999</v>
      </c>
      <c r="Y6">
        <v>5.612062755889776E-4</v>
      </c>
    </row>
    <row r="7" spans="1:25" x14ac:dyDescent="0.25">
      <c r="A7" s="14">
        <v>2.5</v>
      </c>
      <c r="B7" s="14">
        <v>2</v>
      </c>
      <c r="C7" s="12">
        <v>0</v>
      </c>
      <c r="D7" s="14">
        <v>2</v>
      </c>
      <c r="E7" s="12">
        <v>0</v>
      </c>
      <c r="F7" s="14">
        <v>2</v>
      </c>
      <c r="G7" s="12">
        <v>0</v>
      </c>
      <c r="H7">
        <v>1539.759639963132</v>
      </c>
      <c r="I7">
        <v>3.1324077630078061E-3</v>
      </c>
      <c r="J7">
        <v>1549.7115577013519</v>
      </c>
      <c r="K7">
        <v>1.868976087034962E-3</v>
      </c>
      <c r="L7">
        <v>1559.989969239112</v>
      </c>
      <c r="M7">
        <v>1.621117096232803E-3</v>
      </c>
      <c r="N7">
        <v>1540.851335092379</v>
      </c>
      <c r="O7">
        <v>3.5173596008416259E-3</v>
      </c>
      <c r="P7">
        <v>1550.628122375344</v>
      </c>
      <c r="Q7">
        <v>1.7031554561807911E-3</v>
      </c>
      <c r="R7">
        <v>1560.471757043219</v>
      </c>
      <c r="S7">
        <v>1.588924774863822E-3</v>
      </c>
      <c r="T7">
        <v>1541.0805701321749</v>
      </c>
      <c r="U7">
        <v>3.1666861695597019E-3</v>
      </c>
      <c r="V7">
        <v>1550.8262102574149</v>
      </c>
      <c r="W7">
        <v>1.505034423725112E-3</v>
      </c>
      <c r="X7">
        <v>1560.5576587870919</v>
      </c>
      <c r="Y7">
        <v>1.335945478402907E-3</v>
      </c>
    </row>
    <row r="8" spans="1:25" x14ac:dyDescent="0.25">
      <c r="A8" s="14">
        <v>3.2</v>
      </c>
      <c r="B8" s="14">
        <v>2.5</v>
      </c>
      <c r="C8" s="12">
        <v>0</v>
      </c>
      <c r="D8" s="14">
        <v>2.5</v>
      </c>
      <c r="E8" s="12">
        <v>0</v>
      </c>
      <c r="F8" s="14">
        <v>2.5</v>
      </c>
      <c r="G8" s="12">
        <v>0</v>
      </c>
      <c r="H8">
        <v>1539.5915584360839</v>
      </c>
      <c r="I8">
        <v>5.9744300101388266E-3</v>
      </c>
      <c r="J8">
        <v>1549.533335931407</v>
      </c>
      <c r="K8">
        <v>1.237439807378424E-3</v>
      </c>
      <c r="L8">
        <v>1559.798182543147</v>
      </c>
      <c r="M8">
        <v>1.783567932441434E-3</v>
      </c>
      <c r="N8">
        <v>1540.970654030901</v>
      </c>
      <c r="O8">
        <v>7.7449815604979373E-4</v>
      </c>
      <c r="P8">
        <v>1550.776043683162</v>
      </c>
      <c r="Q8">
        <v>1.913038404743679E-3</v>
      </c>
      <c r="R8">
        <v>1560.586989135373</v>
      </c>
      <c r="S8">
        <v>1.6942083652263669E-3</v>
      </c>
      <c r="T8">
        <v>1541.168850944222</v>
      </c>
      <c r="U8">
        <v>5.3459024518961876E-3</v>
      </c>
      <c r="V8">
        <v>1550.897961814647</v>
      </c>
      <c r="W8">
        <v>1.1947266487442011E-3</v>
      </c>
      <c r="X8">
        <v>1560.647223093174</v>
      </c>
      <c r="Y8">
        <v>1.256058956905452E-3</v>
      </c>
    </row>
    <row r="9" spans="1:25" x14ac:dyDescent="0.25">
      <c r="A9" s="12">
        <v>4</v>
      </c>
      <c r="B9" s="12">
        <v>4</v>
      </c>
      <c r="C9" s="12">
        <v>0</v>
      </c>
      <c r="D9" s="12">
        <v>4</v>
      </c>
      <c r="E9" s="12">
        <v>0</v>
      </c>
      <c r="F9" s="12">
        <v>4</v>
      </c>
      <c r="G9" s="12">
        <v>0</v>
      </c>
      <c r="H9">
        <v>1539.3821576201831</v>
      </c>
      <c r="I9">
        <v>2.7342997677285291E-3</v>
      </c>
      <c r="J9">
        <v>1549.3142812859769</v>
      </c>
      <c r="K9">
        <v>1.8474766024665879E-3</v>
      </c>
      <c r="L9">
        <v>1559.608184679603</v>
      </c>
      <c r="M9">
        <v>7.6329645399019746E-3</v>
      </c>
      <c r="N9">
        <v>1541.1052701285209</v>
      </c>
      <c r="O9">
        <v>2.968705130606326E-3</v>
      </c>
      <c r="P9">
        <v>1550.887085518541</v>
      </c>
      <c r="Q9">
        <v>3.672521150045576E-3</v>
      </c>
      <c r="R9">
        <v>1560.6651326566689</v>
      </c>
      <c r="S9">
        <v>4.296199616760395E-3</v>
      </c>
      <c r="T9">
        <v>1541.299070479429</v>
      </c>
      <c r="U9">
        <v>4.1126199874892324E-3</v>
      </c>
      <c r="V9">
        <v>1551.015504399023</v>
      </c>
      <c r="W9">
        <v>5.1938709584334044E-3</v>
      </c>
      <c r="X9">
        <v>1560.7630328691639</v>
      </c>
      <c r="Y9">
        <v>2.4991831050973651E-3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Summary</vt:lpstr>
      <vt:lpstr>AA1 Response vs Curv</vt:lpstr>
      <vt:lpstr>Corr T AA1 Response vs Curv</vt:lpstr>
      <vt:lpstr>AA2 Response vs Curv</vt:lpstr>
      <vt:lpstr>Corr T AA2 Response vs Curv</vt:lpstr>
      <vt:lpstr>AA3 Response vs Curv</vt:lpstr>
      <vt:lpstr>Corr T AA3 Response vs Curv</vt:lpstr>
      <vt:lpstr>Expmt.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 Lezcano</dc:creator>
  <dc:description/>
  <cp:lastModifiedBy>Dimitri Lezcano</cp:lastModifiedBy>
  <cp:revision>4</cp:revision>
  <dcterms:created xsi:type="dcterms:W3CDTF">2019-12-30T17:56:03Z</dcterms:created>
  <dcterms:modified xsi:type="dcterms:W3CDTF">2020-11-16T14:51:00Z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