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3AA\Jig_Calibration_11-15-20\"/>
    </mc:Choice>
  </mc:AlternateContent>
  <xr:revisionPtr revIDLastSave="0" documentId="13_ncr:1_{91E2B9CC-AC68-456B-BA5C-DB28ABF54B49}" xr6:coauthVersionLast="45" xr6:coauthVersionMax="45" xr10:uidLastSave="{00000000-0000-0000-0000-000000000000}"/>
  <bookViews>
    <workbookView xWindow="-120" yWindow="-120" windowWidth="29040" windowHeight="16440" tabRatio="991" firstSheet="1" activeTab="3" xr2:uid="{00000000-000D-0000-FFFF-FFFF00000000}"/>
  </bookViews>
  <sheets>
    <sheet name="Data Summary" sheetId="1" r:id="rId1"/>
    <sheet name="AA1 Response vs Curv" sheetId="2" r:id="rId2"/>
    <sheet name="Corr T AA1 Response vs Curv" sheetId="3" r:id="rId3"/>
    <sheet name="AA2 Response vs Curv" sheetId="4" r:id="rId4"/>
    <sheet name="Corr T AA2 Response vs Curv" sheetId="5" r:id="rId5"/>
    <sheet name="AA3 Response vs Curv" sheetId="6" r:id="rId6"/>
    <sheet name="Corr T AA3 Response vs Curv" sheetId="7" r:id="rId7"/>
    <sheet name="Expmt. 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0" i="1" l="1"/>
  <c r="M20" i="1"/>
  <c r="G20" i="1"/>
  <c r="S19" i="1"/>
  <c r="M19" i="1"/>
  <c r="G19" i="1"/>
  <c r="S18" i="1"/>
  <c r="M18" i="1"/>
  <c r="G18" i="1"/>
  <c r="S17" i="1"/>
  <c r="M17" i="1"/>
  <c r="G17" i="1"/>
  <c r="S16" i="1"/>
  <c r="M16" i="1"/>
  <c r="G16" i="1"/>
  <c r="S15" i="1"/>
  <c r="M15" i="1"/>
  <c r="G15" i="1"/>
  <c r="S14" i="1"/>
  <c r="M14" i="1"/>
  <c r="G14" i="1"/>
  <c r="V9" i="1"/>
  <c r="U9" i="1"/>
  <c r="T9" i="1"/>
  <c r="W9" i="1" s="1"/>
  <c r="V20" i="1" s="1"/>
  <c r="S9" i="1"/>
  <c r="P9" i="1"/>
  <c r="O9" i="1"/>
  <c r="N9" i="1"/>
  <c r="Q9" i="1" s="1"/>
  <c r="M9" i="1"/>
  <c r="J9" i="1"/>
  <c r="I9" i="1"/>
  <c r="K9" i="1" s="1"/>
  <c r="J20" i="1" s="1"/>
  <c r="H9" i="1"/>
  <c r="G9" i="1"/>
  <c r="E9" i="1"/>
  <c r="D9" i="1"/>
  <c r="C9" i="1"/>
  <c r="B9" i="1"/>
  <c r="V8" i="1"/>
  <c r="U8" i="1"/>
  <c r="T8" i="1"/>
  <c r="S8" i="1"/>
  <c r="P8" i="1"/>
  <c r="O8" i="1"/>
  <c r="N8" i="1"/>
  <c r="Q8" i="1" s="1"/>
  <c r="P19" i="1" s="1"/>
  <c r="M8" i="1"/>
  <c r="J8" i="1"/>
  <c r="I8" i="1"/>
  <c r="H8" i="1"/>
  <c r="K8" i="1" s="1"/>
  <c r="G8" i="1"/>
  <c r="E8" i="1"/>
  <c r="D8" i="1"/>
  <c r="C8" i="1"/>
  <c r="B8" i="1"/>
  <c r="V7" i="1"/>
  <c r="U7" i="1"/>
  <c r="W7" i="1" s="1"/>
  <c r="V18" i="1" s="1"/>
  <c r="T7" i="1"/>
  <c r="S7" i="1"/>
  <c r="P7" i="1"/>
  <c r="O7" i="1"/>
  <c r="N7" i="1"/>
  <c r="M7" i="1"/>
  <c r="J7" i="1"/>
  <c r="I7" i="1"/>
  <c r="H7" i="1"/>
  <c r="K7" i="1" s="1"/>
  <c r="J18" i="1" s="1"/>
  <c r="G7" i="1"/>
  <c r="E7" i="1"/>
  <c r="D7" i="1"/>
  <c r="C7" i="1"/>
  <c r="B7" i="1"/>
  <c r="V6" i="1"/>
  <c r="U6" i="1"/>
  <c r="T6" i="1"/>
  <c r="W6" i="1" s="1"/>
  <c r="U17" i="1" s="1"/>
  <c r="S6" i="1"/>
  <c r="P6" i="1"/>
  <c r="O6" i="1"/>
  <c r="N6" i="1"/>
  <c r="Q6" i="1" s="1"/>
  <c r="P17" i="1" s="1"/>
  <c r="M6" i="1"/>
  <c r="J6" i="1"/>
  <c r="I6" i="1"/>
  <c r="H6" i="1"/>
  <c r="G6" i="1"/>
  <c r="E6" i="1"/>
  <c r="D6" i="1"/>
  <c r="C6" i="1"/>
  <c r="B6" i="1"/>
  <c r="W5" i="1"/>
  <c r="V16" i="1" s="1"/>
  <c r="V5" i="1"/>
  <c r="U5" i="1"/>
  <c r="T5" i="1"/>
  <c r="S5" i="1"/>
  <c r="P5" i="1"/>
  <c r="O5" i="1"/>
  <c r="N5" i="1"/>
  <c r="Q5" i="1" s="1"/>
  <c r="P16" i="1" s="1"/>
  <c r="M5" i="1"/>
  <c r="J5" i="1"/>
  <c r="I5" i="1"/>
  <c r="H5" i="1"/>
  <c r="K5" i="1" s="1"/>
  <c r="J16" i="1" s="1"/>
  <c r="G5" i="1"/>
  <c r="E5" i="1"/>
  <c r="D5" i="1"/>
  <c r="C5" i="1"/>
  <c r="B5" i="1"/>
  <c r="V4" i="1"/>
  <c r="U4" i="1"/>
  <c r="T4" i="1"/>
  <c r="S4" i="1"/>
  <c r="Q4" i="1"/>
  <c r="P15" i="1" s="1"/>
  <c r="P4" i="1"/>
  <c r="O4" i="1"/>
  <c r="N4" i="1"/>
  <c r="M4" i="1"/>
  <c r="J4" i="1"/>
  <c r="I4" i="1"/>
  <c r="H4" i="1"/>
  <c r="G4" i="1"/>
  <c r="E4" i="1"/>
  <c r="D4" i="1"/>
  <c r="C4" i="1"/>
  <c r="B4" i="1"/>
  <c r="V3" i="1"/>
  <c r="U3" i="1"/>
  <c r="W3" i="1" s="1"/>
  <c r="V14" i="1" s="1"/>
  <c r="T3" i="1"/>
  <c r="S3" i="1"/>
  <c r="P3" i="1"/>
  <c r="O3" i="1"/>
  <c r="N3" i="1"/>
  <c r="M3" i="1"/>
  <c r="K3" i="1"/>
  <c r="J14" i="1" s="1"/>
  <c r="J3" i="1"/>
  <c r="I3" i="1"/>
  <c r="H3" i="1"/>
  <c r="G3" i="1"/>
  <c r="E3" i="1"/>
  <c r="D3" i="1"/>
  <c r="C3" i="1"/>
  <c r="B3" i="1"/>
  <c r="J19" i="1" l="1"/>
  <c r="O20" i="1"/>
  <c r="H15" i="1"/>
  <c r="P18" i="1"/>
  <c r="P20" i="1"/>
  <c r="I19" i="1"/>
  <c r="N14" i="1"/>
  <c r="J17" i="1"/>
  <c r="V19" i="1"/>
  <c r="T15" i="1"/>
  <c r="W8" i="1"/>
  <c r="U19" i="1" s="1"/>
  <c r="N16" i="1"/>
  <c r="T17" i="1"/>
  <c r="H19" i="1"/>
  <c r="K6" i="1"/>
  <c r="H17" i="1" s="1"/>
  <c r="K4" i="1"/>
  <c r="I15" i="1" s="1"/>
  <c r="N20" i="1"/>
  <c r="Q7" i="1"/>
  <c r="N18" i="1" s="1"/>
  <c r="Q3" i="1"/>
  <c r="W4" i="1"/>
  <c r="V15" i="1" s="1"/>
  <c r="O16" i="1"/>
  <c r="V17" i="1"/>
  <c r="H14" i="1"/>
  <c r="T14" i="1"/>
  <c r="N15" i="1"/>
  <c r="H16" i="1"/>
  <c r="T16" i="1"/>
  <c r="N17" i="1"/>
  <c r="H18" i="1"/>
  <c r="T18" i="1"/>
  <c r="N19" i="1"/>
  <c r="H20" i="1"/>
  <c r="T20" i="1"/>
  <c r="I14" i="1"/>
  <c r="U14" i="1"/>
  <c r="O15" i="1"/>
  <c r="I16" i="1"/>
  <c r="U16" i="1"/>
  <c r="O17" i="1"/>
  <c r="I18" i="1"/>
  <c r="U18" i="1"/>
  <c r="O19" i="1"/>
  <c r="I20" i="1"/>
  <c r="U20" i="1"/>
  <c r="J15" i="1" l="1"/>
  <c r="O18" i="1"/>
  <c r="I17" i="1"/>
  <c r="U15" i="1"/>
  <c r="T19" i="1"/>
  <c r="P14" i="1"/>
  <c r="O14" i="1"/>
</calcChain>
</file>

<file path=xl/sharedStrings.xml><?xml version="1.0" encoding="utf-8"?>
<sst xmlns="http://schemas.openxmlformats.org/spreadsheetml/2006/main" count="83" uniqueCount="31">
  <si>
    <t>Curvature</t>
  </si>
  <si>
    <t>Active Area 1</t>
  </si>
  <si>
    <t>Active Area 2</t>
  </si>
  <si>
    <t>Active Area 3</t>
  </si>
  <si>
    <t>Displacement</t>
  </si>
  <si>
    <t>AA1</t>
  </si>
  <si>
    <t>AA2</t>
  </si>
  <si>
    <t>AA3</t>
  </si>
  <si>
    <t>AA4</t>
  </si>
  <si>
    <t>Ch 1</t>
  </si>
  <si>
    <t>Ch 2</t>
  </si>
  <si>
    <t>Ch 3</t>
  </si>
  <si>
    <t>Avg Shift</t>
  </si>
  <si>
    <t>x</t>
  </si>
  <si>
    <t>TEMPERATURE CORRECTED</t>
  </si>
  <si>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</si>
  <si>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</si>
  <si>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</si>
  <si>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</si>
  <si>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</si>
  <si>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</si>
  <si>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</si>
  <si>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</si>
  <si>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</si>
  <si>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</si>
  <si>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</si>
  <si>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</si>
  <si>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Curvature (1/m)</t>
  </si>
  <si>
    <t>Std Dev (1/m)</t>
  </si>
  <si>
    <t>Average (nm)</t>
  </si>
  <si>
    <t>STD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</si>
</sst>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518235122884402E-2"/>
          <c:y val="0.109323101592028"/>
          <c:w val="0.91096602486796696"/>
          <c:h val="0.75111671057152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0.14911524852595903</c:v>
                </c:pt>
                <c:pt idx="2">
                  <c:v>0.48127219817388323</c:v>
                </c:pt>
                <c:pt idx="3">
                  <c:v>0.5912248165609526</c:v>
                </c:pt>
                <c:pt idx="4">
                  <c:v>0.71178318937290896</c:v>
                </c:pt>
                <c:pt idx="5">
                  <c:v>0.88720367731593797</c:v>
                </c:pt>
                <c:pt idx="6">
                  <c:v>1.1094246488539738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E-41A5-8571-B39762910687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-0.11421049026398578</c:v>
                </c:pt>
                <c:pt idx="2">
                  <c:v>-0.27373857900897747</c:v>
                </c:pt>
                <c:pt idx="3">
                  <c:v>-0.36672720429601213</c:v>
                </c:pt>
                <c:pt idx="4">
                  <c:v>-0.44791242168503231</c:v>
                </c:pt>
                <c:pt idx="5">
                  <c:v>-0.55567262722502164</c:v>
                </c:pt>
                <c:pt idx="6">
                  <c:v>-0.71307871137696566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1E-41A5-8571-B39762910687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-6.6477557411872112E-2</c:v>
                </c:pt>
                <c:pt idx="2">
                  <c:v>-0.31310702450696226</c:v>
                </c:pt>
                <c:pt idx="3">
                  <c:v>-0.35711108763507582</c:v>
                </c:pt>
                <c:pt idx="4">
                  <c:v>-0.41812683992998245</c:v>
                </c:pt>
                <c:pt idx="5">
                  <c:v>-0.52266027303789997</c:v>
                </c:pt>
                <c:pt idx="6">
                  <c:v>-0.6412425618780162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1E-41A5-8571-B39762910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9472"/>
        <c:axId val="78787379"/>
      </c:scatterChart>
      <c:valAx>
        <c:axId val="916394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787379"/>
        <c:crosses val="autoZero"/>
        <c:crossBetween val="midCat"/>
      </c:valAx>
      <c:valAx>
        <c:axId val="787873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8160685324572708E-3"/>
              <c:y val="0.409460542893138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63947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4: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1.0127628694060499E-3</c:v>
                  </c:pt>
                  <c:pt idx="1">
                    <c:v>5.210137238774201E-4</c:v>
                  </c:pt>
                  <c:pt idx="2">
                    <c:v>8.3958523265766321E-4</c:v>
                  </c:pt>
                  <c:pt idx="3">
                    <c:v>1.1945417909523671E-3</c:v>
                  </c:pt>
                  <c:pt idx="4">
                    <c:v>6.2489707306135202E-4</c:v>
                  </c:pt>
                  <c:pt idx="5">
                    <c:v>2.280870152590036E-3</c:v>
                  </c:pt>
                  <c:pt idx="6">
                    <c:v>5.863461517064841E-3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1.0127628694060499E-3</c:v>
                  </c:pt>
                  <c:pt idx="1">
                    <c:v>5.210137238774201E-4</c:v>
                  </c:pt>
                  <c:pt idx="2">
                    <c:v>8.3958523265766321E-4</c:v>
                  </c:pt>
                  <c:pt idx="3">
                    <c:v>1.1945417909523671E-3</c:v>
                  </c:pt>
                  <c:pt idx="4">
                    <c:v>6.2489707306135202E-4</c:v>
                  </c:pt>
                  <c:pt idx="5">
                    <c:v>2.280870152590036E-3</c:v>
                  </c:pt>
                  <c:pt idx="6">
                    <c:v>5.863461517064841E-3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1540.4833918660411</c:v>
                </c:pt>
                <c:pt idx="1">
                  <c:v>1540.3691813757771</c:v>
                </c:pt>
                <c:pt idx="2">
                  <c:v>1540.2096532870321</c:v>
                </c:pt>
                <c:pt idx="3">
                  <c:v>1540.1166646617451</c:v>
                </c:pt>
                <c:pt idx="4">
                  <c:v>1540.035479444356</c:v>
                </c:pt>
                <c:pt idx="5">
                  <c:v>1539.9277192388161</c:v>
                </c:pt>
                <c:pt idx="6">
                  <c:v>1539.7703131546641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B-46DA-BD2F-F2FC57320737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7.5112040142942694E-3</c:v>
                  </c:pt>
                  <c:pt idx="1">
                    <c:v>1.718604272842781E-3</c:v>
                  </c:pt>
                  <c:pt idx="2">
                    <c:v>6.3422709003536297E-4</c:v>
                  </c:pt>
                  <c:pt idx="3">
                    <c:v>2.442650559200702E-3</c:v>
                  </c:pt>
                  <c:pt idx="4">
                    <c:v>1.5463324643558911E-3</c:v>
                  </c:pt>
                  <c:pt idx="5">
                    <c:v>2.353200093315353E-3</c:v>
                  </c:pt>
                  <c:pt idx="6">
                    <c:v>3.1947236122328269E-3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7.5112040142942694E-3</c:v>
                  </c:pt>
                  <c:pt idx="1">
                    <c:v>1.718604272842781E-3</c:v>
                  </c:pt>
                  <c:pt idx="2">
                    <c:v>6.3422709003536297E-4</c:v>
                  </c:pt>
                  <c:pt idx="3">
                    <c:v>2.442650559200702E-3</c:v>
                  </c:pt>
                  <c:pt idx="4">
                    <c:v>1.5463324643558911E-3</c:v>
                  </c:pt>
                  <c:pt idx="5">
                    <c:v>2.353200093315353E-3</c:v>
                  </c:pt>
                  <c:pt idx="6">
                    <c:v>3.1947236122328269E-3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1540.714871796489</c:v>
                </c:pt>
                <c:pt idx="1">
                  <c:v>1540.6483942390771</c:v>
                </c:pt>
                <c:pt idx="2">
                  <c:v>1540.401764771982</c:v>
                </c:pt>
                <c:pt idx="3">
                  <c:v>1540.3577607088539</c:v>
                </c:pt>
                <c:pt idx="4">
                  <c:v>1540.296744956559</c:v>
                </c:pt>
                <c:pt idx="5">
                  <c:v>1540.1922115234511</c:v>
                </c:pt>
                <c:pt idx="6">
                  <c:v>1540.073629234611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B-46DA-BD2F-F2FC57320737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2.502014473441211E-3</c:v>
                  </c:pt>
                  <c:pt idx="1">
                    <c:v>1.935914005080812E-3</c:v>
                  </c:pt>
                  <c:pt idx="2">
                    <c:v>2.257710147223973E-3</c:v>
                  </c:pt>
                  <c:pt idx="3">
                    <c:v>5.21313246880573E-3</c:v>
                  </c:pt>
                  <c:pt idx="4">
                    <c:v>2.806364977145359E-3</c:v>
                  </c:pt>
                  <c:pt idx="5">
                    <c:v>2.224443351522954E-3</c:v>
                  </c:pt>
                  <c:pt idx="6">
                    <c:v>4.1860566729988143E-3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2.502014473441211E-3</c:v>
                  </c:pt>
                  <c:pt idx="1">
                    <c:v>1.935914005080812E-3</c:v>
                  </c:pt>
                  <c:pt idx="2">
                    <c:v>2.257710147223973E-3</c:v>
                  </c:pt>
                  <c:pt idx="3">
                    <c:v>5.21313246880573E-3</c:v>
                  </c:pt>
                  <c:pt idx="4">
                    <c:v>2.806364977145359E-3</c:v>
                  </c:pt>
                  <c:pt idx="5">
                    <c:v>2.224443351522954E-3</c:v>
                  </c:pt>
                  <c:pt idx="6">
                    <c:v>4.1860566729988143E-3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B-46DA-BD2F-F2FC5732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085"/>
        <c:axId val="80686590"/>
      </c:scatterChart>
      <c:valAx>
        <c:axId val="57571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0686590"/>
        <c:crosses val="autoZero"/>
        <c:crossBetween val="midCat"/>
      </c:valAx>
      <c:valAx>
        <c:axId val="806865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57108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518235122884402E-2"/>
          <c:y val="0.109323101592028"/>
          <c:w val="0.91096602486796696"/>
          <c:h val="0.75111671057152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0.15963951490925865</c:v>
                </c:pt>
                <c:pt idx="2">
                  <c:v>0.51646333328790206</c:v>
                </c:pt>
                <c:pt idx="3">
                  <c:v>0.63542930835099776</c:v>
                </c:pt>
                <c:pt idx="4">
                  <c:v>0.76320188012027756</c:v>
                </c:pt>
                <c:pt idx="5">
                  <c:v>0.95091341829826581</c:v>
                </c:pt>
                <c:pt idx="6">
                  <c:v>1.1910568569876432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1-4E6E-BD77-2935FF4807F2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-0.10368622388068616</c:v>
                </c:pt>
                <c:pt idx="2">
                  <c:v>-0.23854744389495863</c:v>
                </c:pt>
                <c:pt idx="3">
                  <c:v>-0.32252271250596704</c:v>
                </c:pt>
                <c:pt idx="4">
                  <c:v>-0.39649373093766371</c:v>
                </c:pt>
                <c:pt idx="5">
                  <c:v>-0.49196288624269374</c:v>
                </c:pt>
                <c:pt idx="6">
                  <c:v>-0.63144650324329632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1-4E6E-BD77-2935FF4807F2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-5.5953291028572494E-2</c:v>
                </c:pt>
                <c:pt idx="2">
                  <c:v>-0.27791588939294343</c:v>
                </c:pt>
                <c:pt idx="3">
                  <c:v>-0.31290659584503072</c:v>
                </c:pt>
                <c:pt idx="4">
                  <c:v>-0.36670814918261385</c:v>
                </c:pt>
                <c:pt idx="5">
                  <c:v>-0.45895053205557207</c:v>
                </c:pt>
                <c:pt idx="6">
                  <c:v>-0.55961035374434687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B1-4E6E-BD77-2935FF48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6115"/>
        <c:axId val="53585269"/>
      </c:scatterChart>
      <c:valAx>
        <c:axId val="585161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3585269"/>
        <c:crosses val="autoZero"/>
        <c:crossBetween val="midCat"/>
      </c:valAx>
      <c:valAx>
        <c:axId val="53585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8160685324572708E-3"/>
              <c:y val="0.409460542893138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51611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110200856655698E-2"/>
          <c:y val="0.109323101592028"/>
          <c:w val="0.930344741547802"/>
          <c:h val="0.79149009277287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7.2484851305034681E-2</c:v>
                </c:pt>
                <c:pt idx="2">
                  <c:v>0.27934482280602424</c:v>
                </c:pt>
                <c:pt idx="3">
                  <c:v>0.40233065275197077</c:v>
                </c:pt>
                <c:pt idx="4">
                  <c:v>0.55181235199393086</c:v>
                </c:pt>
                <c:pt idx="5">
                  <c:v>0.75285457113204757</c:v>
                </c:pt>
                <c:pt idx="6">
                  <c:v>0.96395366885894873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F-4F9D-817C-C475DC4FEA0C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-1.3824365247046444E-2</c:v>
                </c:pt>
                <c:pt idx="2">
                  <c:v>-7.989333748196259E-2</c:v>
                </c:pt>
                <c:pt idx="3">
                  <c:v>-0.13326352411604603</c:v>
                </c:pt>
                <c:pt idx="4">
                  <c:v>-0.20120760282998162</c:v>
                </c:pt>
                <c:pt idx="5">
                  <c:v>-0.30633600627106716</c:v>
                </c:pt>
                <c:pt idx="6">
                  <c:v>-0.38674932888693547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F-4F9D-817C-C475DC4FEA0C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-3.3680150131885966E-2</c:v>
                </c:pt>
                <c:pt idx="2">
                  <c:v>-0.13842301768704601</c:v>
                </c:pt>
                <c:pt idx="3">
                  <c:v>-0.20948928368989073</c:v>
                </c:pt>
                <c:pt idx="4">
                  <c:v>-0.29411181660589136</c:v>
                </c:pt>
                <c:pt idx="5">
                  <c:v>-0.38490812843087951</c:v>
                </c:pt>
                <c:pt idx="6">
                  <c:v>-0.50857214429288433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F-4F9D-817C-C475DC4FE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157"/>
        <c:axId val="12296133"/>
      </c:scatterChart>
      <c:valAx>
        <c:axId val="38851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296133"/>
        <c:crosses val="autoZero"/>
        <c:crossBetween val="midCat"/>
      </c:valAx>
      <c:valAx>
        <c:axId val="12296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4021707489499702E-3"/>
              <c:y val="0.3973771618371320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88515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110200856655698E-2"/>
          <c:y val="0.109323101592028"/>
          <c:w val="0.930344741547802"/>
          <c:h val="0.79149009277287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6.4158072663000595E-2</c:v>
                </c:pt>
                <c:pt idx="2">
                  <c:v>0.25900200026035236</c:v>
                </c:pt>
                <c:pt idx="3">
                  <c:v>0.38247137110329277</c:v>
                </c:pt>
                <c:pt idx="4">
                  <c:v>0.53298137447457827</c:v>
                </c:pt>
                <c:pt idx="5">
                  <c:v>0.73231775898868057</c:v>
                </c:pt>
                <c:pt idx="6">
                  <c:v>0.94107627029923913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E-4D6C-ABAA-0FAF33F6F824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-2.2151143889080536E-2</c:v>
                </c:pt>
                <c:pt idx="2">
                  <c:v>-0.10023616002763447</c:v>
                </c:pt>
                <c:pt idx="3">
                  <c:v>-0.15312280576472403</c:v>
                </c:pt>
                <c:pt idx="4">
                  <c:v>-0.22003858034933424</c:v>
                </c:pt>
                <c:pt idx="5">
                  <c:v>-0.32687281841443411</c:v>
                </c:pt>
                <c:pt idx="6">
                  <c:v>-0.40962672744664513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1E-4D6C-ABAA-0FAF33F6F824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-4.2006928773920059E-2</c:v>
                </c:pt>
                <c:pt idx="2">
                  <c:v>-0.15876584023271789</c:v>
                </c:pt>
                <c:pt idx="3">
                  <c:v>-0.22934856533856873</c:v>
                </c:pt>
                <c:pt idx="4">
                  <c:v>-0.31294279412524401</c:v>
                </c:pt>
                <c:pt idx="5">
                  <c:v>-0.40544494057424646</c:v>
                </c:pt>
                <c:pt idx="6">
                  <c:v>-0.53144954285259394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1E-4D6C-ABAA-0FAF33F6F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7578"/>
        <c:axId val="39769628"/>
      </c:scatterChart>
      <c:valAx>
        <c:axId val="791575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9769628"/>
        <c:crosses val="autoZero"/>
        <c:crossBetween val="midCat"/>
      </c:valAx>
      <c:valAx>
        <c:axId val="397696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4021707489499702E-3"/>
              <c:y val="0.3973771618371320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1575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56235705077604E-2"/>
          <c:y val="0.109323101592028"/>
          <c:w val="0.88638915457229595"/>
          <c:h val="0.80334440499370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2.2202146147947133E-2</c:v>
                </c:pt>
                <c:pt idx="2">
                  <c:v>0.12925379689500005</c:v>
                </c:pt>
                <c:pt idx="3">
                  <c:v>0.17412076024788803</c:v>
                </c:pt>
                <c:pt idx="4">
                  <c:v>0.27984872127103699</c:v>
                </c:pt>
                <c:pt idx="5">
                  <c:v>0.43128794030985773</c:v>
                </c:pt>
                <c:pt idx="6">
                  <c:v>0.62632110452091183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9-4CC0-A1CB-A6F3D7617F09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-5.6826616309990641E-3</c:v>
                </c:pt>
                <c:pt idx="2">
                  <c:v>-4.6488096734037754E-2</c:v>
                </c:pt>
                <c:pt idx="3">
                  <c:v>-7.5266641423013425E-2</c:v>
                </c:pt>
                <c:pt idx="4">
                  <c:v>-0.1195224641949153</c:v>
                </c:pt>
                <c:pt idx="5">
                  <c:v>-0.19392656236686889</c:v>
                </c:pt>
                <c:pt idx="6">
                  <c:v>-0.26827429634909095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19-4CC0-A1CB-A6F3D7617F09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-8.0922035399453307E-3</c:v>
                </c:pt>
                <c:pt idx="2">
                  <c:v>-6.5477308004801671E-2</c:v>
                </c:pt>
                <c:pt idx="3">
                  <c:v>-7.7551225767820142E-2</c:v>
                </c:pt>
                <c:pt idx="4">
                  <c:v>-0.13449449763902521</c:v>
                </c:pt>
                <c:pt idx="5">
                  <c:v>-0.20516668273398864</c:v>
                </c:pt>
                <c:pt idx="6">
                  <c:v>-0.31648457591086299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19-4CC0-A1CB-A6F3D7617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530"/>
        <c:axId val="67178038"/>
      </c:scatterChart>
      <c:valAx>
        <c:axId val="131025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94955711731"/>
              <c:y val="0.924922689268125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178038"/>
        <c:crosses val="autoZero"/>
        <c:crossBetween val="midCat"/>
      </c:valAx>
      <c:valAx>
        <c:axId val="671780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43103089782501E-2"/>
              <c:y val="0.434600847554689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3102530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9439781725710302E-2"/>
          <c:y val="0.9558535791996619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56235705077604E-2"/>
          <c:y val="0.109323101592028"/>
          <c:w val="0.88638915457229595"/>
          <c:h val="0.80334440499370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1.9393052488946221E-2</c:v>
                </c:pt>
                <c:pt idx="2">
                  <c:v>0.12349099950961318</c:v>
                </c:pt>
                <c:pt idx="3">
                  <c:v>0.16701979589553653</c:v>
                </c:pt>
                <c:pt idx="4">
                  <c:v>0.27123813479200481</c:v>
                </c:pt>
                <c:pt idx="5">
                  <c:v>0.42055637524019102</c:v>
                </c:pt>
                <c:pt idx="6">
                  <c:v>0.61246702710059253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F8-44E4-ACAD-10801DE30518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-8.4917552899999773E-3</c:v>
                </c:pt>
                <c:pt idx="2">
                  <c:v>-5.2250894119424629E-2</c:v>
                </c:pt>
                <c:pt idx="3">
                  <c:v>-8.2367605775364908E-2</c:v>
                </c:pt>
                <c:pt idx="4">
                  <c:v>-0.12813305067394745</c:v>
                </c:pt>
                <c:pt idx="5">
                  <c:v>-0.20465812743653564</c:v>
                </c:pt>
                <c:pt idx="6">
                  <c:v>-0.28212837376941025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F8-44E4-ACAD-10801DE30518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-1.0901297198946244E-2</c:v>
                </c:pt>
                <c:pt idx="2">
                  <c:v>-7.1240105390188546E-2</c:v>
                </c:pt>
                <c:pt idx="3">
                  <c:v>-8.4652190120171625E-2</c:v>
                </c:pt>
                <c:pt idx="4">
                  <c:v>-0.14310508411805736</c:v>
                </c:pt>
                <c:pt idx="5">
                  <c:v>-0.21589824780365538</c:v>
                </c:pt>
                <c:pt idx="6">
                  <c:v>-0.33033865333118229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F8-44E4-ACAD-10801DE3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37283"/>
        <c:axId val="83069921"/>
      </c:scatterChart>
      <c:valAx>
        <c:axId val="914372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94955711731"/>
              <c:y val="0.924922689268125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069921"/>
        <c:crosses val="autoZero"/>
        <c:crossBetween val="midCat"/>
      </c:valAx>
      <c:valAx>
        <c:axId val="830699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43103089782501E-2"/>
              <c:y val="0.434600847554689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437283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9439781725710302E-2"/>
          <c:y val="0.9558535791996619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4.771934614577561E-3</c:v>
                  </c:pt>
                  <c:pt idx="1">
                    <c:v>3.2679106743634312E-3</c:v>
                  </c:pt>
                  <c:pt idx="2">
                    <c:v>3.2590953872995189E-3</c:v>
                  </c:pt>
                  <c:pt idx="3">
                    <c:v>6.2030444597301598E-3</c:v>
                  </c:pt>
                  <c:pt idx="4">
                    <c:v>3.2453731647350439E-3</c:v>
                  </c:pt>
                  <c:pt idx="5">
                    <c:v>3.0163679147859729E-3</c:v>
                  </c:pt>
                  <c:pt idx="6">
                    <c:v>3.6697403495022851E-3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4.771934614577561E-3</c:v>
                  </c:pt>
                  <c:pt idx="1">
                    <c:v>3.2679106743634312E-3</c:v>
                  </c:pt>
                  <c:pt idx="2">
                    <c:v>3.2590953872995189E-3</c:v>
                  </c:pt>
                  <c:pt idx="3">
                    <c:v>6.2030444597301598E-3</c:v>
                  </c:pt>
                  <c:pt idx="4">
                    <c:v>3.2453731647350439E-3</c:v>
                  </c:pt>
                  <c:pt idx="5">
                    <c:v>3.0163679147859729E-3</c:v>
                  </c:pt>
                  <c:pt idx="6">
                    <c:v>3.6697403495022851E-3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1540.332162888227</c:v>
                </c:pt>
                <c:pt idx="1">
                  <c:v>1540.481278136753</c:v>
                </c:pt>
                <c:pt idx="2">
                  <c:v>1540.8134350864009</c:v>
                </c:pt>
                <c:pt idx="3">
                  <c:v>1540.923387704788</c:v>
                </c:pt>
                <c:pt idx="4">
                  <c:v>1541.0439460775999</c:v>
                </c:pt>
                <c:pt idx="5">
                  <c:v>1541.2193665655429</c:v>
                </c:pt>
                <c:pt idx="6">
                  <c:v>1541.441587537081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9-4F24-847B-486CDC60EF51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5.0075250110194602E-3</c:v>
                  </c:pt>
                  <c:pt idx="1">
                    <c:v>2.4369382588836342E-3</c:v>
                  </c:pt>
                  <c:pt idx="2">
                    <c:v>2.8000573226869079E-3</c:v>
                  </c:pt>
                  <c:pt idx="3">
                    <c:v>4.7237883918104266E-3</c:v>
                  </c:pt>
                  <c:pt idx="4">
                    <c:v>3.308162540276612E-3</c:v>
                  </c:pt>
                  <c:pt idx="5">
                    <c:v>1.5688494625131369E-3</c:v>
                  </c:pt>
                  <c:pt idx="6">
                    <c:v>4.202692883270933E-3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5.0075250110194602E-3</c:v>
                  </c:pt>
                  <c:pt idx="1">
                    <c:v>2.4369382588836342E-3</c:v>
                  </c:pt>
                  <c:pt idx="2">
                    <c:v>2.8000573226869079E-3</c:v>
                  </c:pt>
                  <c:pt idx="3">
                    <c:v>4.7237883918104266E-3</c:v>
                  </c:pt>
                  <c:pt idx="4">
                    <c:v>3.308162540276612E-3</c:v>
                  </c:pt>
                  <c:pt idx="5">
                    <c:v>1.5688494625131369E-3</c:v>
                  </c:pt>
                  <c:pt idx="6">
                    <c:v>4.202692883270933E-3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1540.4833918660411</c:v>
                </c:pt>
                <c:pt idx="1">
                  <c:v>1540.3691813757771</c:v>
                </c:pt>
                <c:pt idx="2">
                  <c:v>1540.2096532870321</c:v>
                </c:pt>
                <c:pt idx="3">
                  <c:v>1540.1166646617451</c:v>
                </c:pt>
                <c:pt idx="4">
                  <c:v>1540.035479444356</c:v>
                </c:pt>
                <c:pt idx="5">
                  <c:v>1539.9277192388161</c:v>
                </c:pt>
                <c:pt idx="6">
                  <c:v>1539.7703131546641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9-4F24-847B-486CDC60EF51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3.2896315172815231E-3</c:v>
                  </c:pt>
                  <c:pt idx="1">
                    <c:v>1.0185202222138829E-3</c:v>
                  </c:pt>
                  <c:pt idx="2">
                    <c:v>1.0212720026643871E-3</c:v>
                  </c:pt>
                  <c:pt idx="3">
                    <c:v>9.4508622809840045E-4</c:v>
                  </c:pt>
                  <c:pt idx="4">
                    <c:v>1.073297571951765E-3</c:v>
                  </c:pt>
                  <c:pt idx="5">
                    <c:v>1.8707888567978169E-3</c:v>
                  </c:pt>
                  <c:pt idx="6">
                    <c:v>3.096275266966059E-3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3.2896315172815231E-3</c:v>
                  </c:pt>
                  <c:pt idx="1">
                    <c:v>1.0185202222138829E-3</c:v>
                  </c:pt>
                  <c:pt idx="2">
                    <c:v>1.0212720026643871E-3</c:v>
                  </c:pt>
                  <c:pt idx="3">
                    <c:v>9.4508622809840045E-4</c:v>
                  </c:pt>
                  <c:pt idx="4">
                    <c:v>1.073297571951765E-3</c:v>
                  </c:pt>
                  <c:pt idx="5">
                    <c:v>1.8707888567978169E-3</c:v>
                  </c:pt>
                  <c:pt idx="6">
                    <c:v>3.096275266966059E-3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1540.714871796489</c:v>
                </c:pt>
                <c:pt idx="1">
                  <c:v>1540.6483942390771</c:v>
                </c:pt>
                <c:pt idx="2">
                  <c:v>1540.401764771982</c:v>
                </c:pt>
                <c:pt idx="3">
                  <c:v>1540.3577607088539</c:v>
                </c:pt>
                <c:pt idx="4">
                  <c:v>1540.296744956559</c:v>
                </c:pt>
                <c:pt idx="5">
                  <c:v>1540.1922115234511</c:v>
                </c:pt>
                <c:pt idx="6">
                  <c:v>1540.073629234611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A9-4F24-847B-486CDC60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9774"/>
        <c:axId val="76722185"/>
      </c:scatterChart>
      <c:valAx>
        <c:axId val="348297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722185"/>
        <c:crosses val="autoZero"/>
        <c:crossBetween val="midCat"/>
      </c:valAx>
      <c:valAx>
        <c:axId val="767221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82977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1.3194197915756851E-3</c:v>
                  </c:pt>
                  <c:pt idx="1">
                    <c:v>7.6290288786383322E-4</c:v>
                  </c:pt>
                  <c:pt idx="2">
                    <c:v>8.4310661502133132E-4</c:v>
                  </c:pt>
                  <c:pt idx="3">
                    <c:v>1.7841377160372771E-3</c:v>
                  </c:pt>
                  <c:pt idx="4">
                    <c:v>7.630414967555565E-4</c:v>
                  </c:pt>
                  <c:pt idx="5">
                    <c:v>1.3427853878189781E-3</c:v>
                  </c:pt>
                  <c:pt idx="6">
                    <c:v>3.0415118667682871E-3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1.3194197915756851E-3</c:v>
                  </c:pt>
                  <c:pt idx="1">
                    <c:v>7.6290288786383322E-4</c:v>
                  </c:pt>
                  <c:pt idx="2">
                    <c:v>8.4310661502133132E-4</c:v>
                  </c:pt>
                  <c:pt idx="3">
                    <c:v>1.7841377160372771E-3</c:v>
                  </c:pt>
                  <c:pt idx="4">
                    <c:v>7.630414967555565E-4</c:v>
                  </c:pt>
                  <c:pt idx="5">
                    <c:v>1.3427853878189781E-3</c:v>
                  </c:pt>
                  <c:pt idx="6">
                    <c:v>3.0415118667682871E-3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1550.371031178769</c:v>
                </c:pt>
                <c:pt idx="1">
                  <c:v>1550.4435160300741</c:v>
                </c:pt>
                <c:pt idx="2">
                  <c:v>1550.6503760015751</c:v>
                </c:pt>
                <c:pt idx="3">
                  <c:v>1550.773361831521</c:v>
                </c:pt>
                <c:pt idx="4">
                  <c:v>1550.922843530763</c:v>
                </c:pt>
                <c:pt idx="5">
                  <c:v>1551.1238857499011</c:v>
                </c:pt>
                <c:pt idx="6">
                  <c:v>1551.334984847628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9-4FCF-ADA6-3C70D39CB4EB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5.0075250110194602E-3</c:v>
                  </c:pt>
                  <c:pt idx="1">
                    <c:v>2.4369382588836342E-3</c:v>
                  </c:pt>
                  <c:pt idx="2">
                    <c:v>2.8000573226869079E-3</c:v>
                  </c:pt>
                  <c:pt idx="3">
                    <c:v>4.7237883918104266E-3</c:v>
                  </c:pt>
                  <c:pt idx="4">
                    <c:v>3.308162540276612E-3</c:v>
                  </c:pt>
                  <c:pt idx="5">
                    <c:v>1.5688494625131369E-3</c:v>
                  </c:pt>
                  <c:pt idx="6">
                    <c:v>4.202692883270933E-3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5.0075250110194602E-3</c:v>
                  </c:pt>
                  <c:pt idx="1">
                    <c:v>2.4369382588836342E-3</c:v>
                  </c:pt>
                  <c:pt idx="2">
                    <c:v>2.8000573226869079E-3</c:v>
                  </c:pt>
                  <c:pt idx="3">
                    <c:v>4.7237883918104266E-3</c:v>
                  </c:pt>
                  <c:pt idx="4">
                    <c:v>3.308162540276612E-3</c:v>
                  </c:pt>
                  <c:pt idx="5">
                    <c:v>1.5688494625131369E-3</c:v>
                  </c:pt>
                  <c:pt idx="6">
                    <c:v>4.202692883270933E-3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1550.545917649169</c:v>
                </c:pt>
                <c:pt idx="1">
                  <c:v>1550.532093283922</c:v>
                </c:pt>
                <c:pt idx="2">
                  <c:v>1550.4660243116871</c:v>
                </c:pt>
                <c:pt idx="3">
                  <c:v>1550.412654125053</c:v>
                </c:pt>
                <c:pt idx="4">
                  <c:v>1550.3447100463391</c:v>
                </c:pt>
                <c:pt idx="5">
                  <c:v>1550.239581642898</c:v>
                </c:pt>
                <c:pt idx="6">
                  <c:v>1550.1591683202821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9-4FCF-ADA6-3C70D39CB4EB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2.502014473441211E-3</c:v>
                  </c:pt>
                  <c:pt idx="1">
                    <c:v>1.935914005080812E-3</c:v>
                  </c:pt>
                  <c:pt idx="2">
                    <c:v>2.257710147223973E-3</c:v>
                  </c:pt>
                  <c:pt idx="3">
                    <c:v>5.21313246880573E-3</c:v>
                  </c:pt>
                  <c:pt idx="4">
                    <c:v>2.806364977145359E-3</c:v>
                  </c:pt>
                  <c:pt idx="5">
                    <c:v>2.224443351522954E-3</c:v>
                  </c:pt>
                  <c:pt idx="6">
                    <c:v>4.1860566729988143E-3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2.502014473441211E-3</c:v>
                  </c:pt>
                  <c:pt idx="1">
                    <c:v>1.935914005080812E-3</c:v>
                  </c:pt>
                  <c:pt idx="2">
                    <c:v>2.257710147223973E-3</c:v>
                  </c:pt>
                  <c:pt idx="3">
                    <c:v>5.21313246880573E-3</c:v>
                  </c:pt>
                  <c:pt idx="4">
                    <c:v>2.806364977145359E-3</c:v>
                  </c:pt>
                  <c:pt idx="5">
                    <c:v>2.224443351522954E-3</c:v>
                  </c:pt>
                  <c:pt idx="6">
                    <c:v>4.1860566729988143E-3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1550.4978685093899</c:v>
                </c:pt>
                <c:pt idx="1">
                  <c:v>1550.4641883592581</c:v>
                </c:pt>
                <c:pt idx="2">
                  <c:v>1550.3594454917029</c:v>
                </c:pt>
                <c:pt idx="3">
                  <c:v>1550.2883792257001</c:v>
                </c:pt>
                <c:pt idx="4">
                  <c:v>1550.2037566927841</c:v>
                </c:pt>
                <c:pt idx="5">
                  <c:v>1550.1129603809591</c:v>
                </c:pt>
                <c:pt idx="6">
                  <c:v>1549.9892963650971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9-4FCF-ADA6-3C70D39C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851"/>
        <c:axId val="27555003"/>
      </c:scatterChart>
      <c:valAx>
        <c:axId val="59098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555003"/>
        <c:crosses val="autoZero"/>
        <c:crossBetween val="midCat"/>
      </c:valAx>
      <c:valAx>
        <c:axId val="27555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0985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1.0127628694060499E-3</c:v>
                  </c:pt>
                  <c:pt idx="1">
                    <c:v>5.210137238774201E-4</c:v>
                  </c:pt>
                  <c:pt idx="2">
                    <c:v>8.3958523265766321E-4</c:v>
                  </c:pt>
                  <c:pt idx="3">
                    <c:v>1.1945417909523671E-3</c:v>
                  </c:pt>
                  <c:pt idx="4">
                    <c:v>6.2489707306135202E-4</c:v>
                  </c:pt>
                  <c:pt idx="5">
                    <c:v>2.280870152590036E-3</c:v>
                  </c:pt>
                  <c:pt idx="6">
                    <c:v>5.863461517064841E-3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1.0127628694060499E-3</c:v>
                  </c:pt>
                  <c:pt idx="1">
                    <c:v>5.210137238774201E-4</c:v>
                  </c:pt>
                  <c:pt idx="2">
                    <c:v>8.3958523265766321E-4</c:v>
                  </c:pt>
                  <c:pt idx="3">
                    <c:v>1.1945417909523671E-3</c:v>
                  </c:pt>
                  <c:pt idx="4">
                    <c:v>6.2489707306135202E-4</c:v>
                  </c:pt>
                  <c:pt idx="5">
                    <c:v>2.280870152590036E-3</c:v>
                  </c:pt>
                  <c:pt idx="6">
                    <c:v>5.863461517064841E-3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1560.516825377824</c:v>
                </c:pt>
                <c:pt idx="1">
                  <c:v>1560.539027523972</c:v>
                </c:pt>
                <c:pt idx="2">
                  <c:v>1560.646079174719</c:v>
                </c:pt>
                <c:pt idx="3">
                  <c:v>1560.6909461380719</c:v>
                </c:pt>
                <c:pt idx="4">
                  <c:v>1560.7966740990951</c:v>
                </c:pt>
                <c:pt idx="5">
                  <c:v>1560.9481133181339</c:v>
                </c:pt>
                <c:pt idx="6">
                  <c:v>1561.1431464823449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3-4FAD-B9CA-03A2F656C37A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7.5112040142942694E-3</c:v>
                  </c:pt>
                  <c:pt idx="1">
                    <c:v>1.718604272842781E-3</c:v>
                  </c:pt>
                  <c:pt idx="2">
                    <c:v>6.3422709003536297E-4</c:v>
                  </c:pt>
                  <c:pt idx="3">
                    <c:v>2.442650559200702E-3</c:v>
                  </c:pt>
                  <c:pt idx="4">
                    <c:v>1.5463324643558911E-3</c:v>
                  </c:pt>
                  <c:pt idx="5">
                    <c:v>2.353200093315353E-3</c:v>
                  </c:pt>
                  <c:pt idx="6">
                    <c:v>3.1947236122328269E-3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7.5112040142942694E-3</c:v>
                  </c:pt>
                  <c:pt idx="1">
                    <c:v>1.718604272842781E-3</c:v>
                  </c:pt>
                  <c:pt idx="2">
                    <c:v>6.3422709003536297E-4</c:v>
                  </c:pt>
                  <c:pt idx="3">
                    <c:v>2.442650559200702E-3</c:v>
                  </c:pt>
                  <c:pt idx="4">
                    <c:v>1.5463324643558911E-3</c:v>
                  </c:pt>
                  <c:pt idx="5">
                    <c:v>2.353200093315353E-3</c:v>
                  </c:pt>
                  <c:pt idx="6">
                    <c:v>3.1947236122328269E-3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1560.135063895091</c:v>
                </c:pt>
                <c:pt idx="1">
                  <c:v>1560.12938123346</c:v>
                </c:pt>
                <c:pt idx="2">
                  <c:v>1560.0885757983569</c:v>
                </c:pt>
                <c:pt idx="3">
                  <c:v>1560.059797253668</c:v>
                </c:pt>
                <c:pt idx="4">
                  <c:v>1560.0155414308961</c:v>
                </c:pt>
                <c:pt idx="5">
                  <c:v>1559.9411373327241</c:v>
                </c:pt>
                <c:pt idx="6">
                  <c:v>1559.8667895987419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3-4FAD-B9CA-03A2F656C37A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2.502014473441211E-3</c:v>
                  </c:pt>
                  <c:pt idx="1">
                    <c:v>1.935914005080812E-3</c:v>
                  </c:pt>
                  <c:pt idx="2">
                    <c:v>2.257710147223973E-3</c:v>
                  </c:pt>
                  <c:pt idx="3">
                    <c:v>5.21313246880573E-3</c:v>
                  </c:pt>
                  <c:pt idx="4">
                    <c:v>2.806364977145359E-3</c:v>
                  </c:pt>
                  <c:pt idx="5">
                    <c:v>2.224443351522954E-3</c:v>
                  </c:pt>
                  <c:pt idx="6">
                    <c:v>4.1860566729988143E-3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2.502014473441211E-3</c:v>
                  </c:pt>
                  <c:pt idx="1">
                    <c:v>1.935914005080812E-3</c:v>
                  </c:pt>
                  <c:pt idx="2">
                    <c:v>2.257710147223973E-3</c:v>
                  </c:pt>
                  <c:pt idx="3">
                    <c:v>5.21313246880573E-3</c:v>
                  </c:pt>
                  <c:pt idx="4">
                    <c:v>2.806364977145359E-3</c:v>
                  </c:pt>
                  <c:pt idx="5">
                    <c:v>2.224443351522954E-3</c:v>
                  </c:pt>
                  <c:pt idx="6">
                    <c:v>4.1860566729988143E-3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1560.3588009091079</c:v>
                </c:pt>
                <c:pt idx="1">
                  <c:v>1560.350708705568</c:v>
                </c:pt>
                <c:pt idx="2">
                  <c:v>1560.2933236011031</c:v>
                </c:pt>
                <c:pt idx="3">
                  <c:v>1560.2812496833401</c:v>
                </c:pt>
                <c:pt idx="4">
                  <c:v>1560.2243064114689</c:v>
                </c:pt>
                <c:pt idx="5">
                  <c:v>1560.1536342263739</c:v>
                </c:pt>
                <c:pt idx="6">
                  <c:v>1560.042316333197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73-4FAD-B9CA-03A2F656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6561"/>
        <c:axId val="9146816"/>
      </c:scatterChart>
      <c:valAx>
        <c:axId val="847465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46816"/>
        <c:crosses val="autoZero"/>
        <c:crossBetween val="midCat"/>
      </c:valAx>
      <c:valAx>
        <c:axId val="9146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74656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10583</xdr:colOff>
      <xdr:row>0</xdr:row>
      <xdr:rowOff>105833</xdr:rowOff>
    </xdr:from>
    <xdr:to>
      <xdr:col>26</xdr:col>
      <xdr:colOff>508000</xdr:colOff>
      <xdr:row>39</xdr:row>
      <xdr:rowOff>24053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20520</xdr:colOff>
      <xdr:row>11</xdr:row>
      <xdr:rowOff>59760</xdr:rowOff>
    </xdr:from>
    <xdr:to>
      <xdr:col>10</xdr:col>
      <xdr:colOff>672090</xdr:colOff>
      <xdr:row>36</xdr:row>
      <xdr:rowOff>135360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122400</xdr:colOff>
      <xdr:row>36</xdr:row>
      <xdr:rowOff>136080</xdr:rowOff>
    </xdr:from>
    <xdr:to>
      <xdr:col>11</xdr:col>
      <xdr:colOff>47160</xdr:colOff>
      <xdr:row>62</xdr:row>
      <xdr:rowOff>78480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62</xdr:row>
      <xdr:rowOff>27720</xdr:rowOff>
    </xdr:from>
    <xdr:to>
      <xdr:col>11</xdr:col>
      <xdr:colOff>5040</xdr:colOff>
      <xdr:row>87</xdr:row>
      <xdr:rowOff>160200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87</xdr:row>
      <xdr:rowOff>150120</xdr:rowOff>
    </xdr:from>
    <xdr:to>
      <xdr:col>11</xdr:col>
      <xdr:colOff>5040</xdr:colOff>
      <xdr:row>113</xdr:row>
      <xdr:rowOff>91800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topLeftCell="O1" zoomScaleNormal="100" workbookViewId="0">
      <selection activeCell="T14" sqref="T14"/>
    </sheetView>
  </sheetViews>
  <sheetFormatPr defaultRowHeight="15" x14ac:dyDescent="0.25"/>
  <cols>
    <col min="1" max="1" width="13.42578125"/>
    <col min="2" max="2" width="15.140625"/>
    <col min="3" max="24" width="8.5703125"/>
    <col min="25" max="25" width="10.42578125"/>
    <col min="26" max="1025" width="8.5703125"/>
  </cols>
  <sheetData>
    <row r="1" spans="1:29" x14ac:dyDescent="0.25">
      <c r="B1" s="2" t="s">
        <v>0</v>
      </c>
      <c r="C1" s="2"/>
      <c r="D1" s="2"/>
      <c r="G1" s="1" t="s">
        <v>1</v>
      </c>
      <c r="H1" s="1"/>
      <c r="I1" s="1"/>
      <c r="J1" s="1"/>
      <c r="M1" s="1" t="s">
        <v>2</v>
      </c>
      <c r="N1" s="1"/>
      <c r="O1" s="1"/>
      <c r="P1" s="1"/>
      <c r="S1" s="1" t="s">
        <v>3</v>
      </c>
      <c r="T1" s="1"/>
      <c r="U1" s="1"/>
      <c r="V1" s="1"/>
    </row>
    <row r="2" spans="1:2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G2" t="s">
        <v>0</v>
      </c>
      <c r="H2" t="s">
        <v>9</v>
      </c>
      <c r="I2" t="s">
        <v>10</v>
      </c>
      <c r="J2" t="s">
        <v>11</v>
      </c>
      <c r="K2" t="s">
        <v>12</v>
      </c>
      <c r="M2" t="s">
        <v>0</v>
      </c>
      <c r="N2" t="s">
        <v>9</v>
      </c>
      <c r="O2" t="s">
        <v>10</v>
      </c>
      <c r="P2" t="s">
        <v>11</v>
      </c>
      <c r="Q2" t="s">
        <v>12</v>
      </c>
      <c r="S2" t="s">
        <v>0</v>
      </c>
      <c r="T2" t="s">
        <v>9</v>
      </c>
      <c r="U2" t="s">
        <v>10</v>
      </c>
      <c r="V2" t="s">
        <v>11</v>
      </c>
      <c r="W2" t="s">
        <v>12</v>
      </c>
    </row>
    <row r="3" spans="1:29" x14ac:dyDescent="0.25">
      <c r="A3" t="s">
        <v>13</v>
      </c>
      <c r="B3" s="3">
        <f>'Expmt. 1'!$A3</f>
        <v>0</v>
      </c>
      <c r="C3" s="4">
        <f>'Expmt. 1'!$A3</f>
        <v>0</v>
      </c>
      <c r="D3" s="4">
        <f>'Expmt. 1'!$A3</f>
        <v>0</v>
      </c>
      <c r="E3" s="5">
        <f>'Expmt. 1'!$A3</f>
        <v>0</v>
      </c>
      <c r="G3">
        <f t="shared" ref="G3:G9" si="0">B3</f>
        <v>0</v>
      </c>
      <c r="H3" s="6">
        <f>'Expmt. 1'!H3-'Expmt. 1'!H$3</f>
        <v>0</v>
      </c>
      <c r="I3" s="6">
        <f>'Expmt. 1'!N3-'Expmt. 1'!N$3</f>
        <v>0</v>
      </c>
      <c r="J3" s="6">
        <f>'Expmt. 1'!T3-'Expmt. 1'!T$3</f>
        <v>0</v>
      </c>
      <c r="K3" s="6">
        <f t="shared" ref="K3:K9" si="1">AVERAGE(H3:J3)</f>
        <v>0</v>
      </c>
      <c r="L3" s="6"/>
      <c r="M3">
        <f t="shared" ref="M3:M9" si="2">C3</f>
        <v>0</v>
      </c>
      <c r="N3" s="6">
        <f>'Expmt. 1'!J3-'Expmt. 1'!J$3</f>
        <v>0</v>
      </c>
      <c r="O3" s="6">
        <f>'Expmt. 1'!P3-'Expmt. 1'!P$3</f>
        <v>0</v>
      </c>
      <c r="P3" s="6">
        <f>'Expmt. 1'!V3-'Expmt. 1'!V$3</f>
        <v>0</v>
      </c>
      <c r="Q3" s="6">
        <f t="shared" ref="Q3:Q9" si="3">AVERAGE(N3:P3)</f>
        <v>0</v>
      </c>
      <c r="R3" s="6"/>
      <c r="S3">
        <f t="shared" ref="S3:S9" si="4">D3</f>
        <v>0</v>
      </c>
      <c r="T3" s="6">
        <f>'Expmt. 1'!L3-'Expmt. 1'!L$3</f>
        <v>0</v>
      </c>
      <c r="U3" s="6">
        <f>'Expmt. 1'!R3-'Expmt. 1'!R$3</f>
        <v>0</v>
      </c>
      <c r="V3" s="6">
        <f>'Expmt. 1'!X3-'Expmt. 1'!X$3</f>
        <v>0</v>
      </c>
      <c r="W3" s="6">
        <f t="shared" ref="W3:W9" si="5">AVERAGE(T3:V3)</f>
        <v>0</v>
      </c>
      <c r="X3" s="6"/>
    </row>
    <row r="4" spans="1:29" x14ac:dyDescent="0.25">
      <c r="A4" t="s">
        <v>13</v>
      </c>
      <c r="B4" s="7">
        <f>'Expmt. 1'!$A4</f>
        <v>0.5</v>
      </c>
      <c r="C4" s="6">
        <f>'Expmt. 1'!$A4</f>
        <v>0.5</v>
      </c>
      <c r="D4" s="6">
        <f>'Expmt. 1'!$A4</f>
        <v>0.5</v>
      </c>
      <c r="E4" s="8">
        <f>'Expmt. 1'!$A4</f>
        <v>0.5</v>
      </c>
      <c r="G4">
        <f t="shared" si="0"/>
        <v>0.5</v>
      </c>
      <c r="H4" s="6">
        <f>'Expmt. 1'!H4-'Expmt. 1'!H$3</f>
        <v>0.14911524852595903</v>
      </c>
      <c r="I4" s="6">
        <f>'Expmt. 1'!N4-'Expmt. 1'!N$3</f>
        <v>-0.11421049026398578</v>
      </c>
      <c r="J4" s="6">
        <f>'Expmt. 1'!T4-'Expmt. 1'!T$3</f>
        <v>-6.6477557411872112E-2</v>
      </c>
      <c r="K4" s="6">
        <f t="shared" si="1"/>
        <v>-1.0524266383299619E-2</v>
      </c>
      <c r="L4" s="6"/>
      <c r="M4">
        <f t="shared" si="2"/>
        <v>0.5</v>
      </c>
      <c r="N4" s="6">
        <f>'Expmt. 1'!J4-'Expmt. 1'!J$3</f>
        <v>7.2484851305034681E-2</v>
      </c>
      <c r="O4" s="6">
        <f>'Expmt. 1'!P4-'Expmt. 1'!P$3</f>
        <v>-1.3824365247046444E-2</v>
      </c>
      <c r="P4" s="6">
        <f>'Expmt. 1'!V4-'Expmt. 1'!V$3</f>
        <v>-3.3680150131885966E-2</v>
      </c>
      <c r="Q4" s="6">
        <f t="shared" si="3"/>
        <v>8.3267786420340908E-3</v>
      </c>
      <c r="R4" s="6"/>
      <c r="S4">
        <f t="shared" si="4"/>
        <v>0.5</v>
      </c>
      <c r="T4" s="6">
        <f>'Expmt. 1'!L4-'Expmt. 1'!L$3</f>
        <v>2.2202146147947133E-2</v>
      </c>
      <c r="U4" s="6">
        <f>'Expmt. 1'!R4-'Expmt. 1'!R$3</f>
        <v>-5.6826616309990641E-3</v>
      </c>
      <c r="V4" s="6">
        <f>'Expmt. 1'!X4-'Expmt. 1'!X$3</f>
        <v>-8.0922035399453307E-3</v>
      </c>
      <c r="W4" s="6">
        <f t="shared" si="5"/>
        <v>2.8090936590009128E-3</v>
      </c>
    </row>
    <row r="5" spans="1:29" x14ac:dyDescent="0.25">
      <c r="A5" t="s">
        <v>13</v>
      </c>
      <c r="B5" s="7">
        <f>'Expmt. 1'!$A5</f>
        <v>1.6</v>
      </c>
      <c r="C5" s="6">
        <f>'Expmt. 1'!$A5</f>
        <v>1.6</v>
      </c>
      <c r="D5" s="6">
        <f>'Expmt. 1'!$A5</f>
        <v>1.6</v>
      </c>
      <c r="E5" s="8">
        <f>'Expmt. 1'!$A5</f>
        <v>1.6</v>
      </c>
      <c r="F5" s="6"/>
      <c r="G5">
        <f t="shared" si="0"/>
        <v>1.6</v>
      </c>
      <c r="H5" s="6">
        <f>'Expmt. 1'!H5-'Expmt. 1'!H$3</f>
        <v>0.48127219817388323</v>
      </c>
      <c r="I5" s="6">
        <f>'Expmt. 1'!N5-'Expmt. 1'!N$3</f>
        <v>-0.27373857900897747</v>
      </c>
      <c r="J5" s="6">
        <f>'Expmt. 1'!T5-'Expmt. 1'!T$3</f>
        <v>-0.31310702450696226</v>
      </c>
      <c r="K5" s="6">
        <f t="shared" si="1"/>
        <v>-3.5191135114018834E-2</v>
      </c>
      <c r="L5" s="6"/>
      <c r="M5">
        <f t="shared" si="2"/>
        <v>1.6</v>
      </c>
      <c r="N5" s="6">
        <f>'Expmt. 1'!J5-'Expmt. 1'!J$3</f>
        <v>0.27934482280602424</v>
      </c>
      <c r="O5" s="6">
        <f>'Expmt. 1'!P5-'Expmt. 1'!P$3</f>
        <v>-7.989333748196259E-2</v>
      </c>
      <c r="P5" s="6">
        <f>'Expmt. 1'!V5-'Expmt. 1'!V$3</f>
        <v>-0.13842301768704601</v>
      </c>
      <c r="Q5" s="6">
        <f t="shared" si="3"/>
        <v>2.0342822545671879E-2</v>
      </c>
      <c r="R5" s="6"/>
      <c r="S5">
        <f t="shared" si="4"/>
        <v>1.6</v>
      </c>
      <c r="T5" s="6">
        <f>'Expmt. 1'!L5-'Expmt. 1'!L$3</f>
        <v>0.12925379689500005</v>
      </c>
      <c r="U5" s="6">
        <f>'Expmt. 1'!R5-'Expmt. 1'!R$3</f>
        <v>-4.6488096734037754E-2</v>
      </c>
      <c r="V5" s="6">
        <f>'Expmt. 1'!X5-'Expmt. 1'!X$3</f>
        <v>-6.5477308004801671E-2</v>
      </c>
      <c r="W5" s="6">
        <f t="shared" si="5"/>
        <v>5.7627973853868752E-3</v>
      </c>
    </row>
    <row r="6" spans="1:29" x14ac:dyDescent="0.25">
      <c r="A6" s="6" t="s">
        <v>13</v>
      </c>
      <c r="B6" s="7">
        <f>'Expmt. 1'!$A6</f>
        <v>2</v>
      </c>
      <c r="C6" s="6">
        <f>'Expmt. 1'!$A6</f>
        <v>2</v>
      </c>
      <c r="D6" s="6">
        <f>'Expmt. 1'!$A6</f>
        <v>2</v>
      </c>
      <c r="E6" s="8">
        <f>'Expmt. 1'!$A6</f>
        <v>2</v>
      </c>
      <c r="F6" s="6"/>
      <c r="G6">
        <f t="shared" si="0"/>
        <v>2</v>
      </c>
      <c r="H6" s="6">
        <f>'Expmt. 1'!H6-'Expmt. 1'!H$3</f>
        <v>0.5912248165609526</v>
      </c>
      <c r="I6" s="6">
        <f>'Expmt. 1'!N6-'Expmt. 1'!N$3</f>
        <v>-0.36672720429601213</v>
      </c>
      <c r="J6" s="6">
        <f>'Expmt. 1'!T6-'Expmt. 1'!T$3</f>
        <v>-0.35711108763507582</v>
      </c>
      <c r="K6" s="6">
        <f t="shared" si="1"/>
        <v>-4.4204491790045118E-2</v>
      </c>
      <c r="L6" s="6"/>
      <c r="M6">
        <f t="shared" si="2"/>
        <v>2</v>
      </c>
      <c r="N6" s="6">
        <f>'Expmt. 1'!J6-'Expmt. 1'!J$3</f>
        <v>0.40233065275197077</v>
      </c>
      <c r="O6" s="6">
        <f>'Expmt. 1'!P6-'Expmt. 1'!P$3</f>
        <v>-0.13326352411604603</v>
      </c>
      <c r="P6" s="6">
        <f>'Expmt. 1'!V6-'Expmt. 1'!V$3</f>
        <v>-0.20948928368989073</v>
      </c>
      <c r="Q6" s="6">
        <f t="shared" si="3"/>
        <v>1.9859281648678007E-2</v>
      </c>
      <c r="R6" s="6"/>
      <c r="S6">
        <f t="shared" si="4"/>
        <v>2</v>
      </c>
      <c r="T6" s="6">
        <f>'Expmt. 1'!L6-'Expmt. 1'!L$3</f>
        <v>0.17412076024788803</v>
      </c>
      <c r="U6" s="6">
        <f>'Expmt. 1'!R6-'Expmt. 1'!R$3</f>
        <v>-7.5266641423013425E-2</v>
      </c>
      <c r="V6" s="6">
        <f>'Expmt. 1'!X6-'Expmt. 1'!X$3</f>
        <v>-7.7551225767820142E-2</v>
      </c>
      <c r="W6" s="6">
        <f t="shared" si="5"/>
        <v>7.1009643523514869E-3</v>
      </c>
      <c r="X6" s="6"/>
      <c r="Y6" s="6"/>
      <c r="Z6" s="6"/>
      <c r="AA6" s="6"/>
      <c r="AB6" s="6"/>
      <c r="AC6" s="6"/>
    </row>
    <row r="7" spans="1:29" x14ac:dyDescent="0.25">
      <c r="A7" s="6" t="s">
        <v>13</v>
      </c>
      <c r="B7" s="7">
        <f>'Expmt. 1'!$A7</f>
        <v>2.5</v>
      </c>
      <c r="C7" s="6">
        <f>'Expmt. 1'!$A7</f>
        <v>2.5</v>
      </c>
      <c r="D7" s="6">
        <f>'Expmt. 1'!$A7</f>
        <v>2.5</v>
      </c>
      <c r="E7" s="8">
        <f>'Expmt. 1'!$A7</f>
        <v>2.5</v>
      </c>
      <c r="F7" s="6"/>
      <c r="G7">
        <f t="shared" si="0"/>
        <v>2.5</v>
      </c>
      <c r="H7" s="6">
        <f>'Expmt. 1'!H7-'Expmt. 1'!H$3</f>
        <v>0.71178318937290896</v>
      </c>
      <c r="I7" s="6">
        <f>'Expmt. 1'!N7-'Expmt. 1'!N$3</f>
        <v>-0.44791242168503231</v>
      </c>
      <c r="J7" s="6">
        <f>'Expmt. 1'!T7-'Expmt. 1'!T$3</f>
        <v>-0.41812683992998245</v>
      </c>
      <c r="K7" s="6">
        <f t="shared" si="1"/>
        <v>-5.1418690747368601E-2</v>
      </c>
      <c r="L7" s="6"/>
      <c r="M7">
        <f t="shared" si="2"/>
        <v>2.5</v>
      </c>
      <c r="N7" s="6">
        <f>'Expmt. 1'!J7-'Expmt. 1'!J$3</f>
        <v>0.55181235199393086</v>
      </c>
      <c r="O7" s="6">
        <f>'Expmt. 1'!P7-'Expmt. 1'!P$3</f>
        <v>-0.20120760282998162</v>
      </c>
      <c r="P7" s="6">
        <f>'Expmt. 1'!V7-'Expmt. 1'!V$3</f>
        <v>-0.29411181660589136</v>
      </c>
      <c r="Q7" s="6">
        <f t="shared" si="3"/>
        <v>1.8830977519352626E-2</v>
      </c>
      <c r="R7" s="6"/>
      <c r="S7">
        <f t="shared" si="4"/>
        <v>2.5</v>
      </c>
      <c r="T7" s="6">
        <f>'Expmt. 1'!L7-'Expmt. 1'!L$3</f>
        <v>0.27984872127103699</v>
      </c>
      <c r="U7" s="6">
        <f>'Expmt. 1'!R7-'Expmt. 1'!R$3</f>
        <v>-0.1195224641949153</v>
      </c>
      <c r="V7" s="6">
        <f>'Expmt. 1'!X7-'Expmt. 1'!X$3</f>
        <v>-0.13449449763902521</v>
      </c>
      <c r="W7" s="6">
        <f t="shared" si="5"/>
        <v>8.6105864790321594E-3</v>
      </c>
    </row>
    <row r="8" spans="1:29" x14ac:dyDescent="0.25">
      <c r="A8" t="s">
        <v>13</v>
      </c>
      <c r="B8" s="7">
        <f>'Expmt. 1'!$A8</f>
        <v>3.2</v>
      </c>
      <c r="C8" s="6">
        <f>'Expmt. 1'!$A8</f>
        <v>3.2</v>
      </c>
      <c r="D8" s="6">
        <f>'Expmt. 1'!$A8</f>
        <v>3.2</v>
      </c>
      <c r="E8" s="8">
        <f>'Expmt. 1'!$A8</f>
        <v>3.2</v>
      </c>
      <c r="F8" s="6"/>
      <c r="G8">
        <f t="shared" si="0"/>
        <v>3.2</v>
      </c>
      <c r="H8" s="6">
        <f>'Expmt. 1'!H8-'Expmt. 1'!H$3</f>
        <v>0.88720367731593797</v>
      </c>
      <c r="I8" s="6">
        <f>'Expmt. 1'!N8-'Expmt. 1'!N$3</f>
        <v>-0.55567262722502164</v>
      </c>
      <c r="J8" s="6">
        <f>'Expmt. 1'!T8-'Expmt. 1'!T$3</f>
        <v>-0.52266027303789997</v>
      </c>
      <c r="K8" s="6">
        <f t="shared" si="1"/>
        <v>-6.3709740982327887E-2</v>
      </c>
      <c r="L8" s="6"/>
      <c r="M8" s="6">
        <f t="shared" si="2"/>
        <v>3.2</v>
      </c>
      <c r="N8" s="6">
        <f>'Expmt. 1'!J8-'Expmt. 1'!J$3</f>
        <v>0.75285457113204757</v>
      </c>
      <c r="O8" s="6">
        <f>'Expmt. 1'!P8-'Expmt. 1'!P$3</f>
        <v>-0.30633600627106716</v>
      </c>
      <c r="P8" s="6">
        <f>'Expmt. 1'!V8-'Expmt. 1'!V$3</f>
        <v>-0.38490812843087951</v>
      </c>
      <c r="Q8" s="6">
        <f t="shared" si="3"/>
        <v>2.0536812143366962E-2</v>
      </c>
      <c r="R8" s="6"/>
      <c r="S8">
        <f t="shared" si="4"/>
        <v>3.2</v>
      </c>
      <c r="T8" s="6">
        <f>'Expmt. 1'!L8-'Expmt. 1'!L$3</f>
        <v>0.43128794030985773</v>
      </c>
      <c r="U8" s="6">
        <f>'Expmt. 1'!R8-'Expmt. 1'!R$3</f>
        <v>-0.19392656236686889</v>
      </c>
      <c r="V8" s="6">
        <f>'Expmt. 1'!X8-'Expmt. 1'!X$3</f>
        <v>-0.20516668273398864</v>
      </c>
      <c r="W8" s="6">
        <f t="shared" si="5"/>
        <v>1.0731565069666734E-2</v>
      </c>
    </row>
    <row r="9" spans="1:29" x14ac:dyDescent="0.25">
      <c r="B9" s="9">
        <f>'Expmt. 1'!$A9</f>
        <v>4</v>
      </c>
      <c r="C9" s="10">
        <f>'Expmt. 1'!$A9</f>
        <v>4</v>
      </c>
      <c r="D9" s="10">
        <f>'Expmt. 1'!$A9</f>
        <v>4</v>
      </c>
      <c r="E9" s="11">
        <f>'Expmt. 1'!$A9</f>
        <v>4</v>
      </c>
      <c r="F9" s="6"/>
      <c r="G9">
        <f t="shared" si="0"/>
        <v>4</v>
      </c>
      <c r="H9" s="6">
        <f>'Expmt. 1'!H9-'Expmt. 1'!H$3</f>
        <v>1.1094246488539738</v>
      </c>
      <c r="I9" s="6">
        <f>'Expmt. 1'!N9-'Expmt. 1'!N$3</f>
        <v>-0.71307871137696566</v>
      </c>
      <c r="J9" s="6">
        <f>'Expmt. 1'!T9-'Expmt. 1'!T$3</f>
        <v>-0.6412425618780162</v>
      </c>
      <c r="K9" s="6">
        <f t="shared" si="1"/>
        <v>-8.1632208133669337E-2</v>
      </c>
      <c r="L9" s="6"/>
      <c r="M9" s="6">
        <f t="shared" si="2"/>
        <v>4</v>
      </c>
      <c r="N9" s="6">
        <f>'Expmt. 1'!J9-'Expmt. 1'!J$3</f>
        <v>0.96395366885894873</v>
      </c>
      <c r="O9" s="6">
        <f>'Expmt. 1'!P9-'Expmt. 1'!P$3</f>
        <v>-0.38674932888693547</v>
      </c>
      <c r="P9" s="6">
        <f>'Expmt. 1'!V9-'Expmt. 1'!V$3</f>
        <v>-0.50857214429288433</v>
      </c>
      <c r="Q9" s="6">
        <f t="shared" si="3"/>
        <v>2.2877398559709643E-2</v>
      </c>
      <c r="R9" s="6"/>
      <c r="S9">
        <f t="shared" si="4"/>
        <v>4</v>
      </c>
      <c r="T9" s="6">
        <f>'Expmt. 1'!L9-'Expmt. 1'!L$3</f>
        <v>0.62632110452091183</v>
      </c>
      <c r="U9" s="6">
        <f>'Expmt. 1'!R9-'Expmt. 1'!R$3</f>
        <v>-0.26827429634909095</v>
      </c>
      <c r="V9" s="6">
        <f>'Expmt. 1'!X9-'Expmt. 1'!X$3</f>
        <v>-0.31648457591086299</v>
      </c>
      <c r="W9" s="6">
        <f t="shared" si="5"/>
        <v>1.38540774203193E-2</v>
      </c>
    </row>
    <row r="11" spans="1:29" x14ac:dyDescent="0.25">
      <c r="G11" s="1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x14ac:dyDescent="0.25">
      <c r="G12" s="1" t="s">
        <v>1</v>
      </c>
      <c r="H12" s="1"/>
      <c r="I12" s="1"/>
      <c r="J12" s="1"/>
      <c r="M12" s="1" t="s">
        <v>2</v>
      </c>
      <c r="N12" s="1"/>
      <c r="O12" s="1"/>
      <c r="P12" s="1"/>
      <c r="S12" s="1" t="s">
        <v>3</v>
      </c>
      <c r="T12" s="1"/>
      <c r="U12" s="1"/>
      <c r="V12" s="1"/>
    </row>
    <row r="13" spans="1:29" x14ac:dyDescent="0.25">
      <c r="G13" t="s">
        <v>0</v>
      </c>
      <c r="H13" t="s">
        <v>9</v>
      </c>
      <c r="I13" t="s">
        <v>10</v>
      </c>
      <c r="J13" t="s">
        <v>11</v>
      </c>
      <c r="M13" t="s">
        <v>0</v>
      </c>
      <c r="N13" t="s">
        <v>9</v>
      </c>
      <c r="O13" t="s">
        <v>10</v>
      </c>
      <c r="P13" t="s">
        <v>11</v>
      </c>
      <c r="S13" t="s">
        <v>0</v>
      </c>
      <c r="T13" t="s">
        <v>9</v>
      </c>
      <c r="U13" t="s">
        <v>10</v>
      </c>
      <c r="V13" t="s">
        <v>11</v>
      </c>
    </row>
    <row r="14" spans="1:29" x14ac:dyDescent="0.25">
      <c r="G14">
        <f t="shared" ref="G14:G20" si="6">B3</f>
        <v>0</v>
      </c>
      <c r="H14">
        <f t="shared" ref="H14:J20" si="7">H3-$K3</f>
        <v>0</v>
      </c>
      <c r="I14">
        <f t="shared" si="7"/>
        <v>0</v>
      </c>
      <c r="J14">
        <f t="shared" si="7"/>
        <v>0</v>
      </c>
      <c r="M14">
        <f t="shared" ref="M14:M20" si="8">C3</f>
        <v>0</v>
      </c>
      <c r="N14">
        <f t="shared" ref="N14:P20" si="9">N3-$Q3</f>
        <v>0</v>
      </c>
      <c r="O14">
        <f t="shared" si="9"/>
        <v>0</v>
      </c>
      <c r="P14">
        <f t="shared" si="9"/>
        <v>0</v>
      </c>
      <c r="S14">
        <f t="shared" ref="S14:S20" si="10">C3</f>
        <v>0</v>
      </c>
      <c r="T14">
        <f t="shared" ref="T14:V20" si="11">T3-$W3</f>
        <v>0</v>
      </c>
      <c r="U14">
        <f t="shared" si="11"/>
        <v>0</v>
      </c>
      <c r="V14">
        <f t="shared" si="11"/>
        <v>0</v>
      </c>
    </row>
    <row r="15" spans="1:29" x14ac:dyDescent="0.25">
      <c r="G15">
        <f t="shared" si="6"/>
        <v>0.5</v>
      </c>
      <c r="H15">
        <f t="shared" si="7"/>
        <v>0.15963951490925865</v>
      </c>
      <c r="I15">
        <f t="shared" si="7"/>
        <v>-0.10368622388068616</v>
      </c>
      <c r="J15">
        <f t="shared" si="7"/>
        <v>-5.5953291028572494E-2</v>
      </c>
      <c r="M15">
        <f t="shared" si="8"/>
        <v>0.5</v>
      </c>
      <c r="N15">
        <f t="shared" si="9"/>
        <v>6.4158072663000595E-2</v>
      </c>
      <c r="O15">
        <f t="shared" si="9"/>
        <v>-2.2151143889080536E-2</v>
      </c>
      <c r="P15">
        <f t="shared" si="9"/>
        <v>-4.2006928773920059E-2</v>
      </c>
      <c r="S15">
        <f t="shared" si="10"/>
        <v>0.5</v>
      </c>
      <c r="T15">
        <f t="shared" si="11"/>
        <v>1.9393052488946221E-2</v>
      </c>
      <c r="U15">
        <f t="shared" si="11"/>
        <v>-8.4917552899999773E-3</v>
      </c>
      <c r="V15">
        <f t="shared" si="11"/>
        <v>-1.0901297198946244E-2</v>
      </c>
    </row>
    <row r="16" spans="1:29" x14ac:dyDescent="0.25">
      <c r="G16">
        <f t="shared" si="6"/>
        <v>1.6</v>
      </c>
      <c r="H16">
        <f t="shared" si="7"/>
        <v>0.51646333328790206</v>
      </c>
      <c r="I16">
        <f t="shared" si="7"/>
        <v>-0.23854744389495863</v>
      </c>
      <c r="J16">
        <f t="shared" si="7"/>
        <v>-0.27791588939294343</v>
      </c>
      <c r="M16">
        <f t="shared" si="8"/>
        <v>1.6</v>
      </c>
      <c r="N16">
        <f t="shared" si="9"/>
        <v>0.25900200026035236</v>
      </c>
      <c r="O16">
        <f t="shared" si="9"/>
        <v>-0.10023616002763447</v>
      </c>
      <c r="P16">
        <f t="shared" si="9"/>
        <v>-0.15876584023271789</v>
      </c>
      <c r="S16">
        <f t="shared" si="10"/>
        <v>1.6</v>
      </c>
      <c r="T16">
        <f t="shared" si="11"/>
        <v>0.12349099950961318</v>
      </c>
      <c r="U16">
        <f t="shared" si="11"/>
        <v>-5.2250894119424629E-2</v>
      </c>
      <c r="V16">
        <f t="shared" si="11"/>
        <v>-7.1240105390188546E-2</v>
      </c>
    </row>
    <row r="17" spans="7:22" x14ac:dyDescent="0.25">
      <c r="G17">
        <f t="shared" si="6"/>
        <v>2</v>
      </c>
      <c r="H17">
        <f t="shared" si="7"/>
        <v>0.63542930835099776</v>
      </c>
      <c r="I17">
        <f t="shared" si="7"/>
        <v>-0.32252271250596704</v>
      </c>
      <c r="J17">
        <f t="shared" si="7"/>
        <v>-0.31290659584503072</v>
      </c>
      <c r="M17">
        <f t="shared" si="8"/>
        <v>2</v>
      </c>
      <c r="N17">
        <f t="shared" si="9"/>
        <v>0.38247137110329277</v>
      </c>
      <c r="O17">
        <f t="shared" si="9"/>
        <v>-0.15312280576472403</v>
      </c>
      <c r="P17">
        <f t="shared" si="9"/>
        <v>-0.22934856533856873</v>
      </c>
      <c r="S17">
        <f t="shared" si="10"/>
        <v>2</v>
      </c>
      <c r="T17">
        <f t="shared" si="11"/>
        <v>0.16701979589553653</v>
      </c>
      <c r="U17">
        <f t="shared" si="11"/>
        <v>-8.2367605775364908E-2</v>
      </c>
      <c r="V17">
        <f t="shared" si="11"/>
        <v>-8.4652190120171625E-2</v>
      </c>
    </row>
    <row r="18" spans="7:22" x14ac:dyDescent="0.25">
      <c r="G18">
        <f t="shared" si="6"/>
        <v>2.5</v>
      </c>
      <c r="H18">
        <f t="shared" si="7"/>
        <v>0.76320188012027756</v>
      </c>
      <c r="I18">
        <f t="shared" si="7"/>
        <v>-0.39649373093766371</v>
      </c>
      <c r="J18">
        <f t="shared" si="7"/>
        <v>-0.36670814918261385</v>
      </c>
      <c r="M18">
        <f t="shared" si="8"/>
        <v>2.5</v>
      </c>
      <c r="N18">
        <f t="shared" si="9"/>
        <v>0.53298137447457827</v>
      </c>
      <c r="O18">
        <f t="shared" si="9"/>
        <v>-0.22003858034933424</v>
      </c>
      <c r="P18">
        <f t="shared" si="9"/>
        <v>-0.31294279412524401</v>
      </c>
      <c r="S18">
        <f t="shared" si="10"/>
        <v>2.5</v>
      </c>
      <c r="T18">
        <f t="shared" si="11"/>
        <v>0.27123813479200481</v>
      </c>
      <c r="U18">
        <f t="shared" si="11"/>
        <v>-0.12813305067394745</v>
      </c>
      <c r="V18">
        <f t="shared" si="11"/>
        <v>-0.14310508411805736</v>
      </c>
    </row>
    <row r="19" spans="7:22" x14ac:dyDescent="0.25">
      <c r="G19">
        <f t="shared" si="6"/>
        <v>3.2</v>
      </c>
      <c r="H19">
        <f t="shared" si="7"/>
        <v>0.95091341829826581</v>
      </c>
      <c r="I19">
        <f t="shared" si="7"/>
        <v>-0.49196288624269374</v>
      </c>
      <c r="J19">
        <f t="shared" si="7"/>
        <v>-0.45895053205557207</v>
      </c>
      <c r="M19">
        <f t="shared" si="8"/>
        <v>3.2</v>
      </c>
      <c r="N19">
        <f t="shared" si="9"/>
        <v>0.73231775898868057</v>
      </c>
      <c r="O19">
        <f t="shared" si="9"/>
        <v>-0.32687281841443411</v>
      </c>
      <c r="P19">
        <f t="shared" si="9"/>
        <v>-0.40544494057424646</v>
      </c>
      <c r="S19">
        <f t="shared" si="10"/>
        <v>3.2</v>
      </c>
      <c r="T19">
        <f t="shared" si="11"/>
        <v>0.42055637524019102</v>
      </c>
      <c r="U19">
        <f t="shared" si="11"/>
        <v>-0.20465812743653564</v>
      </c>
      <c r="V19">
        <f t="shared" si="11"/>
        <v>-0.21589824780365538</v>
      </c>
    </row>
    <row r="20" spans="7:22" x14ac:dyDescent="0.25">
      <c r="G20">
        <f t="shared" si="6"/>
        <v>4</v>
      </c>
      <c r="H20">
        <f t="shared" si="7"/>
        <v>1.1910568569876432</v>
      </c>
      <c r="I20">
        <f t="shared" si="7"/>
        <v>-0.63144650324329632</v>
      </c>
      <c r="J20">
        <f t="shared" si="7"/>
        <v>-0.55961035374434687</v>
      </c>
      <c r="M20">
        <f t="shared" si="8"/>
        <v>4</v>
      </c>
      <c r="N20">
        <f t="shared" si="9"/>
        <v>0.94107627029923913</v>
      </c>
      <c r="O20">
        <f t="shared" si="9"/>
        <v>-0.40962672744664513</v>
      </c>
      <c r="P20">
        <f t="shared" si="9"/>
        <v>-0.53144954285259394</v>
      </c>
      <c r="S20">
        <f t="shared" si="10"/>
        <v>4</v>
      </c>
      <c r="T20">
        <f t="shared" si="11"/>
        <v>0.61246702710059253</v>
      </c>
      <c r="U20">
        <f t="shared" si="11"/>
        <v>-0.28212837376941025</v>
      </c>
      <c r="V20">
        <f t="shared" si="11"/>
        <v>-0.33033865333118229</v>
      </c>
    </row>
  </sheetData>
  <mergeCells count="8">
    <mergeCell ref="G12:J12"/>
    <mergeCell ref="M12:P12"/>
    <mergeCell ref="S12:V12"/>
    <mergeCell ref="B1:D1"/>
    <mergeCell ref="G1:J1"/>
    <mergeCell ref="M1:P1"/>
    <mergeCell ref="S1:V1"/>
    <mergeCell ref="G11:V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90" zoomScaleNormal="9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zoomScale="90" zoomScaleNormal="9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tabSelected="1" zoomScale="90" zoomScaleNormal="90" workbookViewId="0">
      <selection activeCell="C42" sqref="C42"/>
    </sheetView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zoomScale="90" zoomScaleNormal="9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zoomScale="90" zoomScaleNormal="9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"/>
  <sheetViews>
    <sheetView zoomScale="90" zoomScaleNormal="9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D9"/>
  <sheetViews>
    <sheetView topLeftCell="G1" zoomScale="70" zoomScaleNormal="70" workbookViewId="0">
      <selection activeCell="H3" sqref="H3:Y9"/>
    </sheetView>
  </sheetViews>
  <sheetFormatPr defaultRowHeight="15" x14ac:dyDescent="0.25"/>
  <cols>
    <col min="1" max="2" width="24.42578125" style="12"/>
    <col min="3" max="3" width="13.42578125" style="12"/>
    <col min="4" max="4" width="24.42578125" style="12"/>
    <col min="5" max="5" width="13.42578125" style="12"/>
    <col min="6" max="6" width="24.42578125" style="12"/>
    <col min="7" max="7" width="13.42578125" style="12"/>
    <col min="8" max="8" width="13.85546875" style="12"/>
    <col min="9" max="9" width="10.140625" style="12"/>
    <col min="10" max="10" width="13.85546875" style="12"/>
    <col min="11" max="11" width="10.140625" style="12"/>
    <col min="12" max="12" width="13.85546875" style="12"/>
    <col min="13" max="13" width="10.140625" style="12"/>
    <col min="14" max="14" width="13.85546875" style="12"/>
    <col min="15" max="15" width="10.140625" style="12"/>
    <col min="16" max="16" width="13.85546875" style="12"/>
    <col min="17" max="17" width="10.140625" style="12"/>
    <col min="18" max="18" width="13.85546875" style="12"/>
    <col min="19" max="19" width="10.140625" style="12"/>
    <col min="20" max="20" width="13.85546875" style="12"/>
    <col min="21" max="21" width="10.140625" style="12"/>
    <col min="22" max="22" width="13.85546875" style="12"/>
    <col min="23" max="23" width="10.140625" style="12"/>
    <col min="24" max="24" width="13.85546875" style="12"/>
    <col min="25" max="25" width="10.140625" style="12"/>
    <col min="26" max="1018" width="13.5703125" style="12"/>
    <col min="1019" max="1025" width="13.5703125"/>
  </cols>
  <sheetData>
    <row r="1" spans="1:25" x14ac:dyDescent="0.25">
      <c r="A1"/>
      <c r="B1" s="12" t="s">
        <v>15</v>
      </c>
      <c r="C1"/>
      <c r="D1" s="12" t="s">
        <v>16</v>
      </c>
      <c r="E1"/>
      <c r="F1" s="12" t="s">
        <v>17</v>
      </c>
      <c r="G1"/>
      <c r="H1" s="13" t="s">
        <v>18</v>
      </c>
      <c r="I1" s="13"/>
      <c r="J1" s="13" t="s">
        <v>19</v>
      </c>
      <c r="K1" s="13"/>
      <c r="L1" s="13" t="s">
        <v>20</v>
      </c>
      <c r="M1" s="13"/>
      <c r="N1" s="13" t="s">
        <v>21</v>
      </c>
      <c r="O1" s="13"/>
      <c r="P1" s="13" t="s">
        <v>22</v>
      </c>
      <c r="Q1" s="13"/>
      <c r="R1" s="13" t="s">
        <v>23</v>
      </c>
      <c r="S1" s="13"/>
      <c r="T1" s="13" t="s">
        <v>24</v>
      </c>
      <c r="U1" s="13"/>
      <c r="V1" s="13" t="s">
        <v>25</v>
      </c>
      <c r="W1" s="13"/>
      <c r="X1" s="13" t="s">
        <v>26</v>
      </c>
      <c r="Y1" s="13"/>
    </row>
    <row r="2" spans="1:25" x14ac:dyDescent="0.25">
      <c r="A2" s="12" t="s">
        <v>27</v>
      </c>
      <c r="B2" s="12" t="s">
        <v>27</v>
      </c>
      <c r="C2" s="12" t="s">
        <v>28</v>
      </c>
      <c r="D2" s="12" t="s">
        <v>27</v>
      </c>
      <c r="E2" s="12" t="s">
        <v>28</v>
      </c>
      <c r="F2" s="12" t="s">
        <v>27</v>
      </c>
      <c r="G2" s="12" t="s">
        <v>28</v>
      </c>
      <c r="H2" s="13" t="s">
        <v>29</v>
      </c>
      <c r="I2" s="13" t="s">
        <v>30</v>
      </c>
      <c r="J2" s="13" t="s">
        <v>29</v>
      </c>
      <c r="K2" s="13" t="s">
        <v>30</v>
      </c>
      <c r="L2" s="13" t="s">
        <v>29</v>
      </c>
      <c r="M2" s="13" t="s">
        <v>30</v>
      </c>
      <c r="N2" s="13" t="s">
        <v>29</v>
      </c>
      <c r="O2" s="13" t="s">
        <v>30</v>
      </c>
      <c r="P2" s="13" t="s">
        <v>29</v>
      </c>
      <c r="Q2" s="13" t="s">
        <v>30</v>
      </c>
      <c r="R2" s="13" t="s">
        <v>29</v>
      </c>
      <c r="S2" s="13" t="s">
        <v>30</v>
      </c>
      <c r="T2" s="13" t="s">
        <v>29</v>
      </c>
      <c r="U2" s="13" t="s">
        <v>30</v>
      </c>
      <c r="V2" s="13" t="s">
        <v>29</v>
      </c>
      <c r="W2" s="13" t="s">
        <v>30</v>
      </c>
      <c r="X2" s="13" t="s">
        <v>29</v>
      </c>
      <c r="Y2" s="13" t="s">
        <v>30</v>
      </c>
    </row>
    <row r="3" spans="1:25" x14ac:dyDescent="0.25">
      <c r="A3" s="14">
        <v>0</v>
      </c>
      <c r="B3" s="14">
        <v>0</v>
      </c>
      <c r="C3" s="12">
        <v>0</v>
      </c>
      <c r="D3" s="14">
        <v>0</v>
      </c>
      <c r="E3" s="12">
        <v>0</v>
      </c>
      <c r="F3" s="14">
        <v>0</v>
      </c>
      <c r="G3" s="12">
        <v>0</v>
      </c>
      <c r="H3">
        <v>1540.332162888227</v>
      </c>
      <c r="I3">
        <v>4.771934614577561E-3</v>
      </c>
      <c r="J3">
        <v>1550.371031178769</v>
      </c>
      <c r="K3">
        <v>1.3194197915756851E-3</v>
      </c>
      <c r="L3">
        <v>1560.516825377824</v>
      </c>
      <c r="M3">
        <v>1.0127628694060499E-3</v>
      </c>
      <c r="N3">
        <v>1540.4833918660411</v>
      </c>
      <c r="O3">
        <v>5.0075250110194602E-3</v>
      </c>
      <c r="P3">
        <v>1550.545917649169</v>
      </c>
      <c r="Q3">
        <v>7.5112040142942694E-3</v>
      </c>
      <c r="R3">
        <v>1560.135063895091</v>
      </c>
      <c r="S3">
        <v>3.2896315172815231E-3</v>
      </c>
      <c r="T3">
        <v>1540.714871796489</v>
      </c>
      <c r="U3">
        <v>2.502014473441211E-3</v>
      </c>
      <c r="V3">
        <v>1550.4978685093899</v>
      </c>
      <c r="W3">
        <v>1.1381501138311081E-3</v>
      </c>
      <c r="X3">
        <v>1560.3588009091079</v>
      </c>
      <c r="Y3">
        <v>3.24828046062913E-3</v>
      </c>
    </row>
    <row r="4" spans="1:25" x14ac:dyDescent="0.25">
      <c r="A4" s="14">
        <v>0.5</v>
      </c>
      <c r="B4" s="14">
        <v>0.8</v>
      </c>
      <c r="C4" s="12">
        <v>0</v>
      </c>
      <c r="D4" s="14">
        <v>0.8</v>
      </c>
      <c r="E4" s="12">
        <v>0</v>
      </c>
      <c r="F4" s="14">
        <v>0.8</v>
      </c>
      <c r="G4" s="12">
        <v>0</v>
      </c>
      <c r="H4">
        <v>1540.481278136753</v>
      </c>
      <c r="I4">
        <v>3.2679106743634312E-3</v>
      </c>
      <c r="J4">
        <v>1550.4435160300741</v>
      </c>
      <c r="K4">
        <v>7.6290288786383322E-4</v>
      </c>
      <c r="L4">
        <v>1560.539027523972</v>
      </c>
      <c r="M4">
        <v>5.210137238774201E-4</v>
      </c>
      <c r="N4">
        <v>1540.3691813757771</v>
      </c>
      <c r="O4">
        <v>2.4369382588836342E-3</v>
      </c>
      <c r="P4">
        <v>1550.532093283922</v>
      </c>
      <c r="Q4">
        <v>1.718604272842781E-3</v>
      </c>
      <c r="R4">
        <v>1560.12938123346</v>
      </c>
      <c r="S4">
        <v>1.0185202222138829E-3</v>
      </c>
      <c r="T4">
        <v>1540.6483942390771</v>
      </c>
      <c r="U4">
        <v>1.935914005080812E-3</v>
      </c>
      <c r="V4">
        <v>1550.4641883592581</v>
      </c>
      <c r="W4">
        <v>1.010490825301476E-3</v>
      </c>
      <c r="X4">
        <v>1560.350708705568</v>
      </c>
      <c r="Y4">
        <v>1.151692340419651E-3</v>
      </c>
    </row>
    <row r="5" spans="1:25" x14ac:dyDescent="0.25">
      <c r="A5" s="14">
        <v>1.6</v>
      </c>
      <c r="B5" s="14">
        <v>1.25</v>
      </c>
      <c r="C5" s="12">
        <v>0</v>
      </c>
      <c r="D5" s="14">
        <v>1.25</v>
      </c>
      <c r="E5" s="12">
        <v>0</v>
      </c>
      <c r="F5" s="14">
        <v>1.25</v>
      </c>
      <c r="G5" s="12">
        <v>0</v>
      </c>
      <c r="H5">
        <v>1540.8134350864009</v>
      </c>
      <c r="I5">
        <v>3.2590953872995189E-3</v>
      </c>
      <c r="J5">
        <v>1550.6503760015751</v>
      </c>
      <c r="K5">
        <v>8.4310661502133132E-4</v>
      </c>
      <c r="L5">
        <v>1560.646079174719</v>
      </c>
      <c r="M5">
        <v>8.3958523265766321E-4</v>
      </c>
      <c r="N5">
        <v>1540.2096532870321</v>
      </c>
      <c r="O5">
        <v>2.8000573226869079E-3</v>
      </c>
      <c r="P5">
        <v>1550.4660243116871</v>
      </c>
      <c r="Q5">
        <v>6.3422709003536297E-4</v>
      </c>
      <c r="R5">
        <v>1560.0885757983569</v>
      </c>
      <c r="S5">
        <v>1.0212720026643871E-3</v>
      </c>
      <c r="T5">
        <v>1540.401764771982</v>
      </c>
      <c r="U5">
        <v>2.257710147223973E-3</v>
      </c>
      <c r="V5">
        <v>1550.3594454917029</v>
      </c>
      <c r="W5">
        <v>9.1745104550580042E-4</v>
      </c>
      <c r="X5">
        <v>1560.2933236011031</v>
      </c>
      <c r="Y5">
        <v>1.123336602621621E-3</v>
      </c>
    </row>
    <row r="6" spans="1:25" x14ac:dyDescent="0.25">
      <c r="A6" s="14">
        <v>2</v>
      </c>
      <c r="B6" s="14">
        <v>1.6</v>
      </c>
      <c r="C6" s="12">
        <v>0</v>
      </c>
      <c r="D6" s="14">
        <v>1.6</v>
      </c>
      <c r="E6" s="12">
        <v>0</v>
      </c>
      <c r="F6" s="14">
        <v>1.6</v>
      </c>
      <c r="G6" s="12">
        <v>0</v>
      </c>
      <c r="H6">
        <v>1540.923387704788</v>
      </c>
      <c r="I6">
        <v>6.2030444597301598E-3</v>
      </c>
      <c r="J6">
        <v>1550.773361831521</v>
      </c>
      <c r="K6">
        <v>1.7841377160372771E-3</v>
      </c>
      <c r="L6">
        <v>1560.6909461380719</v>
      </c>
      <c r="M6">
        <v>1.1945417909523671E-3</v>
      </c>
      <c r="N6">
        <v>1540.1166646617451</v>
      </c>
      <c r="O6">
        <v>4.7237883918104266E-3</v>
      </c>
      <c r="P6">
        <v>1550.412654125053</v>
      </c>
      <c r="Q6">
        <v>2.442650559200702E-3</v>
      </c>
      <c r="R6">
        <v>1560.059797253668</v>
      </c>
      <c r="S6">
        <v>9.4508622809840045E-4</v>
      </c>
      <c r="T6">
        <v>1540.3577607088539</v>
      </c>
      <c r="U6">
        <v>5.21313246880573E-3</v>
      </c>
      <c r="V6">
        <v>1550.2883792257001</v>
      </c>
      <c r="W6">
        <v>9.1631580361948119E-4</v>
      </c>
      <c r="X6">
        <v>1560.2812496833401</v>
      </c>
      <c r="Y6">
        <v>5.5671700096405965E-4</v>
      </c>
    </row>
    <row r="7" spans="1:25" x14ac:dyDescent="0.25">
      <c r="A7" s="14">
        <v>2.5</v>
      </c>
      <c r="B7" s="14">
        <v>2</v>
      </c>
      <c r="C7" s="12">
        <v>0</v>
      </c>
      <c r="D7" s="14">
        <v>2</v>
      </c>
      <c r="E7" s="12">
        <v>0</v>
      </c>
      <c r="F7" s="14">
        <v>2</v>
      </c>
      <c r="G7" s="12">
        <v>0</v>
      </c>
      <c r="H7">
        <v>1541.0439460775999</v>
      </c>
      <c r="I7">
        <v>3.2453731647350439E-3</v>
      </c>
      <c r="J7">
        <v>1550.922843530763</v>
      </c>
      <c r="K7">
        <v>7.630414967555565E-4</v>
      </c>
      <c r="L7">
        <v>1560.7966740990951</v>
      </c>
      <c r="M7">
        <v>6.2489707306135202E-4</v>
      </c>
      <c r="N7">
        <v>1540.035479444356</v>
      </c>
      <c r="O7">
        <v>3.308162540276612E-3</v>
      </c>
      <c r="P7">
        <v>1550.3447100463391</v>
      </c>
      <c r="Q7">
        <v>1.5463324643558911E-3</v>
      </c>
      <c r="R7">
        <v>1560.0155414308961</v>
      </c>
      <c r="S7">
        <v>1.073297571951765E-3</v>
      </c>
      <c r="T7">
        <v>1540.296744956559</v>
      </c>
      <c r="U7">
        <v>2.806364977145359E-3</v>
      </c>
      <c r="V7">
        <v>1550.2037566927841</v>
      </c>
      <c r="W7">
        <v>4.9402413426799031E-4</v>
      </c>
      <c r="X7">
        <v>1560.2243064114689</v>
      </c>
      <c r="Y7">
        <v>4.6634517424784538E-4</v>
      </c>
    </row>
    <row r="8" spans="1:25" x14ac:dyDescent="0.25">
      <c r="A8" s="14">
        <v>3.2</v>
      </c>
      <c r="B8" s="14">
        <v>2.5</v>
      </c>
      <c r="C8" s="12">
        <v>0</v>
      </c>
      <c r="D8" s="14">
        <v>2.5</v>
      </c>
      <c r="E8" s="12">
        <v>0</v>
      </c>
      <c r="F8" s="14">
        <v>2.5</v>
      </c>
      <c r="G8" s="12">
        <v>0</v>
      </c>
      <c r="H8">
        <v>1541.2193665655429</v>
      </c>
      <c r="I8">
        <v>3.0163679147859729E-3</v>
      </c>
      <c r="J8">
        <v>1551.1238857499011</v>
      </c>
      <c r="K8">
        <v>1.3427853878189781E-3</v>
      </c>
      <c r="L8">
        <v>1560.9481133181339</v>
      </c>
      <c r="M8">
        <v>2.280870152590036E-3</v>
      </c>
      <c r="N8">
        <v>1539.9277192388161</v>
      </c>
      <c r="O8">
        <v>1.5688494625131369E-3</v>
      </c>
      <c r="P8">
        <v>1550.239581642898</v>
      </c>
      <c r="Q8">
        <v>2.353200093315353E-3</v>
      </c>
      <c r="R8">
        <v>1559.9411373327241</v>
      </c>
      <c r="S8">
        <v>1.8707888567978169E-3</v>
      </c>
      <c r="T8">
        <v>1540.1922115234511</v>
      </c>
      <c r="U8">
        <v>2.224443351522954E-3</v>
      </c>
      <c r="V8">
        <v>1550.1129603809591</v>
      </c>
      <c r="W8">
        <v>2.327546792969701E-3</v>
      </c>
      <c r="X8">
        <v>1560.1536342263739</v>
      </c>
      <c r="Y8">
        <v>1.0633010635729199E-3</v>
      </c>
    </row>
    <row r="9" spans="1:25" x14ac:dyDescent="0.25">
      <c r="A9" s="12">
        <v>4</v>
      </c>
      <c r="B9" s="12">
        <v>4</v>
      </c>
      <c r="C9" s="12">
        <v>0</v>
      </c>
      <c r="D9" s="12">
        <v>4</v>
      </c>
      <c r="E9" s="12">
        <v>0</v>
      </c>
      <c r="F9" s="12">
        <v>4</v>
      </c>
      <c r="G9" s="12">
        <v>0</v>
      </c>
      <c r="H9">
        <v>1541.441587537081</v>
      </c>
      <c r="I9">
        <v>3.6697403495022851E-3</v>
      </c>
      <c r="J9">
        <v>1551.334984847628</v>
      </c>
      <c r="K9">
        <v>3.0415118667682871E-3</v>
      </c>
      <c r="L9">
        <v>1561.1431464823449</v>
      </c>
      <c r="M9">
        <v>5.863461517064841E-3</v>
      </c>
      <c r="N9">
        <v>1539.7703131546641</v>
      </c>
      <c r="O9">
        <v>4.202692883270933E-3</v>
      </c>
      <c r="P9">
        <v>1550.1591683202821</v>
      </c>
      <c r="Q9">
        <v>3.1947236122328269E-3</v>
      </c>
      <c r="R9">
        <v>1559.8667895987419</v>
      </c>
      <c r="S9">
        <v>3.096275266966059E-3</v>
      </c>
      <c r="T9">
        <v>1540.073629234611</v>
      </c>
      <c r="U9">
        <v>4.1860566729988143E-3</v>
      </c>
      <c r="V9">
        <v>1549.9892963650971</v>
      </c>
      <c r="W9">
        <v>3.3819064374333492E-3</v>
      </c>
      <c r="X9">
        <v>1560.042316333197</v>
      </c>
      <c r="Y9">
        <v>2.996095347989826E-3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Summary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Expmt.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Dimitri Lezcano</dc:creator>
  <dc:description/>
  <cp:lastModifiedBy>Dimitri Lezcano</cp:lastModifiedBy>
  <cp:revision>5</cp:revision>
  <dcterms:created xsi:type="dcterms:W3CDTF">2019-12-30T17:56:03Z</dcterms:created>
  <dcterms:modified xsi:type="dcterms:W3CDTF">2020-11-16T14:48:17Z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