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3AA\Jig_Validation_11-15-20\"/>
    </mc:Choice>
  </mc:AlternateContent>
  <xr:revisionPtr revIDLastSave="0" documentId="13_ncr:1_{FFBAF91C-697C-4BE1-8593-CDDA90588232}" xr6:coauthVersionLast="45" xr6:coauthVersionMax="45" xr10:uidLastSave="{00000000-0000-0000-0000-000000000000}"/>
  <bookViews>
    <workbookView xWindow="-120" yWindow="-120" windowWidth="29040" windowHeight="16440" firstSheet="3" activeTab="7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Expmt. 1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5" l="1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B4" i="5"/>
  <c r="B5" i="5"/>
  <c r="B6" i="5"/>
  <c r="B7" i="5"/>
  <c r="B8" i="5"/>
  <c r="B3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U3" i="5"/>
  <c r="P3" i="5"/>
  <c r="T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N3" i="5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Q3" i="5" l="1"/>
  <c r="W3" i="5"/>
  <c r="K3" i="5"/>
  <c r="G14" i="5" l="1"/>
  <c r="Q8" i="5" l="1"/>
  <c r="P19" i="5" s="1"/>
  <c r="W4" i="5"/>
  <c r="J14" i="5"/>
  <c r="Q6" i="5"/>
  <c r="O17" i="5" s="1"/>
  <c r="W6" i="5"/>
  <c r="Q5" i="5"/>
  <c r="O16" i="5" s="1"/>
  <c r="S16" i="5"/>
  <c r="S15" i="5"/>
  <c r="G15" i="5"/>
  <c r="S18" i="5"/>
  <c r="G18" i="5"/>
  <c r="S7" i="5"/>
  <c r="G19" i="5"/>
  <c r="S19" i="5"/>
  <c r="S8" i="5"/>
  <c r="G17" i="5"/>
  <c r="G16" i="5"/>
  <c r="S4" i="5"/>
  <c r="S5" i="5"/>
  <c r="S3" i="5"/>
  <c r="S14" i="5"/>
  <c r="S6" i="5"/>
  <c r="S17" i="5"/>
  <c r="G3" i="5"/>
  <c r="K5" i="5"/>
  <c r="J16" i="5" s="1"/>
  <c r="U14" i="5" l="1"/>
  <c r="U17" i="5"/>
  <c r="V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V19" i="5"/>
  <c r="V16" i="5"/>
  <c r="T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<sst xmlns="http://schemas.openxmlformats.org/spreadsheetml/2006/main" count="83" uniqueCount="31">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</sst>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/>
    <xf numFmtId="0" fontId="1" fillId="0" borderId="9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5145620903819"/>
                  <c:y val="-4.55026078525771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-3.838754420303303E-2</c:v>
                </c:pt>
                <c:pt idx="2">
                  <c:v>-0.17460433665792152</c:v>
                </c:pt>
                <c:pt idx="3">
                  <c:v>-0.21282310598894583</c:v>
                </c:pt>
                <c:pt idx="4">
                  <c:v>-0.26540893198398408</c:v>
                </c:pt>
                <c:pt idx="5">
                  <c:v>-0.70235141180887695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2.1723354395135175E-2</c:v>
                </c:pt>
                <c:pt idx="2">
                  <c:v>0.13168548145108616</c:v>
                </c:pt>
                <c:pt idx="3">
                  <c:v>0.16401848210216485</c:v>
                </c:pt>
                <c:pt idx="4">
                  <c:v>0.18355691064107305</c:v>
                </c:pt>
                <c:pt idx="5">
                  <c:v>0.47575492225905691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3.3504914372997519E-2</c:v>
                </c:pt>
                <c:pt idx="2">
                  <c:v>0.10226505946502584</c:v>
                </c:pt>
                <c:pt idx="3">
                  <c:v>0.1286748708810137</c:v>
                </c:pt>
                <c:pt idx="4">
                  <c:v>0.17461730815693954</c:v>
                </c:pt>
                <c:pt idx="5">
                  <c:v>0.43241599985594803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-4.4001119058066251E-2</c:v>
                </c:pt>
                <c:pt idx="2">
                  <c:v>-0.19438640474398503</c:v>
                </c:pt>
                <c:pt idx="3">
                  <c:v>-0.23944652165369007</c:v>
                </c:pt>
                <c:pt idx="4">
                  <c:v>-0.29633069425532693</c:v>
                </c:pt>
                <c:pt idx="5">
                  <c:v>-0.77095791524425294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1.6109779540101954E-2</c:v>
                </c:pt>
                <c:pt idx="2">
                  <c:v>0.11190341336502267</c:v>
                </c:pt>
                <c:pt idx="3">
                  <c:v>0.13739506643742061</c:v>
                </c:pt>
                <c:pt idx="4">
                  <c:v>0.15263514836973022</c:v>
                </c:pt>
                <c:pt idx="5">
                  <c:v>0.40714841882368091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2.7891339517964298E-2</c:v>
                </c:pt>
                <c:pt idx="2">
                  <c:v>8.2482991378962353E-2</c:v>
                </c:pt>
                <c:pt idx="3">
                  <c:v>0.10205145521626946</c:v>
                </c:pt>
                <c:pt idx="4">
                  <c:v>0.14369554588559671</c:v>
                </c:pt>
                <c:pt idx="5">
                  <c:v>0.36380949642057203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-8.4348845580052512E-2</c:v>
                </c:pt>
                <c:pt idx="2">
                  <c:v>-0.22582054839904231</c:v>
                </c:pt>
                <c:pt idx="3">
                  <c:v>-0.25430867308000416</c:v>
                </c:pt>
                <c:pt idx="4">
                  <c:v>-0.32224510514606663</c:v>
                </c:pt>
                <c:pt idx="5">
                  <c:v>-0.85600602533713754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-9.6275156995943689E-2</c:v>
                </c:pt>
                <c:pt idx="2">
                  <c:v>-7.1464185833974625E-2</c:v>
                </c:pt>
                <c:pt idx="3">
                  <c:v>-6.9576686921891451E-2</c:v>
                </c:pt>
                <c:pt idx="4">
                  <c:v>-3.376553854195663E-2</c:v>
                </c:pt>
                <c:pt idx="5">
                  <c:v>0.25892010136089993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1.2925345620942608E-2</c:v>
                </c:pt>
                <c:pt idx="2">
                  <c:v>0.10099806576795345</c:v>
                </c:pt>
                <c:pt idx="3">
                  <c:v>0.12235982352308383</c:v>
                </c:pt>
                <c:pt idx="4">
                  <c:v>0.1430390546390754</c:v>
                </c:pt>
                <c:pt idx="5">
                  <c:v>0.41777603151399489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-2.8449293261701314E-2</c:v>
                </c:pt>
                <c:pt idx="2">
                  <c:v>-0.1603916589106878</c:v>
                </c:pt>
                <c:pt idx="3">
                  <c:v>-0.18713349425373355</c:v>
                </c:pt>
                <c:pt idx="4">
                  <c:v>-0.251254575463084</c:v>
                </c:pt>
                <c:pt idx="5">
                  <c:v>-0.79623606118305668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-4.0375604677592491E-2</c:v>
                </c:pt>
                <c:pt idx="2">
                  <c:v>-6.0352963456201253E-3</c:v>
                </c:pt>
                <c:pt idx="3">
                  <c:v>-2.4015080956208551E-3</c:v>
                </c:pt>
                <c:pt idx="4">
                  <c:v>3.7224991141025995E-2</c:v>
                </c:pt>
                <c:pt idx="5">
                  <c:v>0.31869006551498086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6.8824897939293805E-2</c:v>
                </c:pt>
                <c:pt idx="2">
                  <c:v>0.16642695525630796</c:v>
                </c:pt>
                <c:pt idx="3">
                  <c:v>0.18953500234935444</c:v>
                </c:pt>
                <c:pt idx="4">
                  <c:v>0.21402958432205804</c:v>
                </c:pt>
                <c:pt idx="5">
                  <c:v>0.47754599566807582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-4.8967453945124362E-2</c:v>
                </c:pt>
                <c:pt idx="2">
                  <c:v>-0.19244604018899736</c:v>
                </c:pt>
                <c:pt idx="3">
                  <c:v>-0.13210587226308235</c:v>
                </c:pt>
                <c:pt idx="4">
                  <c:v>-0.27124452274506439</c:v>
                </c:pt>
                <c:pt idx="5">
                  <c:v>-0.66107844001794547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3.5163792435014329E-2</c:v>
                </c:pt>
                <c:pt idx="2">
                  <c:v>0.17124267575104568</c:v>
                </c:pt>
                <c:pt idx="3">
                  <c:v>7.5639668649046143E-2</c:v>
                </c:pt>
                <c:pt idx="4">
                  <c:v>0.19018324081594074</c:v>
                </c:pt>
                <c:pt idx="5">
                  <c:v>0.42623855494503005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1.0610421947831128E-2</c:v>
                </c:pt>
                <c:pt idx="2">
                  <c:v>2.6450198444990747E-2</c:v>
                </c:pt>
                <c:pt idx="3">
                  <c:v>5.2414651779827182E-2</c:v>
                </c:pt>
                <c:pt idx="4">
                  <c:v>8.753890489197147E-2</c:v>
                </c:pt>
                <c:pt idx="5">
                  <c:v>0.24763711337891436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-4.7903040757698058E-2</c:v>
                </c:pt>
                <c:pt idx="2">
                  <c:v>-0.19419498485801037</c:v>
                </c:pt>
                <c:pt idx="3">
                  <c:v>-0.13075535498501267</c:v>
                </c:pt>
                <c:pt idx="4">
                  <c:v>-0.27340373039934701</c:v>
                </c:pt>
                <c:pt idx="5">
                  <c:v>-0.66534418278661178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3.6228205622440633E-2</c:v>
                </c:pt>
                <c:pt idx="2">
                  <c:v>0.16949373108203267</c:v>
                </c:pt>
                <c:pt idx="3">
                  <c:v>7.6990185927115817E-2</c:v>
                </c:pt>
                <c:pt idx="4">
                  <c:v>0.18802403316165814</c:v>
                </c:pt>
                <c:pt idx="5">
                  <c:v>0.42197281217636373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1.167483513525743E-2</c:v>
                </c:pt>
                <c:pt idx="2">
                  <c:v>2.4701253775977722E-2</c:v>
                </c:pt>
                <c:pt idx="3">
                  <c:v>5.3765169057896856E-2</c:v>
                </c:pt>
                <c:pt idx="4">
                  <c:v>8.5379697237688859E-2</c:v>
                </c:pt>
                <c:pt idx="5">
                  <c:v>0.24337137061024805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2.5435926259727028E-3</c:v>
                  </c:pt>
                  <c:pt idx="1">
                    <c:v>5.1283672296576696E-3</c:v>
                  </c:pt>
                  <c:pt idx="2">
                    <c:v>5.8630119030259756E-3</c:v>
                  </c:pt>
                  <c:pt idx="3">
                    <c:v>3.8936403925103401E-3</c:v>
                  </c:pt>
                  <c:pt idx="4">
                    <c:v>4.9131668634292283E-3</c:v>
                  </c:pt>
                  <c:pt idx="5">
                    <c:v>3.997605323797151E-3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2.5435926259727028E-3</c:v>
                  </c:pt>
                  <c:pt idx="1">
                    <c:v>5.1283672296576696E-3</c:v>
                  </c:pt>
                  <c:pt idx="2">
                    <c:v>5.8630119030259756E-3</c:v>
                  </c:pt>
                  <c:pt idx="3">
                    <c:v>3.8936403925103401E-3</c:v>
                  </c:pt>
                  <c:pt idx="4">
                    <c:v>4.9131668634292283E-3</c:v>
                  </c:pt>
                  <c:pt idx="5">
                    <c:v>3.997605323797151E-3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1540.3143755897199</c:v>
                </c:pt>
                <c:pt idx="1">
                  <c:v>1540.2759880455169</c:v>
                </c:pt>
                <c:pt idx="2">
                  <c:v>1540.139771253062</c:v>
                </c:pt>
                <c:pt idx="3">
                  <c:v>1540.101552483731</c:v>
                </c:pt>
                <c:pt idx="4">
                  <c:v>1540.0489666577359</c:v>
                </c:pt>
                <c:pt idx="5">
                  <c:v>1539.6120241779111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1'!$U$3:$U$8</c:f>
                <c:numCache>
                  <c:formatCode>General</c:formatCode>
                  <c:ptCount val="6"/>
                  <c:pt idx="0">
                    <c:v>2.3493188110981439E-3</c:v>
                  </c:pt>
                  <c:pt idx="1">
                    <c:v>3.9849674784536767E-3</c:v>
                  </c:pt>
                  <c:pt idx="2">
                    <c:v>3.250127889080137E-3</c:v>
                  </c:pt>
                  <c:pt idx="3">
                    <c:v>1.824709934741804E-3</c:v>
                  </c:pt>
                  <c:pt idx="4">
                    <c:v>4.9109627317828943E-3</c:v>
                  </c:pt>
                  <c:pt idx="5">
                    <c:v>2.9639570180878469E-3</c:v>
                  </c:pt>
                </c:numCache>
              </c:numRef>
            </c:plus>
            <c:minus>
              <c:numRef>
                <c:f>'Expmt. 1'!$U$3:$U$8</c:f>
                <c:numCache>
                  <c:formatCode>General</c:formatCode>
                  <c:ptCount val="6"/>
                  <c:pt idx="0">
                    <c:v>2.3493188110981439E-3</c:v>
                  </c:pt>
                  <c:pt idx="1">
                    <c:v>3.9849674784536767E-3</c:v>
                  </c:pt>
                  <c:pt idx="2">
                    <c:v>3.250127889080137E-3</c:v>
                  </c:pt>
                  <c:pt idx="3">
                    <c:v>1.824709934741804E-3</c:v>
                  </c:pt>
                  <c:pt idx="4">
                    <c:v>4.9109627317828943E-3</c:v>
                  </c:pt>
                  <c:pt idx="5">
                    <c:v>2.9639570180878469E-3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1540.4910370990219</c:v>
                </c:pt>
                <c:pt idx="1">
                  <c:v>1540.5127604534171</c:v>
                </c:pt>
                <c:pt idx="2">
                  <c:v>1540.622722580473</c:v>
                </c:pt>
                <c:pt idx="3">
                  <c:v>1540.6550555811241</c:v>
                </c:pt>
                <c:pt idx="4">
                  <c:v>1540.674594009663</c:v>
                </c:pt>
                <c:pt idx="5">
                  <c:v>1540.966792021281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5.6191213262212338E-4</c:v>
                  </c:pt>
                  <c:pt idx="1">
                    <c:v>8.8236169130231641E-4</c:v>
                  </c:pt>
                  <c:pt idx="2">
                    <c:v>1.4825657143586119E-3</c:v>
                  </c:pt>
                  <c:pt idx="3">
                    <c:v>7.3114414839526394E-4</c:v>
                  </c:pt>
                  <c:pt idx="4">
                    <c:v>7.9575739733727779E-4</c:v>
                  </c:pt>
                  <c:pt idx="5">
                    <c:v>2.1595089426139059E-3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5.6191213262212338E-4</c:v>
                  </c:pt>
                  <c:pt idx="1">
                    <c:v>8.8236169130231641E-4</c:v>
                  </c:pt>
                  <c:pt idx="2">
                    <c:v>1.4825657143586119E-3</c:v>
                  </c:pt>
                  <c:pt idx="3">
                    <c:v>7.3114414839526394E-4</c:v>
                  </c:pt>
                  <c:pt idx="4">
                    <c:v>7.9575739733727779E-4</c:v>
                  </c:pt>
                  <c:pt idx="5">
                    <c:v>2.1595089426139059E-3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1540.724503047677</c:v>
                </c:pt>
                <c:pt idx="1">
                  <c:v>1540.75800796205</c:v>
                </c:pt>
                <c:pt idx="2">
                  <c:v>1540.826768107142</c:v>
                </c:pt>
                <c:pt idx="3">
                  <c:v>1540.853177918558</c:v>
                </c:pt>
                <c:pt idx="4">
                  <c:v>1540.8991203558339</c:v>
                </c:pt>
                <c:pt idx="5">
                  <c:v>1541.1569190475329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1.134780302018502E-3</c:v>
                  </c:pt>
                  <c:pt idx="1">
                    <c:v>1.41941264090156E-3</c:v>
                  </c:pt>
                  <c:pt idx="2">
                    <c:v>1.009353384627238E-3</c:v>
                  </c:pt>
                  <c:pt idx="3">
                    <c:v>8.8441570287871936E-4</c:v>
                  </c:pt>
                  <c:pt idx="4">
                    <c:v>1.603154682367948E-3</c:v>
                  </c:pt>
                  <c:pt idx="5">
                    <c:v>1.370246522774917E-3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1.134780302018502E-3</c:v>
                  </c:pt>
                  <c:pt idx="1">
                    <c:v>1.41941264090156E-3</c:v>
                  </c:pt>
                  <c:pt idx="2">
                    <c:v>1.009353384627238E-3</c:v>
                  </c:pt>
                  <c:pt idx="3">
                    <c:v>8.8441570287871936E-4</c:v>
                  </c:pt>
                  <c:pt idx="4">
                    <c:v>1.603154682367948E-3</c:v>
                  </c:pt>
                  <c:pt idx="5">
                    <c:v>1.370246522774917E-3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1550.388105123965</c:v>
                </c:pt>
                <c:pt idx="1">
                  <c:v>1550.303756278385</c:v>
                </c:pt>
                <c:pt idx="2">
                  <c:v>1550.162284575566</c:v>
                </c:pt>
                <c:pt idx="3">
                  <c:v>1550.133796450885</c:v>
                </c:pt>
                <c:pt idx="4">
                  <c:v>1550.065860018819</c:v>
                </c:pt>
                <c:pt idx="5">
                  <c:v>1549.5320990986279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4.2301818825615867E-3</c:v>
                  </c:pt>
                  <c:pt idx="1">
                    <c:v>3.6580771659349212E-3</c:v>
                  </c:pt>
                  <c:pt idx="2">
                    <c:v>4.3173319859505198E-3</c:v>
                  </c:pt>
                  <c:pt idx="3">
                    <c:v>3.9066013753296233E-3</c:v>
                  </c:pt>
                  <c:pt idx="4">
                    <c:v>4.5336424670853201E-3</c:v>
                  </c:pt>
                  <c:pt idx="5">
                    <c:v>1.4112928912726789E-3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4.2301818825615867E-3</c:v>
                  </c:pt>
                  <c:pt idx="1">
                    <c:v>3.6580771659349212E-3</c:v>
                  </c:pt>
                  <c:pt idx="2">
                    <c:v>4.3173319859505198E-3</c:v>
                  </c:pt>
                  <c:pt idx="3">
                    <c:v>3.9066013753296233E-3</c:v>
                  </c:pt>
                  <c:pt idx="4">
                    <c:v>4.5336424670853201E-3</c:v>
                  </c:pt>
                  <c:pt idx="5">
                    <c:v>1.4112928912726789E-3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1550.500642950562</c:v>
                </c:pt>
                <c:pt idx="1">
                  <c:v>1550.4043677935661</c:v>
                </c:pt>
                <c:pt idx="2">
                  <c:v>1550.429178764728</c:v>
                </c:pt>
                <c:pt idx="3">
                  <c:v>1550.4310662636401</c:v>
                </c:pt>
                <c:pt idx="4">
                  <c:v>1550.46687741202</c:v>
                </c:pt>
                <c:pt idx="5">
                  <c:v>1550.7595630519229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1'!$W$3:$W$8</c:f>
                <c:numCache>
                  <c:formatCode>General</c:formatCode>
                  <c:ptCount val="6"/>
                  <c:pt idx="0">
                    <c:v>1.19800019458151E-3</c:v>
                  </c:pt>
                  <c:pt idx="1">
                    <c:v>1.6611783614607909E-3</c:v>
                  </c:pt>
                  <c:pt idx="2">
                    <c:v>1.1411973861310471E-3</c:v>
                  </c:pt>
                  <c:pt idx="3">
                    <c:v>9.655318432491497E-4</c:v>
                  </c:pt>
                  <c:pt idx="4">
                    <c:v>1.8381047773020219E-3</c:v>
                  </c:pt>
                  <c:pt idx="5">
                    <c:v>2.140128482527464E-3</c:v>
                  </c:pt>
                </c:numCache>
              </c:numRef>
            </c:plus>
            <c:minus>
              <c:numRef>
                <c:f>'Expmt. 1'!$W$3:$W$8</c:f>
                <c:numCache>
                  <c:formatCode>General</c:formatCode>
                  <c:ptCount val="6"/>
                  <c:pt idx="0">
                    <c:v>1.19800019458151E-3</c:v>
                  </c:pt>
                  <c:pt idx="1">
                    <c:v>1.6611783614607909E-3</c:v>
                  </c:pt>
                  <c:pt idx="2">
                    <c:v>1.1411973861310471E-3</c:v>
                  </c:pt>
                  <c:pt idx="3">
                    <c:v>9.655318432491497E-4</c:v>
                  </c:pt>
                  <c:pt idx="4">
                    <c:v>1.8381047773020219E-3</c:v>
                  </c:pt>
                  <c:pt idx="5">
                    <c:v>2.140128482527464E-3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1550.503310002704</c:v>
                </c:pt>
                <c:pt idx="1">
                  <c:v>1550.5162353483249</c:v>
                </c:pt>
                <c:pt idx="2">
                  <c:v>1550.6043080684719</c:v>
                </c:pt>
                <c:pt idx="3">
                  <c:v>1550.6256698262271</c:v>
                </c:pt>
                <c:pt idx="4">
                  <c:v>1550.6463490573431</c:v>
                </c:pt>
                <c:pt idx="5">
                  <c:v>1550.921086034218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2.059653424724006E-4</c:v>
                  </c:pt>
                  <c:pt idx="1">
                    <c:v>1.0925920143218539E-3</c:v>
                  </c:pt>
                  <c:pt idx="2">
                    <c:v>1.338659882604384E-3</c:v>
                  </c:pt>
                  <c:pt idx="3">
                    <c:v>7.8501068042241182E-4</c:v>
                  </c:pt>
                  <c:pt idx="4">
                    <c:v>1.163549214202742E-3</c:v>
                  </c:pt>
                  <c:pt idx="5">
                    <c:v>2.5598680993195789E-3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2.059653424724006E-4</c:v>
                  </c:pt>
                  <c:pt idx="1">
                    <c:v>1.0925920143218539E-3</c:v>
                  </c:pt>
                  <c:pt idx="2">
                    <c:v>1.338659882604384E-3</c:v>
                  </c:pt>
                  <c:pt idx="3">
                    <c:v>7.8501068042241182E-4</c:v>
                  </c:pt>
                  <c:pt idx="4">
                    <c:v>1.163549214202742E-3</c:v>
                  </c:pt>
                  <c:pt idx="5">
                    <c:v>2.5598680993195789E-3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1560.508949064633</c:v>
                </c:pt>
                <c:pt idx="1">
                  <c:v>1560.4599816106879</c:v>
                </c:pt>
                <c:pt idx="2">
                  <c:v>1560.316503024444</c:v>
                </c:pt>
                <c:pt idx="3">
                  <c:v>1560.37684319237</c:v>
                </c:pt>
                <c:pt idx="4">
                  <c:v>1560.237704541888</c:v>
                </c:pt>
                <c:pt idx="5">
                  <c:v>1559.8478706246151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3.6747839896749579E-3</c:v>
                  </c:pt>
                  <c:pt idx="1">
                    <c:v>5.1214084535622492E-4</c:v>
                  </c:pt>
                  <c:pt idx="2">
                    <c:v>6.1316183259195955E-4</c:v>
                  </c:pt>
                  <c:pt idx="3">
                    <c:v>1.1497197412457031E-3</c:v>
                  </c:pt>
                  <c:pt idx="4">
                    <c:v>1.2165959615274809E-3</c:v>
                  </c:pt>
                  <c:pt idx="5">
                    <c:v>2.169207501824302E-3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3.6747839896749579E-3</c:v>
                  </c:pt>
                  <c:pt idx="1">
                    <c:v>5.1214084535622492E-4</c:v>
                  </c:pt>
                  <c:pt idx="2">
                    <c:v>6.1316183259195955E-4</c:v>
                  </c:pt>
                  <c:pt idx="3">
                    <c:v>1.1497197412457031E-3</c:v>
                  </c:pt>
                  <c:pt idx="4">
                    <c:v>1.2165959615274809E-3</c:v>
                  </c:pt>
                  <c:pt idx="5">
                    <c:v>2.169207501824302E-3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1560.141099066831</c:v>
                </c:pt>
                <c:pt idx="1">
                  <c:v>1560.176262859266</c:v>
                </c:pt>
                <c:pt idx="2">
                  <c:v>1560.312341742582</c:v>
                </c:pt>
                <c:pt idx="3">
                  <c:v>1560.21673873548</c:v>
                </c:pt>
                <c:pt idx="4">
                  <c:v>1560.3312823076469</c:v>
                </c:pt>
                <c:pt idx="5">
                  <c:v>1560.567337621776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2.3493188110981439E-3</c:v>
                  </c:pt>
                  <c:pt idx="1">
                    <c:v>3.9849674784536767E-3</c:v>
                  </c:pt>
                  <c:pt idx="2">
                    <c:v>3.250127889080137E-3</c:v>
                  </c:pt>
                  <c:pt idx="3">
                    <c:v>1.824709934741804E-3</c:v>
                  </c:pt>
                  <c:pt idx="4">
                    <c:v>4.9109627317828943E-3</c:v>
                  </c:pt>
                  <c:pt idx="5">
                    <c:v>2.9639570180878469E-3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2.3493188110981439E-3</c:v>
                  </c:pt>
                  <c:pt idx="1">
                    <c:v>3.9849674784536767E-3</c:v>
                  </c:pt>
                  <c:pt idx="2">
                    <c:v>3.250127889080137E-3</c:v>
                  </c:pt>
                  <c:pt idx="3">
                    <c:v>1.824709934741804E-3</c:v>
                  </c:pt>
                  <c:pt idx="4">
                    <c:v>4.9109627317828943E-3</c:v>
                  </c:pt>
                  <c:pt idx="5">
                    <c:v>2.9639570180878469E-3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1560.3687913706481</c:v>
                </c:pt>
                <c:pt idx="1">
                  <c:v>1560.3794017925959</c:v>
                </c:pt>
                <c:pt idx="2">
                  <c:v>1560.3952415690931</c:v>
                </c:pt>
                <c:pt idx="3">
                  <c:v>1560.4212060224279</c:v>
                </c:pt>
                <c:pt idx="4">
                  <c:v>1560.45633027554</c:v>
                </c:pt>
                <c:pt idx="5">
                  <c:v>1560.616428484027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C19"/>
  <sheetViews>
    <sheetView topLeftCell="L1" zoomScaleNormal="100" workbookViewId="0">
      <selection activeCell="Y2" sqref="Y1:AC1048576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29" x14ac:dyDescent="0.25">
      <c r="B1" s="14" t="s">
        <v>21</v>
      </c>
      <c r="C1" s="14"/>
      <c r="D1" s="14"/>
      <c r="G1" s="15" t="s">
        <v>22</v>
      </c>
      <c r="H1" s="15"/>
      <c r="I1" s="15"/>
      <c r="J1" s="15"/>
      <c r="M1" s="15" t="s">
        <v>23</v>
      </c>
      <c r="N1" s="15"/>
      <c r="O1" s="15"/>
      <c r="P1" s="15"/>
      <c r="S1" s="15" t="s">
        <v>26</v>
      </c>
      <c r="T1" s="15"/>
      <c r="U1" s="15"/>
      <c r="V1" s="15"/>
    </row>
    <row r="2" spans="1:29" ht="15.75" thickBot="1" x14ac:dyDescent="0.3">
      <c r="A2" t="s">
        <v>20</v>
      </c>
      <c r="B2" t="s">
        <v>15</v>
      </c>
      <c r="C2" t="s">
        <v>16</v>
      </c>
      <c r="D2" t="s">
        <v>17</v>
      </c>
      <c r="E2" t="s">
        <v>30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</row>
    <row r="3" spans="1:29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1'!N3-'Expmt. 1'!N$3</f>
        <v>0</v>
      </c>
      <c r="J3" s="4">
        <f>'Expmt. 1'!T3-'Expmt. 1'!T$3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1'!P3-'Expmt. 1'!P$3</f>
        <v>0</v>
      </c>
      <c r="P3" s="4">
        <f>'Expmt. 1'!V3-'Expmt. 1'!V$3</f>
        <v>0</v>
      </c>
      <c r="Q3" s="4">
        <f t="shared" ref="Q3:Q8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1'!R3-'Expmt. 1'!R$3</f>
        <v>0</v>
      </c>
      <c r="V3" s="4">
        <f>'Expmt. 1'!X3-'Expmt. 1'!X$3</f>
        <v>0</v>
      </c>
      <c r="W3" s="4">
        <f t="shared" ref="W3:W6" si="2">AVERAGE(T3:V3)</f>
        <v>0</v>
      </c>
      <c r="X3" s="4"/>
    </row>
    <row r="4" spans="1:29" x14ac:dyDescent="0.25">
      <c r="A4" t="s">
        <v>29</v>
      </c>
      <c r="B4" s="8">
        <f>'Expmt. 1'!$A4</f>
        <v>0.25</v>
      </c>
      <c r="C4" s="4">
        <f>'Expmt. 1'!$A4</f>
        <v>0.25</v>
      </c>
      <c r="D4" s="4">
        <f>'Expmt. 1'!$A4</f>
        <v>0.25</v>
      </c>
      <c r="E4" s="9">
        <f>'Expmt. 1'!$A4</f>
        <v>0.25</v>
      </c>
      <c r="G4">
        <f t="shared" ref="G4:G8" si="3">B4</f>
        <v>0.25</v>
      </c>
      <c r="H4" s="4">
        <f>'Expmt. 1'!H4-'Expmt. 1'!H$3</f>
        <v>-3.838754420303303E-2</v>
      </c>
      <c r="I4" s="4">
        <f>'Expmt. 1'!N4-'Expmt. 1'!N$3</f>
        <v>2.1723354395135175E-2</v>
      </c>
      <c r="J4" s="4">
        <f>'Expmt. 1'!T4-'Expmt. 1'!T$3</f>
        <v>3.3504914372997519E-2</v>
      </c>
      <c r="K4" s="4">
        <f t="shared" si="0"/>
        <v>5.613574855033221E-3</v>
      </c>
      <c r="L4" s="4"/>
      <c r="M4">
        <f t="shared" ref="M4:M8" si="4">C4</f>
        <v>0.25</v>
      </c>
      <c r="N4" s="4">
        <f>'Expmt. 1'!J4-'Expmt. 1'!J$3</f>
        <v>-8.4348845580052512E-2</v>
      </c>
      <c r="O4" s="4">
        <f>'Expmt. 1'!P4-'Expmt. 1'!P$3</f>
        <v>-9.6275156995943689E-2</v>
      </c>
      <c r="P4" s="4">
        <f>'Expmt. 1'!V4-'Expmt. 1'!V$3</f>
        <v>1.2925345620942608E-2</v>
      </c>
      <c r="Q4" s="4">
        <f t="shared" si="1"/>
        <v>-5.5899552318351198E-2</v>
      </c>
      <c r="R4" s="4"/>
      <c r="S4">
        <f t="shared" ref="S4:S8" si="5">D4</f>
        <v>0.25</v>
      </c>
      <c r="T4" s="4">
        <f>'Expmt. 1'!L4-'Expmt. 1'!L$3</f>
        <v>-4.8967453945124362E-2</v>
      </c>
      <c r="U4" s="4">
        <f>'Expmt. 1'!R4-'Expmt. 1'!R$3</f>
        <v>3.5163792435014329E-2</v>
      </c>
      <c r="V4" s="4">
        <f>'Expmt. 1'!X4-'Expmt. 1'!X$3</f>
        <v>1.0610421947831128E-2</v>
      </c>
      <c r="W4" s="4">
        <f t="shared" si="2"/>
        <v>-1.0644131874263014E-3</v>
      </c>
    </row>
    <row r="5" spans="1:29" x14ac:dyDescent="0.25">
      <c r="A5" t="s">
        <v>29</v>
      </c>
      <c r="B5" s="8">
        <f>'Expmt. 1'!$A5</f>
        <v>0.8</v>
      </c>
      <c r="C5" s="4">
        <f>'Expmt. 1'!$A5</f>
        <v>0.8</v>
      </c>
      <c r="D5" s="4">
        <f>'Expmt. 1'!$A5</f>
        <v>0.8</v>
      </c>
      <c r="E5" s="9">
        <f>'Expmt. 1'!$A5</f>
        <v>0.8</v>
      </c>
      <c r="F5" s="4"/>
      <c r="G5">
        <f t="shared" si="3"/>
        <v>0.8</v>
      </c>
      <c r="H5" s="4">
        <f>'Expmt. 1'!H5-'Expmt. 1'!H$3</f>
        <v>-0.17460433665792152</v>
      </c>
      <c r="I5" s="4">
        <f>'Expmt. 1'!N5-'Expmt. 1'!N$3</f>
        <v>0.13168548145108616</v>
      </c>
      <c r="J5" s="4">
        <f>'Expmt. 1'!T5-'Expmt. 1'!T$3</f>
        <v>0.10226505946502584</v>
      </c>
      <c r="K5" s="4">
        <f t="shared" si="0"/>
        <v>1.9782068086063493E-2</v>
      </c>
      <c r="L5" s="4"/>
      <c r="M5">
        <f t="shared" si="4"/>
        <v>0.8</v>
      </c>
      <c r="N5" s="4">
        <f>'Expmt. 1'!J5-'Expmt. 1'!J$3</f>
        <v>-0.22582054839904231</v>
      </c>
      <c r="O5" s="4">
        <f>'Expmt. 1'!P5-'Expmt. 1'!P$3</f>
        <v>-7.1464185833974625E-2</v>
      </c>
      <c r="P5" s="4">
        <f>'Expmt. 1'!V5-'Expmt. 1'!V$3</f>
        <v>0.10099806576795345</v>
      </c>
      <c r="Q5" s="4">
        <f t="shared" si="1"/>
        <v>-6.54288894883545E-2</v>
      </c>
      <c r="R5" s="4"/>
      <c r="S5">
        <f t="shared" si="5"/>
        <v>0.8</v>
      </c>
      <c r="T5" s="4">
        <f>'Expmt. 1'!L5-'Expmt. 1'!L$3</f>
        <v>-0.19244604018899736</v>
      </c>
      <c r="U5" s="4">
        <f>'Expmt. 1'!R5-'Expmt. 1'!R$3</f>
        <v>0.17124267575104568</v>
      </c>
      <c r="V5" s="4">
        <f>'Expmt. 1'!X5-'Expmt. 1'!X$3</f>
        <v>2.6450198444990747E-2</v>
      </c>
      <c r="W5" s="4">
        <f t="shared" si="2"/>
        <v>1.7489446690130233E-3</v>
      </c>
    </row>
    <row r="6" spans="1:29" x14ac:dyDescent="0.25">
      <c r="A6" s="4" t="s">
        <v>29</v>
      </c>
      <c r="B6" s="8">
        <f>'Expmt. 1'!$A6</f>
        <v>1</v>
      </c>
      <c r="C6" s="4">
        <f>'Expmt. 1'!$A6</f>
        <v>1</v>
      </c>
      <c r="D6" s="4">
        <f>'Expmt. 1'!$A6</f>
        <v>1</v>
      </c>
      <c r="E6" s="9">
        <f>'Expmt. 1'!$A6</f>
        <v>1</v>
      </c>
      <c r="F6" s="4"/>
      <c r="G6">
        <f t="shared" si="3"/>
        <v>1</v>
      </c>
      <c r="H6" s="4">
        <f>'Expmt. 1'!H6-'Expmt. 1'!H$3</f>
        <v>-0.21282310598894583</v>
      </c>
      <c r="I6" s="4">
        <f>'Expmt. 1'!N6-'Expmt. 1'!N$3</f>
        <v>0.16401848210216485</v>
      </c>
      <c r="J6" s="4">
        <f>'Expmt. 1'!T6-'Expmt. 1'!T$3</f>
        <v>0.1286748708810137</v>
      </c>
      <c r="K6" s="4">
        <f t="shared" si="0"/>
        <v>2.6623415664744243E-2</v>
      </c>
      <c r="L6" s="4"/>
      <c r="M6">
        <f t="shared" si="4"/>
        <v>1</v>
      </c>
      <c r="N6" s="4">
        <f>'Expmt. 1'!J6-'Expmt. 1'!J$3</f>
        <v>-0.25430867308000416</v>
      </c>
      <c r="O6" s="4">
        <f>'Expmt. 1'!P6-'Expmt. 1'!P$3</f>
        <v>-6.9576686921891451E-2</v>
      </c>
      <c r="P6" s="4">
        <f>'Expmt. 1'!V6-'Expmt. 1'!V$3</f>
        <v>0.12235982352308383</v>
      </c>
      <c r="Q6" s="4">
        <f t="shared" si="1"/>
        <v>-6.7175178826270596E-2</v>
      </c>
      <c r="R6" s="4"/>
      <c r="S6">
        <f t="shared" si="5"/>
        <v>1</v>
      </c>
      <c r="T6" s="4">
        <f>'Expmt. 1'!L6-'Expmt. 1'!L$3</f>
        <v>-0.13210587226308235</v>
      </c>
      <c r="U6" s="4">
        <f>'Expmt. 1'!R6-'Expmt. 1'!R$3</f>
        <v>7.5639668649046143E-2</v>
      </c>
      <c r="V6" s="4">
        <f>'Expmt. 1'!X6-'Expmt. 1'!X$3</f>
        <v>5.2414651779827182E-2</v>
      </c>
      <c r="W6" s="4">
        <f t="shared" si="2"/>
        <v>-1.3505172780696739E-3</v>
      </c>
      <c r="X6" s="4"/>
      <c r="Y6" s="4"/>
      <c r="Z6" s="4"/>
      <c r="AA6" s="4"/>
      <c r="AB6" s="4"/>
      <c r="AC6" s="4"/>
    </row>
    <row r="7" spans="1:29" x14ac:dyDescent="0.25">
      <c r="A7" s="4" t="s">
        <v>29</v>
      </c>
      <c r="B7" s="8">
        <f>'Expmt. 1'!$A7</f>
        <v>1.25</v>
      </c>
      <c r="C7" s="4">
        <f>'Expmt. 1'!$A7</f>
        <v>1.25</v>
      </c>
      <c r="D7" s="4">
        <f>'Expmt. 1'!$A7</f>
        <v>1.25</v>
      </c>
      <c r="E7" s="9">
        <f>'Expmt. 1'!$A7</f>
        <v>1.25</v>
      </c>
      <c r="F7" s="4"/>
      <c r="G7">
        <f t="shared" si="3"/>
        <v>1.25</v>
      </c>
      <c r="H7" s="4">
        <f>'Expmt. 1'!H7-'Expmt. 1'!H$3</f>
        <v>-0.26540893198398408</v>
      </c>
      <c r="I7" s="4">
        <f>'Expmt. 1'!N7-'Expmt. 1'!N$3</f>
        <v>0.18355691064107305</v>
      </c>
      <c r="J7" s="4">
        <f>'Expmt. 1'!T7-'Expmt. 1'!T$3</f>
        <v>0.17461730815693954</v>
      </c>
      <c r="K7" s="4">
        <f t="shared" ref="K7:K8" si="6">AVERAGE(H7:J7)</f>
        <v>3.0921762271342839E-2</v>
      </c>
      <c r="L7" s="4"/>
      <c r="M7">
        <f t="shared" si="4"/>
        <v>1.25</v>
      </c>
      <c r="N7" s="4">
        <f>'Expmt. 1'!J7-'Expmt. 1'!J$3</f>
        <v>-0.32224510514606663</v>
      </c>
      <c r="O7" s="4">
        <f>'Expmt. 1'!P7-'Expmt. 1'!P$3</f>
        <v>-3.376553854195663E-2</v>
      </c>
      <c r="P7" s="4">
        <f>'Expmt. 1'!V7-'Expmt. 1'!V$3</f>
        <v>0.1430390546390754</v>
      </c>
      <c r="Q7" s="4">
        <f t="shared" si="1"/>
        <v>-7.0990529682982625E-2</v>
      </c>
      <c r="R7" s="4"/>
      <c r="S7">
        <f t="shared" si="5"/>
        <v>1.25</v>
      </c>
      <c r="T7" s="4">
        <f>'Expmt. 1'!L7-'Expmt. 1'!L$3</f>
        <v>-0.27124452274506439</v>
      </c>
      <c r="U7" s="4">
        <f>'Expmt. 1'!R7-'Expmt. 1'!R$3</f>
        <v>0.19018324081594074</v>
      </c>
      <c r="V7" s="4">
        <f>'Expmt. 1'!X7-'Expmt. 1'!X$3</f>
        <v>8.753890489197147E-2</v>
      </c>
      <c r="W7" s="4">
        <f t="shared" ref="W7:W8" si="7">AVERAGE(T7:V7)</f>
        <v>2.1592076542826058E-3</v>
      </c>
    </row>
    <row r="8" spans="1:29" x14ac:dyDescent="0.25">
      <c r="A8" t="s">
        <v>29</v>
      </c>
      <c r="B8" s="8">
        <f>'Expmt. 1'!$A8</f>
        <v>3.125</v>
      </c>
      <c r="C8" s="4">
        <f>'Expmt. 1'!$A8</f>
        <v>3.125</v>
      </c>
      <c r="D8" s="4">
        <f>'Expmt. 1'!$A8</f>
        <v>3.125</v>
      </c>
      <c r="E8" s="9">
        <f>'Expmt. 1'!$A8</f>
        <v>3.125</v>
      </c>
      <c r="F8" s="4"/>
      <c r="G8">
        <f t="shared" si="3"/>
        <v>3.125</v>
      </c>
      <c r="H8" s="4">
        <f>'Expmt. 1'!H8-'Expmt. 1'!H$3</f>
        <v>-0.70235141180887695</v>
      </c>
      <c r="I8" s="4">
        <f>'Expmt. 1'!N8-'Expmt. 1'!N$3</f>
        <v>0.47575492225905691</v>
      </c>
      <c r="J8" s="4">
        <f>'Expmt. 1'!T8-'Expmt. 1'!T$3</f>
        <v>0.43241599985594803</v>
      </c>
      <c r="K8" s="4">
        <f t="shared" si="6"/>
        <v>6.8606503435375998E-2</v>
      </c>
      <c r="L8" s="4"/>
      <c r="M8" s="4">
        <f t="shared" si="4"/>
        <v>3.125</v>
      </c>
      <c r="N8" s="4">
        <f>'Expmt. 1'!J8-'Expmt. 1'!J$3</f>
        <v>-0.85600602533713754</v>
      </c>
      <c r="O8" s="4">
        <f>'Expmt. 1'!P8-'Expmt. 1'!P$3</f>
        <v>0.25892010136089993</v>
      </c>
      <c r="P8" s="4">
        <f>'Expmt. 1'!V8-'Expmt. 1'!V$3</f>
        <v>0.41777603151399489</v>
      </c>
      <c r="Q8" s="4">
        <f t="shared" si="1"/>
        <v>-5.9769964154080903E-2</v>
      </c>
      <c r="R8" s="4"/>
      <c r="S8">
        <f t="shared" si="5"/>
        <v>3.125</v>
      </c>
      <c r="T8" s="4">
        <f>'Expmt. 1'!L8-'Expmt. 1'!L$3</f>
        <v>-0.66107844001794547</v>
      </c>
      <c r="U8" s="4">
        <f>'Expmt. 1'!R8-'Expmt. 1'!R$3</f>
        <v>0.42623855494503005</v>
      </c>
      <c r="V8" s="4">
        <f>'Expmt. 1'!X8-'Expmt. 1'!X$3</f>
        <v>0.24763711337891436</v>
      </c>
      <c r="W8" s="4">
        <f t="shared" si="7"/>
        <v>4.2657427686663141E-3</v>
      </c>
    </row>
    <row r="9" spans="1:29" ht="15.75" thickBot="1" x14ac:dyDescent="0.3">
      <c r="B9" s="10"/>
      <c r="C9" s="2"/>
      <c r="D9" s="2"/>
      <c r="E9" s="11"/>
      <c r="F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T9" s="4"/>
      <c r="U9" s="4"/>
      <c r="V9" s="4"/>
      <c r="W9" s="4"/>
    </row>
    <row r="11" spans="1:29" x14ac:dyDescent="0.25">
      <c r="G11" s="15" t="s">
        <v>25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9" x14ac:dyDescent="0.25">
      <c r="G12" s="15" t="s">
        <v>22</v>
      </c>
      <c r="H12" s="15"/>
      <c r="I12" s="15"/>
      <c r="J12" s="15"/>
      <c r="M12" s="15" t="s">
        <v>23</v>
      </c>
      <c r="N12" s="15"/>
      <c r="O12" s="15"/>
      <c r="P12" s="15"/>
      <c r="S12" s="15" t="s">
        <v>26</v>
      </c>
      <c r="T12" s="15"/>
      <c r="U12" s="15"/>
      <c r="V12" s="15"/>
    </row>
    <row r="13" spans="1:29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</row>
    <row r="14" spans="1:29" x14ac:dyDescent="0.25">
      <c r="G14">
        <f>B3</f>
        <v>0</v>
      </c>
      <c r="H14">
        <f t="shared" ref="H14:J19" si="8">H3-$K3</f>
        <v>0</v>
      </c>
      <c r="I14">
        <f t="shared" si="8"/>
        <v>0</v>
      </c>
      <c r="J14">
        <f t="shared" si="8"/>
        <v>0</v>
      </c>
      <c r="M14">
        <f t="shared" ref="M14:M19" si="9">C3</f>
        <v>0</v>
      </c>
      <c r="N14">
        <f t="shared" ref="N14:P19" si="10">N3-$Q3</f>
        <v>0</v>
      </c>
      <c r="O14">
        <f t="shared" si="10"/>
        <v>0</v>
      </c>
      <c r="P14">
        <f t="shared" si="10"/>
        <v>0</v>
      </c>
      <c r="S14">
        <f t="shared" ref="S14:S19" si="11">C3</f>
        <v>0</v>
      </c>
      <c r="T14">
        <f t="shared" ref="T14:V19" si="12">T3-$W3</f>
        <v>0</v>
      </c>
      <c r="U14">
        <f t="shared" si="12"/>
        <v>0</v>
      </c>
      <c r="V14">
        <f t="shared" si="12"/>
        <v>0</v>
      </c>
    </row>
    <row r="15" spans="1:29" x14ac:dyDescent="0.25">
      <c r="G15">
        <f t="shared" ref="G15:G19" si="13">B4</f>
        <v>0.25</v>
      </c>
      <c r="H15">
        <f t="shared" si="8"/>
        <v>-4.4001119058066251E-2</v>
      </c>
      <c r="I15">
        <f t="shared" si="8"/>
        <v>1.6109779540101954E-2</v>
      </c>
      <c r="J15">
        <f t="shared" si="8"/>
        <v>2.7891339517964298E-2</v>
      </c>
      <c r="M15">
        <f t="shared" si="9"/>
        <v>0.25</v>
      </c>
      <c r="N15">
        <f t="shared" si="10"/>
        <v>-2.8449293261701314E-2</v>
      </c>
      <c r="O15">
        <f t="shared" si="10"/>
        <v>-4.0375604677592491E-2</v>
      </c>
      <c r="P15">
        <f t="shared" si="10"/>
        <v>6.8824897939293805E-2</v>
      </c>
      <c r="S15">
        <f t="shared" si="11"/>
        <v>0.25</v>
      </c>
      <c r="T15">
        <f t="shared" si="12"/>
        <v>-4.7903040757698058E-2</v>
      </c>
      <c r="U15">
        <f t="shared" si="12"/>
        <v>3.6228205622440633E-2</v>
      </c>
      <c r="V15">
        <f t="shared" si="12"/>
        <v>1.167483513525743E-2</v>
      </c>
    </row>
    <row r="16" spans="1:29" x14ac:dyDescent="0.25">
      <c r="G16">
        <f t="shared" si="13"/>
        <v>0.8</v>
      </c>
      <c r="H16">
        <f t="shared" si="8"/>
        <v>-0.19438640474398503</v>
      </c>
      <c r="I16">
        <f t="shared" si="8"/>
        <v>0.11190341336502267</v>
      </c>
      <c r="J16">
        <f t="shared" si="8"/>
        <v>8.2482991378962353E-2</v>
      </c>
      <c r="M16">
        <f t="shared" si="9"/>
        <v>0.8</v>
      </c>
      <c r="N16">
        <f t="shared" si="10"/>
        <v>-0.1603916589106878</v>
      </c>
      <c r="O16">
        <f t="shared" si="10"/>
        <v>-6.0352963456201253E-3</v>
      </c>
      <c r="P16">
        <f t="shared" si="10"/>
        <v>0.16642695525630796</v>
      </c>
      <c r="S16">
        <f t="shared" si="11"/>
        <v>0.8</v>
      </c>
      <c r="T16">
        <f t="shared" si="12"/>
        <v>-0.19419498485801037</v>
      </c>
      <c r="U16">
        <f t="shared" si="12"/>
        <v>0.16949373108203267</v>
      </c>
      <c r="V16">
        <f t="shared" si="12"/>
        <v>2.4701253775977722E-2</v>
      </c>
    </row>
    <row r="17" spans="7:22" x14ac:dyDescent="0.25">
      <c r="G17">
        <f t="shared" si="13"/>
        <v>1</v>
      </c>
      <c r="H17">
        <f t="shared" si="8"/>
        <v>-0.23944652165369007</v>
      </c>
      <c r="I17">
        <f t="shared" si="8"/>
        <v>0.13739506643742061</v>
      </c>
      <c r="J17">
        <f t="shared" si="8"/>
        <v>0.10205145521626946</v>
      </c>
      <c r="M17">
        <f t="shared" si="9"/>
        <v>1</v>
      </c>
      <c r="N17">
        <f t="shared" si="10"/>
        <v>-0.18713349425373355</v>
      </c>
      <c r="O17">
        <f t="shared" si="10"/>
        <v>-2.4015080956208551E-3</v>
      </c>
      <c r="P17">
        <f t="shared" si="10"/>
        <v>0.18953500234935444</v>
      </c>
      <c r="S17">
        <f t="shared" si="11"/>
        <v>1</v>
      </c>
      <c r="T17">
        <f t="shared" si="12"/>
        <v>-0.13075535498501267</v>
      </c>
      <c r="U17">
        <f t="shared" si="12"/>
        <v>7.6990185927115817E-2</v>
      </c>
      <c r="V17">
        <f t="shared" si="12"/>
        <v>5.3765169057896856E-2</v>
      </c>
    </row>
    <row r="18" spans="7:22" x14ac:dyDescent="0.25">
      <c r="G18">
        <f t="shared" si="13"/>
        <v>1.25</v>
      </c>
      <c r="H18">
        <f t="shared" si="8"/>
        <v>-0.29633069425532693</v>
      </c>
      <c r="I18">
        <f t="shared" si="8"/>
        <v>0.15263514836973022</v>
      </c>
      <c r="J18">
        <f t="shared" si="8"/>
        <v>0.14369554588559671</v>
      </c>
      <c r="M18">
        <f t="shared" si="9"/>
        <v>1.25</v>
      </c>
      <c r="N18">
        <f t="shared" si="10"/>
        <v>-0.251254575463084</v>
      </c>
      <c r="O18">
        <f t="shared" si="10"/>
        <v>3.7224991141025995E-2</v>
      </c>
      <c r="P18">
        <f t="shared" si="10"/>
        <v>0.21402958432205804</v>
      </c>
      <c r="S18">
        <f t="shared" si="11"/>
        <v>1.25</v>
      </c>
      <c r="T18">
        <f t="shared" si="12"/>
        <v>-0.27340373039934701</v>
      </c>
      <c r="U18">
        <f t="shared" si="12"/>
        <v>0.18802403316165814</v>
      </c>
      <c r="V18">
        <f t="shared" si="12"/>
        <v>8.5379697237688859E-2</v>
      </c>
    </row>
    <row r="19" spans="7:22" x14ac:dyDescent="0.25">
      <c r="G19">
        <f t="shared" si="13"/>
        <v>3.125</v>
      </c>
      <c r="H19">
        <f t="shared" si="8"/>
        <v>-0.77095791524425294</v>
      </c>
      <c r="I19">
        <f t="shared" si="8"/>
        <v>0.40714841882368091</v>
      </c>
      <c r="J19">
        <f t="shared" si="8"/>
        <v>0.36380949642057203</v>
      </c>
      <c r="M19">
        <f t="shared" si="9"/>
        <v>3.125</v>
      </c>
      <c r="N19">
        <f t="shared" si="10"/>
        <v>-0.79623606118305668</v>
      </c>
      <c r="O19">
        <f t="shared" si="10"/>
        <v>0.31869006551498086</v>
      </c>
      <c r="P19">
        <f t="shared" si="10"/>
        <v>0.47754599566807582</v>
      </c>
      <c r="S19">
        <f t="shared" si="11"/>
        <v>3.125</v>
      </c>
      <c r="T19">
        <f t="shared" si="12"/>
        <v>-0.66534418278661178</v>
      </c>
      <c r="U19">
        <f t="shared" si="12"/>
        <v>0.42197281217636373</v>
      </c>
      <c r="V19">
        <f t="shared" si="12"/>
        <v>0.24337137061024805</v>
      </c>
    </row>
  </sheetData>
  <mergeCells count="8">
    <mergeCell ref="B1:D1"/>
    <mergeCell ref="G1:J1"/>
    <mergeCell ref="M1:P1"/>
    <mergeCell ref="S1:V1"/>
    <mergeCell ref="G12:J12"/>
    <mergeCell ref="M12:P12"/>
    <mergeCell ref="S12:V12"/>
    <mergeCell ref="G11:V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Y9"/>
  <sheetViews>
    <sheetView tabSelected="1" topLeftCell="A31" zoomScale="70" zoomScaleNormal="70" workbookViewId="0">
      <selection activeCell="N25" sqref="N25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16384" width="13.5703125" style="3"/>
  </cols>
  <sheetData>
    <row r="1" spans="1:25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  <c r="U1" s="1"/>
      <c r="V1" s="1" t="s">
        <v>10</v>
      </c>
      <c r="W1" s="1"/>
      <c r="X1" s="1" t="s">
        <v>11</v>
      </c>
      <c r="Y1" s="1"/>
    </row>
    <row r="2" spans="1:25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</row>
    <row r="3" spans="1:25" x14ac:dyDescent="0.25">
      <c r="A3" s="13">
        <v>0</v>
      </c>
      <c r="B3" s="13">
        <v>0</v>
      </c>
      <c r="C3" s="3">
        <v>0</v>
      </c>
      <c r="D3" s="13">
        <v>0</v>
      </c>
      <c r="E3" s="3">
        <v>0</v>
      </c>
      <c r="F3" s="13">
        <v>0</v>
      </c>
      <c r="G3" s="3">
        <v>0</v>
      </c>
      <c r="H3">
        <v>1540.3143755897199</v>
      </c>
      <c r="I3">
        <v>2.5435926259727028E-3</v>
      </c>
      <c r="J3">
        <v>1550.388105123965</v>
      </c>
      <c r="K3">
        <v>1.134780302018502E-3</v>
      </c>
      <c r="L3">
        <v>1560.508949064633</v>
      </c>
      <c r="M3">
        <v>2.059653424724006E-4</v>
      </c>
      <c r="N3">
        <v>1540.4910370990219</v>
      </c>
      <c r="O3">
        <v>4.2301818825615867E-3</v>
      </c>
      <c r="P3">
        <v>1550.500642950562</v>
      </c>
      <c r="Q3">
        <v>3.6747839896749579E-3</v>
      </c>
      <c r="R3">
        <v>1560.141099066831</v>
      </c>
      <c r="S3">
        <v>5.6191213262212338E-4</v>
      </c>
      <c r="T3">
        <v>1540.724503047677</v>
      </c>
      <c r="U3">
        <v>2.3493188110981439E-3</v>
      </c>
      <c r="V3">
        <v>1550.503310002704</v>
      </c>
      <c r="W3">
        <v>1.19800019458151E-3</v>
      </c>
      <c r="X3">
        <v>1560.3687913706481</v>
      </c>
      <c r="Y3">
        <v>6.1775145093158118E-4</v>
      </c>
    </row>
    <row r="4" spans="1:25" x14ac:dyDescent="0.25">
      <c r="A4" s="13">
        <v>0.25</v>
      </c>
      <c r="B4" s="13">
        <v>0.25</v>
      </c>
      <c r="C4" s="3">
        <v>0</v>
      </c>
      <c r="D4" s="13">
        <v>0.25</v>
      </c>
      <c r="E4" s="3">
        <v>0</v>
      </c>
      <c r="F4" s="13">
        <v>0.25</v>
      </c>
      <c r="G4" s="3">
        <v>0</v>
      </c>
      <c r="H4">
        <v>1540.2759880455169</v>
      </c>
      <c r="I4">
        <v>5.1283672296576696E-3</v>
      </c>
      <c r="J4">
        <v>1550.303756278385</v>
      </c>
      <c r="K4">
        <v>1.41941264090156E-3</v>
      </c>
      <c r="L4">
        <v>1560.4599816106879</v>
      </c>
      <c r="M4">
        <v>1.0925920143218539E-3</v>
      </c>
      <c r="N4">
        <v>1540.5127604534171</v>
      </c>
      <c r="O4">
        <v>3.6580771659349212E-3</v>
      </c>
      <c r="P4">
        <v>1550.4043677935661</v>
      </c>
      <c r="Q4">
        <v>5.1214084535622492E-4</v>
      </c>
      <c r="R4">
        <v>1560.176262859266</v>
      </c>
      <c r="S4">
        <v>8.8236169130231641E-4</v>
      </c>
      <c r="T4">
        <v>1540.75800796205</v>
      </c>
      <c r="U4">
        <v>3.9849674784536767E-3</v>
      </c>
      <c r="V4">
        <v>1550.5162353483249</v>
      </c>
      <c r="W4">
        <v>1.6611783614607909E-3</v>
      </c>
      <c r="X4">
        <v>1560.3794017925959</v>
      </c>
      <c r="Y4">
        <v>1.0205577385451251E-3</v>
      </c>
    </row>
    <row r="5" spans="1:25" x14ac:dyDescent="0.25">
      <c r="A5" s="13">
        <v>0.8</v>
      </c>
      <c r="B5" s="13">
        <v>0.8</v>
      </c>
      <c r="C5" s="3">
        <v>0</v>
      </c>
      <c r="D5" s="13">
        <v>0.8</v>
      </c>
      <c r="E5" s="3">
        <v>0</v>
      </c>
      <c r="F5" s="13">
        <v>0.8</v>
      </c>
      <c r="G5" s="3">
        <v>0</v>
      </c>
      <c r="H5">
        <v>1540.139771253062</v>
      </c>
      <c r="I5">
        <v>5.8630119030259756E-3</v>
      </c>
      <c r="J5">
        <v>1550.162284575566</v>
      </c>
      <c r="K5">
        <v>1.009353384627238E-3</v>
      </c>
      <c r="L5">
        <v>1560.316503024444</v>
      </c>
      <c r="M5">
        <v>1.338659882604384E-3</v>
      </c>
      <c r="N5">
        <v>1540.622722580473</v>
      </c>
      <c r="O5">
        <v>4.3173319859505198E-3</v>
      </c>
      <c r="P5">
        <v>1550.429178764728</v>
      </c>
      <c r="Q5">
        <v>6.1316183259195955E-4</v>
      </c>
      <c r="R5">
        <v>1560.312341742582</v>
      </c>
      <c r="S5">
        <v>1.4825657143586119E-3</v>
      </c>
      <c r="T5">
        <v>1540.826768107142</v>
      </c>
      <c r="U5">
        <v>3.250127889080137E-3</v>
      </c>
      <c r="V5">
        <v>1550.6043080684719</v>
      </c>
      <c r="W5">
        <v>1.1411973861310471E-3</v>
      </c>
      <c r="X5">
        <v>1560.3952415690931</v>
      </c>
      <c r="Y5">
        <v>1.187325953281166E-3</v>
      </c>
    </row>
    <row r="6" spans="1:25" x14ac:dyDescent="0.25">
      <c r="A6" s="13">
        <v>1</v>
      </c>
      <c r="B6" s="13">
        <v>1</v>
      </c>
      <c r="C6" s="3">
        <v>0</v>
      </c>
      <c r="D6" s="13">
        <v>1</v>
      </c>
      <c r="E6" s="3">
        <v>0</v>
      </c>
      <c r="F6" s="13">
        <v>1</v>
      </c>
      <c r="G6" s="3">
        <v>0</v>
      </c>
      <c r="H6">
        <v>1540.101552483731</v>
      </c>
      <c r="I6">
        <v>3.8936403925103401E-3</v>
      </c>
      <c r="J6">
        <v>1550.133796450885</v>
      </c>
      <c r="K6">
        <v>8.8441570287871936E-4</v>
      </c>
      <c r="L6">
        <v>1560.37684319237</v>
      </c>
      <c r="M6">
        <v>7.8501068042241182E-4</v>
      </c>
      <c r="N6">
        <v>1540.6550555811241</v>
      </c>
      <c r="O6">
        <v>3.9066013753296233E-3</v>
      </c>
      <c r="P6">
        <v>1550.4310662636401</v>
      </c>
      <c r="Q6">
        <v>1.1497197412457031E-3</v>
      </c>
      <c r="R6">
        <v>1560.21673873548</v>
      </c>
      <c r="S6">
        <v>7.3114414839526394E-4</v>
      </c>
      <c r="T6">
        <v>1540.853177918558</v>
      </c>
      <c r="U6">
        <v>1.824709934741804E-3</v>
      </c>
      <c r="V6">
        <v>1550.6256698262271</v>
      </c>
      <c r="W6">
        <v>9.655318432491497E-4</v>
      </c>
      <c r="X6">
        <v>1560.4212060224279</v>
      </c>
      <c r="Y6">
        <v>5.0374192179074718E-4</v>
      </c>
    </row>
    <row r="7" spans="1:25" x14ac:dyDescent="0.25">
      <c r="A7" s="13">
        <v>1.25</v>
      </c>
      <c r="B7" s="13">
        <v>1.25</v>
      </c>
      <c r="C7" s="3">
        <v>0</v>
      </c>
      <c r="D7" s="13">
        <v>1.25</v>
      </c>
      <c r="E7" s="3">
        <v>0</v>
      </c>
      <c r="F7" s="13">
        <v>1.25</v>
      </c>
      <c r="G7" s="3">
        <v>0</v>
      </c>
      <c r="H7">
        <v>1540.0489666577359</v>
      </c>
      <c r="I7">
        <v>4.9131668634292283E-3</v>
      </c>
      <c r="J7">
        <v>1550.065860018819</v>
      </c>
      <c r="K7">
        <v>1.603154682367948E-3</v>
      </c>
      <c r="L7">
        <v>1560.237704541888</v>
      </c>
      <c r="M7">
        <v>1.163549214202742E-3</v>
      </c>
      <c r="N7">
        <v>1540.674594009663</v>
      </c>
      <c r="O7">
        <v>4.5336424670853201E-3</v>
      </c>
      <c r="P7">
        <v>1550.46687741202</v>
      </c>
      <c r="Q7">
        <v>1.2165959615274809E-3</v>
      </c>
      <c r="R7">
        <v>1560.3312823076469</v>
      </c>
      <c r="S7">
        <v>7.9575739733727779E-4</v>
      </c>
      <c r="T7">
        <v>1540.8991203558339</v>
      </c>
      <c r="U7">
        <v>4.9109627317828943E-3</v>
      </c>
      <c r="V7">
        <v>1550.6463490573431</v>
      </c>
      <c r="W7">
        <v>1.8381047773020219E-3</v>
      </c>
      <c r="X7">
        <v>1560.45633027554</v>
      </c>
      <c r="Y7">
        <v>4.7913210269339839E-4</v>
      </c>
    </row>
    <row r="8" spans="1:25" x14ac:dyDescent="0.25">
      <c r="A8" s="13">
        <v>3.125</v>
      </c>
      <c r="B8" s="13">
        <v>3.125</v>
      </c>
      <c r="C8" s="3">
        <v>0</v>
      </c>
      <c r="D8" s="13">
        <v>3.125</v>
      </c>
      <c r="E8" s="3">
        <v>0</v>
      </c>
      <c r="F8" s="13">
        <v>3.125</v>
      </c>
      <c r="G8" s="3">
        <v>0</v>
      </c>
      <c r="H8">
        <v>1539.6120241779111</v>
      </c>
      <c r="I8">
        <v>3.997605323797151E-3</v>
      </c>
      <c r="J8">
        <v>1549.5320990986279</v>
      </c>
      <c r="K8">
        <v>1.370246522774917E-3</v>
      </c>
      <c r="L8">
        <v>1559.8478706246151</v>
      </c>
      <c r="M8">
        <v>2.5598680993195789E-3</v>
      </c>
      <c r="N8">
        <v>1540.966792021281</v>
      </c>
      <c r="O8">
        <v>1.4112928912726789E-3</v>
      </c>
      <c r="P8">
        <v>1550.7595630519229</v>
      </c>
      <c r="Q8">
        <v>2.169207501824302E-3</v>
      </c>
      <c r="R8">
        <v>1560.567337621776</v>
      </c>
      <c r="S8">
        <v>2.1595089426139059E-3</v>
      </c>
      <c r="T8">
        <v>1541.1569190475329</v>
      </c>
      <c r="U8">
        <v>2.9639570180878469E-3</v>
      </c>
      <c r="V8">
        <v>1550.921086034218</v>
      </c>
      <c r="W8">
        <v>2.140128482527464E-3</v>
      </c>
      <c r="X8">
        <v>1560.616428484027</v>
      </c>
      <c r="Y8">
        <v>3.1892433563526349E-3</v>
      </c>
    </row>
    <row r="9" spans="1:25" x14ac:dyDescent="0.25"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2020-11-16T15:15:16Z</dcterms:modified>
</cp:coreProperties>
</file>