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Validation_Temperature_08-12-20\"/>
    </mc:Choice>
  </mc:AlternateContent>
  <xr:revisionPtr revIDLastSave="0" documentId="13_ncr:1_{680D2334-B663-43E3-B9D4-D4201598F46C}" xr6:coauthVersionLast="45" xr6:coauthVersionMax="45" xr10:uidLastSave="{00000000-0000-0000-0000-000000000000}"/>
  <bookViews>
    <workbookView xWindow="2850" yWindow="2850" windowWidth="23610" windowHeight="12930" firstSheet="6" activeTab="7" xr2:uid="{CAC25A53-9E65-49F7-973B-C9FEADB2C5CC}"/>
  </bookViews>
  <sheets>
    <sheet name="Data Summary" sheetId="5" r:id="rId1"/>
    <sheet name="AA1 Response vs Curv" sheetId="10" r:id="rId2"/>
    <sheet name="Corr T AA1 Response vs Curv" sheetId="6" r:id="rId3"/>
    <sheet name="AA2 Response vs Curv" sheetId="11" r:id="rId4"/>
    <sheet name="Corr T AA2 Response vs Curv" sheetId="7" r:id="rId5"/>
    <sheet name="AA3 Response vs Curv" sheetId="12" r:id="rId6"/>
    <sheet name="Corr T AA3 Response vs Curv" sheetId="8" r:id="rId7"/>
    <sheet name="AA4 Response vs Curv" sheetId="13" r:id="rId8"/>
    <sheet name="Corr T AA4 Response vs Curv" sheetId="14" r:id="rId9"/>
    <sheet name="Expmt. 1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" i="5" l="1"/>
  <c r="AA4" i="5"/>
  <c r="AB4" i="5"/>
  <c r="Z5" i="5"/>
  <c r="AA5" i="5"/>
  <c r="AC5" i="5" s="1"/>
  <c r="AB5" i="5"/>
  <c r="Z6" i="5"/>
  <c r="AA6" i="5"/>
  <c r="AB6" i="5"/>
  <c r="Z7" i="5"/>
  <c r="AA7" i="5"/>
  <c r="AB7" i="5"/>
  <c r="Z8" i="5"/>
  <c r="AA8" i="5"/>
  <c r="AB8" i="5"/>
  <c r="AB3" i="5"/>
  <c r="AA3" i="5"/>
  <c r="V3" i="5"/>
  <c r="Z3" i="5"/>
  <c r="E8" i="5"/>
  <c r="Y19" i="5" s="1"/>
  <c r="D8" i="5"/>
  <c r="C8" i="5"/>
  <c r="E7" i="5"/>
  <c r="D7" i="5"/>
  <c r="C7" i="5"/>
  <c r="E6" i="5"/>
  <c r="Y17" i="5" s="1"/>
  <c r="D6" i="5"/>
  <c r="C6" i="5"/>
  <c r="E5" i="5"/>
  <c r="D5" i="5"/>
  <c r="C5" i="5"/>
  <c r="E4" i="5"/>
  <c r="Y15" i="5" s="1"/>
  <c r="D4" i="5"/>
  <c r="C4" i="5"/>
  <c r="E3" i="5"/>
  <c r="Y14" i="5" s="1"/>
  <c r="D3" i="5"/>
  <c r="C3" i="5"/>
  <c r="B4" i="5"/>
  <c r="B5" i="5"/>
  <c r="B6" i="5"/>
  <c r="B7" i="5"/>
  <c r="B8" i="5"/>
  <c r="B3" i="5"/>
  <c r="AC7" i="5"/>
  <c r="AC4" i="5"/>
  <c r="T4" i="5"/>
  <c r="U4" i="5"/>
  <c r="V4" i="5"/>
  <c r="T5" i="5"/>
  <c r="U5" i="5"/>
  <c r="V5" i="5"/>
  <c r="T6" i="5"/>
  <c r="U6" i="5"/>
  <c r="V6" i="5"/>
  <c r="T7" i="5"/>
  <c r="U7" i="5"/>
  <c r="V7" i="5"/>
  <c r="T8" i="5"/>
  <c r="U8" i="5"/>
  <c r="V8" i="5"/>
  <c r="Q3" i="5"/>
  <c r="U3" i="5"/>
  <c r="P3" i="5"/>
  <c r="T3" i="5"/>
  <c r="W3" i="5" s="1"/>
  <c r="N4" i="5"/>
  <c r="O4" i="5"/>
  <c r="P4" i="5"/>
  <c r="N5" i="5"/>
  <c r="O5" i="5"/>
  <c r="P5" i="5"/>
  <c r="N6" i="5"/>
  <c r="O6" i="5"/>
  <c r="P6" i="5"/>
  <c r="N7" i="5"/>
  <c r="O7" i="5"/>
  <c r="P7" i="5"/>
  <c r="N8" i="5"/>
  <c r="O8" i="5"/>
  <c r="P8" i="5"/>
  <c r="O3" i="5"/>
  <c r="N3" i="5"/>
  <c r="J4" i="5"/>
  <c r="J5" i="5"/>
  <c r="J6" i="5"/>
  <c r="J7" i="5"/>
  <c r="J8" i="5"/>
  <c r="J3" i="5"/>
  <c r="I4" i="5"/>
  <c r="I5" i="5"/>
  <c r="I6" i="5"/>
  <c r="I7" i="5"/>
  <c r="I8" i="5"/>
  <c r="I3" i="5"/>
  <c r="H4" i="5"/>
  <c r="H5" i="5"/>
  <c r="H6" i="5"/>
  <c r="H7" i="5"/>
  <c r="H8" i="5"/>
  <c r="H3" i="5"/>
  <c r="K3" i="5" l="1"/>
  <c r="AC6" i="5"/>
  <c r="Y3" i="5"/>
  <c r="Y4" i="5"/>
  <c r="Y5" i="5"/>
  <c r="Y16" i="5"/>
  <c r="Y6" i="5"/>
  <c r="Y7" i="5"/>
  <c r="Y18" i="5"/>
  <c r="Y8" i="5"/>
  <c r="AC3" i="5"/>
  <c r="AC8" i="5"/>
  <c r="G14" i="5" l="1"/>
  <c r="Q8" i="5" l="1"/>
  <c r="P19" i="5" s="1"/>
  <c r="W4" i="5"/>
  <c r="J14" i="5"/>
  <c r="Q6" i="5"/>
  <c r="O17" i="5" s="1"/>
  <c r="W6" i="5"/>
  <c r="Q5" i="5"/>
  <c r="O16" i="5" s="1"/>
  <c r="S16" i="5"/>
  <c r="S15" i="5"/>
  <c r="G15" i="5"/>
  <c r="S18" i="5"/>
  <c r="G18" i="5"/>
  <c r="S7" i="5"/>
  <c r="G19" i="5"/>
  <c r="S19" i="5"/>
  <c r="S8" i="5"/>
  <c r="G17" i="5"/>
  <c r="G16" i="5"/>
  <c r="S4" i="5"/>
  <c r="S5" i="5"/>
  <c r="S3" i="5"/>
  <c r="S14" i="5"/>
  <c r="S6" i="5"/>
  <c r="S17" i="5"/>
  <c r="G3" i="5"/>
  <c r="K5" i="5"/>
  <c r="J16" i="5" s="1"/>
  <c r="U14" i="5" l="1"/>
  <c r="AA14" i="5"/>
  <c r="Z14" i="5"/>
  <c r="AB14" i="5"/>
  <c r="U17" i="5"/>
  <c r="AA17" i="5"/>
  <c r="AB17" i="5"/>
  <c r="Z17" i="5"/>
  <c r="V15" i="5"/>
  <c r="AB15" i="5"/>
  <c r="AA15" i="5"/>
  <c r="Z15" i="5"/>
  <c r="M18" i="5"/>
  <c r="K6" i="5"/>
  <c r="H17" i="5" s="1"/>
  <c r="M14" i="5"/>
  <c r="W5" i="5"/>
  <c r="K4" i="5"/>
  <c r="I15" i="5" s="1"/>
  <c r="Q4" i="5"/>
  <c r="O15" i="5" s="1"/>
  <c r="N14" i="5"/>
  <c r="K7" i="5"/>
  <c r="J18" i="5" s="1"/>
  <c r="Q7" i="5"/>
  <c r="N18" i="5" s="1"/>
  <c r="W8" i="5"/>
  <c r="K8" i="5"/>
  <c r="I19" i="5" s="1"/>
  <c r="W7" i="5"/>
  <c r="M3" i="5"/>
  <c r="M8" i="5"/>
  <c r="G8" i="5"/>
  <c r="M16" i="5"/>
  <c r="G6" i="5"/>
  <c r="M15" i="5"/>
  <c r="M4" i="5"/>
  <c r="M5" i="5"/>
  <c r="M17" i="5"/>
  <c r="M6" i="5"/>
  <c r="G4" i="5"/>
  <c r="M19" i="5"/>
  <c r="G5" i="5"/>
  <c r="M7" i="5"/>
  <c r="G7" i="5"/>
  <c r="H16" i="5"/>
  <c r="I16" i="5"/>
  <c r="T15" i="5"/>
  <c r="P17" i="5"/>
  <c r="N17" i="5"/>
  <c r="U15" i="5"/>
  <c r="P16" i="5"/>
  <c r="N19" i="5"/>
  <c r="N16" i="5"/>
  <c r="O19" i="5"/>
  <c r="V17" i="5"/>
  <c r="T14" i="5"/>
  <c r="V14" i="5"/>
  <c r="T17" i="5"/>
  <c r="H14" i="5"/>
  <c r="I14" i="5"/>
  <c r="T16" i="5" l="1"/>
  <c r="Z16" i="5"/>
  <c r="AA16" i="5"/>
  <c r="AB16" i="5"/>
  <c r="V19" i="5"/>
  <c r="AB19" i="5"/>
  <c r="Z19" i="5"/>
  <c r="AA19" i="5"/>
  <c r="V16" i="5"/>
  <c r="T18" i="5"/>
  <c r="AB18" i="5"/>
  <c r="AA18" i="5"/>
  <c r="Z18" i="5"/>
  <c r="J17" i="5"/>
  <c r="I17" i="5"/>
  <c r="U16" i="5"/>
  <c r="J15" i="5"/>
  <c r="H18" i="5"/>
  <c r="I18" i="5"/>
  <c r="P15" i="5"/>
  <c r="J19" i="5"/>
  <c r="N15" i="5"/>
  <c r="H15" i="5"/>
  <c r="U18" i="5"/>
  <c r="V18" i="5"/>
  <c r="O14" i="5"/>
  <c r="P14" i="5"/>
  <c r="H19" i="5"/>
  <c r="U19" i="5"/>
  <c r="T19" i="5"/>
  <c r="P18" i="5"/>
  <c r="O18" i="5"/>
</calcChain>
</file>

<file path=xl/sharedStrings.xml><?xml version="1.0" encoding="utf-8"?>
<sst xmlns="http://schemas.openxmlformats.org/spreadsheetml/2006/main" count="103" uniqueCount="35">
  <si>
    <t>AA 1</t>
  </si>
  <si>
    <t>AA 2</t>
  </si>
  <si>
    <t>AA 3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</si>
  <si>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</si>
  <si>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</si>
  <si>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</si>
  <si>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</si>
  <si>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</si>
  <si>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</si>
  <si>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</si>
  <si>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</si>
  <si>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</si>
  <si>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Average (nm)</t>
  </si>
  <si>
    <t>STD (nm)</t>
  </si>
  <si>
    <t>Ch 1</t>
  </si>
  <si>
    <t>AA1</t>
  </si>
  <si>
    <t>AA2</t>
  </si>
  <si>
    <t>AA3</t>
  </si>
  <si>
    <t>Ch 2</t>
  </si>
  <si>
    <t>Ch 3</t>
  </si>
  <si>
    <t>Displacement</t>
  </si>
  <si>
    <t>Curvature</t>
  </si>
  <si>
    <t>Active Area 1</t>
  </si>
  <si>
    <t>Active Area 2</t>
  </si>
  <si>
    <t>Avg Shift</t>
  </si>
  <si>
    <t>TEMPERATURE CORRECTED</t>
  </si>
  <si>
    <t>Active Area 3</t>
  </si>
  <si>
    <t>Average Curvature (1/m)</t>
  </si>
  <si>
    <t>Std Dev (1/m)</t>
  </si>
  <si>
    <t>x</t>
  </si>
  <si>
    <t>CH1 | AA4</t>
  </si>
  <si>
    <t>CH2 | AA4</t>
  </si>
  <si>
    <t>CH3 | AA4</t>
  </si>
  <si>
    <t>Active Area 4</t>
  </si>
  <si>
    <t>AA4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</si>
</sst>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4.xml"/><Relationship Id="rId10" Type="http://schemas.openxmlformats.org/officeDocument/2006/relationships/worksheet" Target="worksheets/sheet2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Summary'!$H$3:$H$9</c:f>
              <c:numCache>
                <c:formatCode>General</c:formatCode>
                <c:ptCount val="7"/>
                <c:pt idx="0">
                  <c:v>0</c:v>
                </c:pt>
                <c:pt idx="1">
                  <c:v>1.9128645687032986E-2</c:v>
                </c:pt>
                <c:pt idx="2">
                  <c:v>5.568102048300716E-2</c:v>
                </c:pt>
                <c:pt idx="3">
                  <c:v>8.8782790693130664E-2</c:v>
                </c:pt>
                <c:pt idx="4">
                  <c:v>9.2240851834958448E-2</c:v>
                </c:pt>
                <c:pt idx="5">
                  <c:v>0.2589966118450775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E-4F02-9732-935505FB730D}"/>
            </c:ext>
          </c:extLst>
        </c:ser>
        <c:ser>
          <c:idx val="1"/>
          <c:order val="1"/>
          <c:tx>
            <c:strRef>
              <c:f>'Data Summary'!$I$2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Summary'!$I$3:$I$9</c:f>
              <c:numCache>
                <c:formatCode>General</c:formatCode>
                <c:ptCount val="7"/>
                <c:pt idx="0">
                  <c:v>0</c:v>
                </c:pt>
                <c:pt idx="1">
                  <c:v>5.3551205258145274E-2</c:v>
                </c:pt>
                <c:pt idx="2">
                  <c:v>0.12554677267416992</c:v>
                </c:pt>
                <c:pt idx="3">
                  <c:v>0.21221829134901782</c:v>
                </c:pt>
                <c:pt idx="4">
                  <c:v>0.2598247987079958</c:v>
                </c:pt>
                <c:pt idx="5">
                  <c:v>0.7195020166670929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E-4F02-9732-935505FB730D}"/>
            </c:ext>
          </c:extLst>
        </c:ser>
        <c:ser>
          <c:idx val="2"/>
          <c:order val="2"/>
          <c:tx>
            <c:strRef>
              <c:f>'Data Summary'!$J$2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'Data Summary'!$G$3:$G$9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Summary'!$J$3:$J$9</c:f>
              <c:numCache>
                <c:formatCode>General</c:formatCode>
                <c:ptCount val="7"/>
                <c:pt idx="0">
                  <c:v>0</c:v>
                </c:pt>
                <c:pt idx="1">
                  <c:v>-5.464051432704764E-2</c:v>
                </c:pt>
                <c:pt idx="2">
                  <c:v>-0.21719199747712992</c:v>
                </c:pt>
                <c:pt idx="3">
                  <c:v>-0.29592614584998955</c:v>
                </c:pt>
                <c:pt idx="4">
                  <c:v>-0.32464952283703497</c:v>
                </c:pt>
                <c:pt idx="5">
                  <c:v>-0.9647426331700899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E-4F02-9732-935505F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47766826828942E-2"/>
                  <c:y val="4.7668934369121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1'!$K$3:$K$1002</c:f>
                <c:numCache>
                  <c:formatCode>General</c:formatCode>
                  <c:ptCount val="1000"/>
                  <c:pt idx="0">
                    <c:v>2.5008511615258178E-2</c:v>
                  </c:pt>
                  <c:pt idx="1">
                    <c:v>6.3392436447958066E-3</c:v>
                  </c:pt>
                  <c:pt idx="2">
                    <c:v>7.6550729594117971E-3</c:v>
                  </c:pt>
                  <c:pt idx="3">
                    <c:v>1.117498807178895E-2</c:v>
                  </c:pt>
                  <c:pt idx="4">
                    <c:v>7.6052259060436613E-3</c:v>
                  </c:pt>
                  <c:pt idx="5">
                    <c:v>1.2620460081096021E-2</c:v>
                  </c:pt>
                </c:numCache>
              </c:numRef>
            </c:plus>
            <c:minus>
              <c:numRef>
                <c:f>'Expmt. 1'!$K$3:$K$1002</c:f>
                <c:numCache>
                  <c:formatCode>General</c:formatCode>
                  <c:ptCount val="1000"/>
                  <c:pt idx="0">
                    <c:v>2.5008511615258178E-2</c:v>
                  </c:pt>
                  <c:pt idx="1">
                    <c:v>6.3392436447958066E-3</c:v>
                  </c:pt>
                  <c:pt idx="2">
                    <c:v>7.6550729594117971E-3</c:v>
                  </c:pt>
                  <c:pt idx="3">
                    <c:v>1.117498807178895E-2</c:v>
                  </c:pt>
                  <c:pt idx="4">
                    <c:v>7.6052259060436613E-3</c:v>
                  </c:pt>
                  <c:pt idx="5">
                    <c:v>1.2620460081096021E-2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1'!$J$3:$J$1002</c:f>
              <c:numCache>
                <c:formatCode>General</c:formatCode>
                <c:ptCount val="1000"/>
                <c:pt idx="0">
                  <c:v>1546.762393803753</c:v>
                </c:pt>
                <c:pt idx="1">
                  <c:v>1546.7867997385681</c:v>
                </c:pt>
                <c:pt idx="2">
                  <c:v>1546.8410321230419</c:v>
                </c:pt>
                <c:pt idx="3">
                  <c:v>1546.8719332718481</c:v>
                </c:pt>
                <c:pt idx="4">
                  <c:v>1546.915964315458</c:v>
                </c:pt>
                <c:pt idx="5">
                  <c:v>1547.095221739597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0-4158-81E9-973CB4DF76EC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28925559996E-2"/>
                  <c:y val="-8.64188881565227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1'!$Q$3:$Q$1002</c:f>
                <c:numCache>
                  <c:formatCode>General</c:formatCode>
                  <c:ptCount val="1000"/>
                  <c:pt idx="0">
                    <c:v>1.8587108067478441E-2</c:v>
                  </c:pt>
                  <c:pt idx="1">
                    <c:v>7.2215838081709184E-3</c:v>
                  </c:pt>
                  <c:pt idx="2">
                    <c:v>9.1988637871877939E-3</c:v>
                  </c:pt>
                  <c:pt idx="3">
                    <c:v>8.1596370518696119E-3</c:v>
                  </c:pt>
                  <c:pt idx="4">
                    <c:v>4.4056869683729407E-3</c:v>
                  </c:pt>
                  <c:pt idx="5">
                    <c:v>6.7510672915639062E-3</c:v>
                  </c:pt>
                </c:numCache>
              </c:numRef>
            </c:plus>
            <c:minus>
              <c:numRef>
                <c:f>'Expmt. 1'!$Q$3:$Q$1002</c:f>
                <c:numCache>
                  <c:formatCode>General</c:formatCode>
                  <c:ptCount val="1000"/>
                  <c:pt idx="0">
                    <c:v>1.8587108067478441E-2</c:v>
                  </c:pt>
                  <c:pt idx="1">
                    <c:v>7.2215838081709184E-3</c:v>
                  </c:pt>
                  <c:pt idx="2">
                    <c:v>9.1988637871877939E-3</c:v>
                  </c:pt>
                  <c:pt idx="3">
                    <c:v>8.1596370518696119E-3</c:v>
                  </c:pt>
                  <c:pt idx="4">
                    <c:v>4.4056869683729407E-3</c:v>
                  </c:pt>
                  <c:pt idx="5">
                    <c:v>6.7510672915639062E-3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1'!$R$3:$R$1002</c:f>
              <c:numCache>
                <c:formatCode>General</c:formatCode>
                <c:ptCount val="1000"/>
                <c:pt idx="0">
                  <c:v>1546.71789954927</c:v>
                </c:pt>
                <c:pt idx="1">
                  <c:v>1546.8059316628201</c:v>
                </c:pt>
                <c:pt idx="2">
                  <c:v>1546.9316475058099</c:v>
                </c:pt>
                <c:pt idx="3">
                  <c:v>1546.989191511447</c:v>
                </c:pt>
                <c:pt idx="4">
                  <c:v>1547.0657669802849</c:v>
                </c:pt>
                <c:pt idx="5">
                  <c:v>1547.500681781343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0-4158-81E9-973CB4DF76EC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8790918708391871E-2"/>
                  <c:y val="3.05538301717106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1'!$W$3:$W$1002</c:f>
                <c:numCache>
                  <c:formatCode>General</c:formatCode>
                  <c:ptCount val="1000"/>
                  <c:pt idx="0">
                    <c:v>2.002325530562472E-2</c:v>
                  </c:pt>
                  <c:pt idx="1">
                    <c:v>3.1876690970698389E-3</c:v>
                  </c:pt>
                  <c:pt idx="2">
                    <c:v>7.98118038141514E-3</c:v>
                  </c:pt>
                  <c:pt idx="3">
                    <c:v>4.2177738883086031E-3</c:v>
                  </c:pt>
                  <c:pt idx="4">
                    <c:v>3.467169927895977E-3</c:v>
                  </c:pt>
                  <c:pt idx="5">
                    <c:v>6.8040606247322622E-3</c:v>
                  </c:pt>
                </c:numCache>
              </c:numRef>
            </c:plus>
            <c:minus>
              <c:numRef>
                <c:f>'Expmt. 1'!$W$3:$W$1002</c:f>
                <c:numCache>
                  <c:formatCode>General</c:formatCode>
                  <c:ptCount val="1000"/>
                  <c:pt idx="0">
                    <c:v>2.002325530562472E-2</c:v>
                  </c:pt>
                  <c:pt idx="1">
                    <c:v>3.1876690970698389E-3</c:v>
                  </c:pt>
                  <c:pt idx="2">
                    <c:v>7.98118038141514E-3</c:v>
                  </c:pt>
                  <c:pt idx="3">
                    <c:v>4.2177738883086031E-3</c:v>
                  </c:pt>
                  <c:pt idx="4">
                    <c:v>3.467169927895977E-3</c:v>
                  </c:pt>
                  <c:pt idx="5">
                    <c:v>6.8040606247322622E-3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1'!$E$3:$E$1002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1'!$D$3:$D$1002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1'!$Z$3:$Z$1002</c:f>
              <c:numCache>
                <c:formatCode>General</c:formatCode>
                <c:ptCount val="1000"/>
                <c:pt idx="0">
                  <c:v>1546.983426313255</c:v>
                </c:pt>
                <c:pt idx="1">
                  <c:v>1546.9138708667069</c:v>
                </c:pt>
                <c:pt idx="2">
                  <c:v>1546.6962839462749</c:v>
                </c:pt>
                <c:pt idx="3">
                  <c:v>1546.652194843412</c:v>
                </c:pt>
                <c:pt idx="4">
                  <c:v>1546.5673280611691</c:v>
                </c:pt>
                <c:pt idx="5">
                  <c:v>1545.95091053391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40-4158-81E9-973CB4DF7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2.5478706889525689E-2</c:v>
                  </c:pt>
                  <c:pt idx="1">
                    <c:v>4.8015475707190924E-3</c:v>
                  </c:pt>
                  <c:pt idx="2">
                    <c:v>3.9999703311323163E-3</c:v>
                  </c:pt>
                  <c:pt idx="3">
                    <c:v>9.945317003989429E-3</c:v>
                  </c:pt>
                  <c:pt idx="4">
                    <c:v>4.2550297734706847E-3</c:v>
                  </c:pt>
                  <c:pt idx="5">
                    <c:v>9.9808920398312302E-3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2.5478706889525689E-2</c:v>
                  </c:pt>
                  <c:pt idx="1">
                    <c:v>4.8015475707190924E-3</c:v>
                  </c:pt>
                  <c:pt idx="2">
                    <c:v>3.9999703311323163E-3</c:v>
                  </c:pt>
                  <c:pt idx="3">
                    <c:v>9.945317003989429E-3</c:v>
                  </c:pt>
                  <c:pt idx="4">
                    <c:v>4.2550297734706847E-3</c:v>
                  </c:pt>
                  <c:pt idx="5">
                    <c:v>9.9808920398312302E-3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1'!$L$3:$L$1002</c:f>
              <c:numCache>
                <c:formatCode>General</c:formatCode>
                <c:ptCount val="1000"/>
                <c:pt idx="0">
                  <c:v>1555.369934156359</c:v>
                </c:pt>
                <c:pt idx="1">
                  <c:v>1555.374791519979</c:v>
                </c:pt>
                <c:pt idx="2">
                  <c:v>1555.3904654666551</c:v>
                </c:pt>
                <c:pt idx="3">
                  <c:v>1555.411900287985</c:v>
                </c:pt>
                <c:pt idx="4">
                  <c:v>1555.4730384060081</c:v>
                </c:pt>
                <c:pt idx="5">
                  <c:v>1555.717148283512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586-950A-BB8B9C5299CA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2.461282158339987E-2</c:v>
                  </c:pt>
                  <c:pt idx="1">
                    <c:v>7.5705302650916663E-3</c:v>
                  </c:pt>
                  <c:pt idx="2">
                    <c:v>5.8109945048882379E-3</c:v>
                  </c:pt>
                  <c:pt idx="3">
                    <c:v>7.1368226010322718E-3</c:v>
                  </c:pt>
                  <c:pt idx="4">
                    <c:v>5.9241015195459108E-3</c:v>
                  </c:pt>
                  <c:pt idx="5">
                    <c:v>7.124788985020716E-3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2.461282158339987E-2</c:v>
                  </c:pt>
                  <c:pt idx="1">
                    <c:v>7.5705302650916663E-3</c:v>
                  </c:pt>
                  <c:pt idx="2">
                    <c:v>5.8109945048882379E-3</c:v>
                  </c:pt>
                  <c:pt idx="3">
                    <c:v>7.1368226010322718E-3</c:v>
                  </c:pt>
                  <c:pt idx="4">
                    <c:v>5.9241015195459108E-3</c:v>
                  </c:pt>
                  <c:pt idx="5">
                    <c:v>7.124788985020716E-3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1'!$T$3:$T$1002</c:f>
              <c:numCache>
                <c:formatCode>General</c:formatCode>
                <c:ptCount val="1000"/>
                <c:pt idx="0">
                  <c:v>1555.1480835786219</c:v>
                </c:pt>
                <c:pt idx="1">
                  <c:v>1555.1990125801269</c:v>
                </c:pt>
                <c:pt idx="2">
                  <c:v>1555.322625757846</c:v>
                </c:pt>
                <c:pt idx="3">
                  <c:v>1555.4074869928811</c:v>
                </c:pt>
                <c:pt idx="4">
                  <c:v>1555.445039614847</c:v>
                </c:pt>
                <c:pt idx="5">
                  <c:v>1555.8641136690389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586-950A-BB8B9C5299CA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2.2217398312371111E-2</c:v>
                  </c:pt>
                  <c:pt idx="1">
                    <c:v>7.2392816064401674E-3</c:v>
                  </c:pt>
                  <c:pt idx="2">
                    <c:v>9.9182574091350797E-3</c:v>
                  </c:pt>
                  <c:pt idx="3">
                    <c:v>8.9078997136372677E-3</c:v>
                  </c:pt>
                  <c:pt idx="4">
                    <c:v>2.0497002794451751E-3</c:v>
                  </c:pt>
                  <c:pt idx="5">
                    <c:v>6.3337570097650358E-3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2.2217398312371111E-2</c:v>
                  </c:pt>
                  <c:pt idx="1">
                    <c:v>7.2392816064401674E-3</c:v>
                  </c:pt>
                  <c:pt idx="2">
                    <c:v>9.9182574091350797E-3</c:v>
                  </c:pt>
                  <c:pt idx="3">
                    <c:v>8.9078997136372677E-3</c:v>
                  </c:pt>
                  <c:pt idx="4">
                    <c:v>2.0497002794451751E-3</c:v>
                  </c:pt>
                  <c:pt idx="5">
                    <c:v>6.3337570097650358E-3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1'!$AB$3:$AB$1002</c:f>
              <c:numCache>
                <c:formatCode>General</c:formatCode>
                <c:ptCount val="1000"/>
                <c:pt idx="0">
                  <c:v>1555.105178897001</c:v>
                </c:pt>
                <c:pt idx="1">
                  <c:v>1555.077795169597</c:v>
                </c:pt>
                <c:pt idx="2">
                  <c:v>1554.8687299537239</c:v>
                </c:pt>
                <c:pt idx="3">
                  <c:v>1554.7947469240351</c:v>
                </c:pt>
                <c:pt idx="4">
                  <c:v>1554.7091525830031</c:v>
                </c:pt>
                <c:pt idx="5">
                  <c:v>1554.0321716125579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586-950A-BB8B9C52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52799325636728E-2"/>
                  <c:y val="-3.09304756210922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1'!$M$3:$M$1002</c:f>
                <c:numCache>
                  <c:formatCode>General</c:formatCode>
                  <c:ptCount val="1000"/>
                  <c:pt idx="0">
                    <c:v>2.5478706889525689E-2</c:v>
                  </c:pt>
                  <c:pt idx="1">
                    <c:v>4.8015475707190924E-3</c:v>
                  </c:pt>
                  <c:pt idx="2">
                    <c:v>3.9999703311323163E-3</c:v>
                  </c:pt>
                  <c:pt idx="3">
                    <c:v>9.945317003989429E-3</c:v>
                  </c:pt>
                  <c:pt idx="4">
                    <c:v>4.2550297734706847E-3</c:v>
                  </c:pt>
                  <c:pt idx="5">
                    <c:v>9.9808920398312302E-3</c:v>
                  </c:pt>
                </c:numCache>
              </c:numRef>
            </c:plus>
            <c:minus>
              <c:numRef>
                <c:f>'Expmt. 1'!$M$3:$M$1002</c:f>
                <c:numCache>
                  <c:formatCode>General</c:formatCode>
                  <c:ptCount val="1000"/>
                  <c:pt idx="0">
                    <c:v>2.5478706889525689E-2</c:v>
                  </c:pt>
                  <c:pt idx="1">
                    <c:v>4.8015475707190924E-3</c:v>
                  </c:pt>
                  <c:pt idx="2">
                    <c:v>3.9999703311323163E-3</c:v>
                  </c:pt>
                  <c:pt idx="3">
                    <c:v>9.945317003989429E-3</c:v>
                  </c:pt>
                  <c:pt idx="4">
                    <c:v>4.2550297734706847E-3</c:v>
                  </c:pt>
                  <c:pt idx="5">
                    <c:v>9.9808920398312302E-3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1'!$N$3:$N$1002</c:f>
              <c:numCache>
                <c:formatCode>General</c:formatCode>
                <c:ptCount val="1000"/>
                <c:pt idx="0">
                  <c:v>1562.441655436088</c:v>
                </c:pt>
                <c:pt idx="1">
                  <c:v>1562.440282062963</c:v>
                </c:pt>
                <c:pt idx="2">
                  <c:v>1562.427679644728</c:v>
                </c:pt>
                <c:pt idx="3">
                  <c:v>1562.434781051606</c:v>
                </c:pt>
                <c:pt idx="4">
                  <c:v>1562.485594436039</c:v>
                </c:pt>
                <c:pt idx="5">
                  <c:v>1562.6235182777459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D-4984-9CF3-90D1CC5C0C16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547631810412752E-3"/>
                  <c:y val="2.5549797164987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1'!$S$3:$S$1002</c:f>
                <c:numCache>
                  <c:formatCode>General</c:formatCode>
                  <c:ptCount val="1000"/>
                  <c:pt idx="0">
                    <c:v>2.461282158339987E-2</c:v>
                  </c:pt>
                  <c:pt idx="1">
                    <c:v>7.5705302650916663E-3</c:v>
                  </c:pt>
                  <c:pt idx="2">
                    <c:v>5.8109945048882379E-3</c:v>
                  </c:pt>
                  <c:pt idx="3">
                    <c:v>7.1368226010322718E-3</c:v>
                  </c:pt>
                  <c:pt idx="4">
                    <c:v>5.9241015195459108E-3</c:v>
                  </c:pt>
                  <c:pt idx="5">
                    <c:v>7.124788985020716E-3</c:v>
                  </c:pt>
                </c:numCache>
              </c:numRef>
            </c:plus>
            <c:minus>
              <c:numRef>
                <c:f>'Expmt. 1'!$S$3:$S$1002</c:f>
                <c:numCache>
                  <c:formatCode>General</c:formatCode>
                  <c:ptCount val="1000"/>
                  <c:pt idx="0">
                    <c:v>2.461282158339987E-2</c:v>
                  </c:pt>
                  <c:pt idx="1">
                    <c:v>7.5705302650916663E-3</c:v>
                  </c:pt>
                  <c:pt idx="2">
                    <c:v>5.8109945048882379E-3</c:v>
                  </c:pt>
                  <c:pt idx="3">
                    <c:v>7.1368226010322718E-3</c:v>
                  </c:pt>
                  <c:pt idx="4">
                    <c:v>5.9241015195459108E-3</c:v>
                  </c:pt>
                  <c:pt idx="5">
                    <c:v>7.124788985020716E-3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1'!$V$3:$V$1002</c:f>
              <c:numCache>
                <c:formatCode>General</c:formatCode>
                <c:ptCount val="1000"/>
                <c:pt idx="0">
                  <c:v>1562.3113906091089</c:v>
                </c:pt>
                <c:pt idx="1">
                  <c:v>1562.3201586197099</c:v>
                </c:pt>
                <c:pt idx="2">
                  <c:v>1562.319933913162</c:v>
                </c:pt>
                <c:pt idx="3">
                  <c:v>1562.361205395579</c:v>
                </c:pt>
                <c:pt idx="4">
                  <c:v>1562.3598794590521</c:v>
                </c:pt>
                <c:pt idx="5">
                  <c:v>1562.5195517881059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984-9CF3-90D1CC5C0C16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490981596750323E-2"/>
                  <c:y val="2.96393824076753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1'!$Y$3:$Y$1002</c:f>
                <c:numCache>
                  <c:formatCode>General</c:formatCode>
                  <c:ptCount val="1000"/>
                  <c:pt idx="0">
                    <c:v>2.2217398312371111E-2</c:v>
                  </c:pt>
                  <c:pt idx="1">
                    <c:v>7.2392816064401674E-3</c:v>
                  </c:pt>
                  <c:pt idx="2">
                    <c:v>9.9182574091350797E-3</c:v>
                  </c:pt>
                  <c:pt idx="3">
                    <c:v>8.9078997136372677E-3</c:v>
                  </c:pt>
                  <c:pt idx="4">
                    <c:v>2.0497002794451751E-3</c:v>
                  </c:pt>
                  <c:pt idx="5">
                    <c:v>6.3337570097650358E-3</c:v>
                  </c:pt>
                </c:numCache>
              </c:numRef>
            </c:plus>
            <c:minus>
              <c:numRef>
                <c:f>'Expmt. 1'!$Y$3:$Y$1002</c:f>
                <c:numCache>
                  <c:formatCode>General</c:formatCode>
                  <c:ptCount val="1000"/>
                  <c:pt idx="0">
                    <c:v>2.2217398312371111E-2</c:v>
                  </c:pt>
                  <c:pt idx="1">
                    <c:v>7.2392816064401674E-3</c:v>
                  </c:pt>
                  <c:pt idx="2">
                    <c:v>9.9182574091350797E-3</c:v>
                  </c:pt>
                  <c:pt idx="3">
                    <c:v>8.9078997136372677E-3</c:v>
                  </c:pt>
                  <c:pt idx="4">
                    <c:v>2.0497002794451751E-3</c:v>
                  </c:pt>
                  <c:pt idx="5">
                    <c:v>6.3337570097650358E-3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1'!$G$3:$G$1002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1'!$F$3:$F$1002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1'!$AD$3:$AD$1002</c:f>
              <c:numCache>
                <c:formatCode>General</c:formatCode>
                <c:ptCount val="1000"/>
                <c:pt idx="0">
                  <c:v>1562.2635490584601</c:v>
                </c:pt>
                <c:pt idx="1">
                  <c:v>1562.2529674573359</c:v>
                </c:pt>
                <c:pt idx="2">
                  <c:v>1562.1602250731901</c:v>
                </c:pt>
                <c:pt idx="3">
                  <c:v>1562.1328086659209</c:v>
                </c:pt>
                <c:pt idx="4">
                  <c:v>1562.0835338064489</c:v>
                </c:pt>
                <c:pt idx="5">
                  <c:v>1561.7142415215931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CD-4984-9CF3-90D1CC5C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</a:t>
            </a:r>
          </a:p>
          <a:p>
            <a:pPr>
              <a:defRPr/>
            </a:pPr>
            <a:r>
              <a:rPr lang="en-US"/>
              <a:t>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497524391616696E-2"/>
          <c:y val="0.10934126466924508"/>
          <c:w val="0.91102872923690725"/>
          <c:h val="0.75124729600908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Summary'!$H$13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026523992173375E-5"/>
                  <c:y val="3.5754773847556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Summary'!$H$14:$H$32</c:f>
              <c:numCache>
                <c:formatCode>General</c:formatCode>
                <c:ptCount val="19"/>
                <c:pt idx="0">
                  <c:v>0</c:v>
                </c:pt>
                <c:pt idx="1">
                  <c:v>1.3115533480989445E-2</c:v>
                </c:pt>
                <c:pt idx="2">
                  <c:v>6.7669088589658102E-2</c:v>
                </c:pt>
                <c:pt idx="3">
                  <c:v>8.7091145295744354E-2</c:v>
                </c:pt>
                <c:pt idx="4">
                  <c:v>8.3102142599652026E-2</c:v>
                </c:pt>
                <c:pt idx="5">
                  <c:v>0.25441128006438402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50A-A8E5-72AE8FC08FFB}"/>
            </c:ext>
          </c:extLst>
        </c:ser>
        <c:ser>
          <c:idx val="1"/>
          <c:order val="1"/>
          <c:tx>
            <c:strRef>
              <c:f>'Data Summary'!$I$13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22853779604156E-2"/>
                  <c:y val="2.05957343420016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Summary'!$I$14:$I$32</c:f>
              <c:numCache>
                <c:formatCode>General</c:formatCode>
                <c:ptCount val="19"/>
                <c:pt idx="0">
                  <c:v>0</c:v>
                </c:pt>
                <c:pt idx="1">
                  <c:v>4.7538093052101736E-2</c:v>
                </c:pt>
                <c:pt idx="2">
                  <c:v>0.13753484078082087</c:v>
                </c:pt>
                <c:pt idx="3">
                  <c:v>0.21052664595163151</c:v>
                </c:pt>
                <c:pt idx="4">
                  <c:v>0.25068608947268939</c:v>
                </c:pt>
                <c:pt idx="5">
                  <c:v>0.71491668488639937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50A-A8E5-72AE8FC08FFB}"/>
            </c:ext>
          </c:extLst>
        </c:ser>
        <c:ser>
          <c:idx val="2"/>
          <c:order val="2"/>
          <c:tx>
            <c:strRef>
              <c:f>'Data Summary'!$J$13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65975055389316E-2"/>
                  <c:y val="8.30043741304389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Summary'!$G$14:$G$32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Summary'!$J$14:$J$32</c:f>
              <c:numCache>
                <c:formatCode>General</c:formatCode>
                <c:ptCount val="19"/>
                <c:pt idx="0">
                  <c:v>0</c:v>
                </c:pt>
                <c:pt idx="1">
                  <c:v>-6.0653626533091178E-2</c:v>
                </c:pt>
                <c:pt idx="2">
                  <c:v>-0.20520392937047896</c:v>
                </c:pt>
                <c:pt idx="3">
                  <c:v>-0.29761779124737586</c:v>
                </c:pt>
                <c:pt idx="4">
                  <c:v>-0.33378823207234137</c:v>
                </c:pt>
                <c:pt idx="5">
                  <c:v>-0.96932796495078344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50A-A8E5-72AE8FC0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6799"/>
        <c:axId val="852924671"/>
      </c:scatterChart>
      <c:valAx>
        <c:axId val="8401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24671"/>
        <c:crosses val="autoZero"/>
        <c:crossBetween val="midCat"/>
      </c:valAx>
      <c:valAx>
        <c:axId val="8529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(mn)</a:t>
                </a:r>
              </a:p>
            </c:rich>
          </c:tx>
          <c:layout>
            <c:manualLayout>
              <c:xMode val="edge"/>
              <c:yMode val="edge"/>
              <c:x val="8.788732706265328E-3"/>
              <c:y val="0.40954293277322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6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373666125411028"/>
                  <c:y val="1.33921375973864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Summary'!$N$3:$N$9</c:f>
              <c:numCache>
                <c:formatCode>General</c:formatCode>
                <c:ptCount val="7"/>
                <c:pt idx="0">
                  <c:v>0</c:v>
                </c:pt>
                <c:pt idx="1">
                  <c:v>2.4405934815149521E-2</c:v>
                </c:pt>
                <c:pt idx="2">
                  <c:v>7.8638319288984349E-2</c:v>
                </c:pt>
                <c:pt idx="3">
                  <c:v>0.10953946809513582</c:v>
                </c:pt>
                <c:pt idx="4">
                  <c:v>0.15357051170508385</c:v>
                </c:pt>
                <c:pt idx="5">
                  <c:v>0.33282793584407955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C3-4BFB-AA82-74ADF37C458B}"/>
            </c:ext>
          </c:extLst>
        </c:ser>
        <c:ser>
          <c:idx val="1"/>
          <c:order val="1"/>
          <c:tx>
            <c:strRef>
              <c:f>'Data Summary'!$O$2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80098683602174"/>
                  <c:y val="-4.7827354727997066E-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Summary'!$O$3:$O$9</c:f>
              <c:numCache>
                <c:formatCode>General</c:formatCode>
                <c:ptCount val="7"/>
                <c:pt idx="0">
                  <c:v>0</c:v>
                </c:pt>
                <c:pt idx="1">
                  <c:v>8.803211355007079E-2</c:v>
                </c:pt>
                <c:pt idx="2">
                  <c:v>0.21374795653991896</c:v>
                </c:pt>
                <c:pt idx="3">
                  <c:v>0.27129196217697427</c:v>
                </c:pt>
                <c:pt idx="4">
                  <c:v>0.34786743101494721</c:v>
                </c:pt>
                <c:pt idx="5">
                  <c:v>0.78278223207303199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C3-4BFB-AA82-74ADF37C458B}"/>
            </c:ext>
          </c:extLst>
        </c:ser>
        <c:ser>
          <c:idx val="2"/>
          <c:order val="2"/>
          <c:tx>
            <c:strRef>
              <c:f>'Data Summary'!$P$2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57542378837027"/>
                  <c:y val="4.49765255371769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Summary'!$M$3:$M$9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Summary'!$P$3:$P$9</c:f>
              <c:numCache>
                <c:formatCode>General</c:formatCode>
                <c:ptCount val="7"/>
                <c:pt idx="0">
                  <c:v>0</c:v>
                </c:pt>
                <c:pt idx="1">
                  <c:v>-6.9555446548065447E-2</c:v>
                </c:pt>
                <c:pt idx="2">
                  <c:v>-0.28714236698010609</c:v>
                </c:pt>
                <c:pt idx="3">
                  <c:v>-0.33123146984303276</c:v>
                </c:pt>
                <c:pt idx="4">
                  <c:v>-0.41609825208593065</c:v>
                </c:pt>
                <c:pt idx="5">
                  <c:v>-1.0325157793449762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C3-4BFB-AA82-74ADF37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2: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0315803848403E-2"/>
          <c:y val="0.10934126466924508"/>
          <c:w val="0.93044444690498196"/>
          <c:h val="0.791609519954908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Summary'!$N$13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73689797639436"/>
                  <c:y val="1.54703955848336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Summary'!$N$14:$N$32</c:f>
              <c:numCache>
                <c:formatCode>General</c:formatCode>
                <c:ptCount val="19"/>
                <c:pt idx="0">
                  <c:v>0</c:v>
                </c:pt>
                <c:pt idx="1">
                  <c:v>1.0111734209431233E-2</c:v>
                </c:pt>
                <c:pt idx="2">
                  <c:v>7.6890349672718614E-2</c:v>
                </c:pt>
                <c:pt idx="3">
                  <c:v>9.3006147952110041E-2</c:v>
                </c:pt>
                <c:pt idx="4">
                  <c:v>0.12512394816038372</c:v>
                </c:pt>
                <c:pt idx="5">
                  <c:v>0.30512980632003445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B-4850-8666-628B844972C2}"/>
            </c:ext>
          </c:extLst>
        </c:ser>
        <c:ser>
          <c:idx val="1"/>
          <c:order val="1"/>
          <c:tx>
            <c:strRef>
              <c:f>'Data Summary'!$O$13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186507569564913"/>
                  <c:y val="-1.793844651331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Summary'!$O$14:$O$32</c:f>
              <c:numCache>
                <c:formatCode>General</c:formatCode>
                <c:ptCount val="19"/>
                <c:pt idx="0">
                  <c:v>0</c:v>
                </c:pt>
                <c:pt idx="1">
                  <c:v>7.3737912944352502E-2</c:v>
                </c:pt>
                <c:pt idx="2">
                  <c:v>0.21199998692365321</c:v>
                </c:pt>
                <c:pt idx="3">
                  <c:v>0.25475864203394849</c:v>
                </c:pt>
                <c:pt idx="4">
                  <c:v>0.31942086747024706</c:v>
                </c:pt>
                <c:pt idx="5">
                  <c:v>0.75508410254898684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B-4850-8666-628B844972C2}"/>
            </c:ext>
          </c:extLst>
        </c:ser>
        <c:ser>
          <c:idx val="2"/>
          <c:order val="2"/>
          <c:tx>
            <c:strRef>
              <c:f>'Data Summary'!$P$13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78261126872048E-2"/>
                  <c:y val="-1.5305710060053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Summary'!$M$14:$M$32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Summary'!$P$14:$P$32</c:f>
              <c:numCache>
                <c:formatCode>General</c:formatCode>
                <c:ptCount val="19"/>
                <c:pt idx="0">
                  <c:v>0</c:v>
                </c:pt>
                <c:pt idx="1">
                  <c:v>-8.3849647153783735E-2</c:v>
                </c:pt>
                <c:pt idx="2">
                  <c:v>-0.28889033659637181</c:v>
                </c:pt>
                <c:pt idx="3">
                  <c:v>-0.34776478998605853</c:v>
                </c:pt>
                <c:pt idx="4">
                  <c:v>-0.44454481563063081</c:v>
                </c:pt>
                <c:pt idx="5">
                  <c:v>-1.0602139088690212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2B-4850-8666-628B8449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950559"/>
        <c:axId val="862302447"/>
      </c:scatterChart>
      <c:valAx>
        <c:axId val="86395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302447"/>
        <c:crosses val="autoZero"/>
        <c:crossBetween val="midCat"/>
      </c:valAx>
      <c:valAx>
        <c:axId val="8623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7.3239439218877739E-3"/>
              <c:y val="0.39743426558947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95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058831960467385E-2"/>
                  <c:y val="-3.47583706240561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Summary'!$T$3:$T$9</c:f>
              <c:numCache>
                <c:formatCode>General</c:formatCode>
                <c:ptCount val="7"/>
                <c:pt idx="0">
                  <c:v>0</c:v>
                </c:pt>
                <c:pt idx="1">
                  <c:v>4.8573636199762404E-3</c:v>
                </c:pt>
                <c:pt idx="2">
                  <c:v>2.0531310296064476E-2</c:v>
                </c:pt>
                <c:pt idx="3">
                  <c:v>4.1966131625940761E-2</c:v>
                </c:pt>
                <c:pt idx="4">
                  <c:v>0.10310424964904996</c:v>
                </c:pt>
                <c:pt idx="5">
                  <c:v>0.34721412715293809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70-4D7C-B8D9-37D10C694E11}"/>
            </c:ext>
          </c:extLst>
        </c:ser>
        <c:ser>
          <c:idx val="1"/>
          <c:order val="1"/>
          <c:tx>
            <c:strRef>
              <c:f>'Data Summary'!$U$2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477717590315101"/>
                  <c:y val="1.52354038486034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Summary'!$U$3:$U$9</c:f>
              <c:numCache>
                <c:formatCode>General</c:formatCode>
                <c:ptCount val="7"/>
                <c:pt idx="0">
                  <c:v>0</c:v>
                </c:pt>
                <c:pt idx="1">
                  <c:v>5.0929001504982807E-2</c:v>
                </c:pt>
                <c:pt idx="2">
                  <c:v>0.17454217922409043</c:v>
                </c:pt>
                <c:pt idx="3">
                  <c:v>0.25940341425916813</c:v>
                </c:pt>
                <c:pt idx="4">
                  <c:v>0.29695603622508315</c:v>
                </c:pt>
                <c:pt idx="5">
                  <c:v>0.71603009041700716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0-4D7C-B8D9-37D10C694E11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Summary'!$S$3:$S$9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Summary'!$V$3:$V$9</c:f>
              <c:numCache>
                <c:formatCode>General</c:formatCode>
                <c:ptCount val="7"/>
                <c:pt idx="0">
                  <c:v>0</c:v>
                </c:pt>
                <c:pt idx="1">
                  <c:v>-2.7383727403957892E-2</c:v>
                </c:pt>
                <c:pt idx="2">
                  <c:v>-0.23644894327708244</c:v>
                </c:pt>
                <c:pt idx="3">
                  <c:v>-0.31043197296594371</c:v>
                </c:pt>
                <c:pt idx="4">
                  <c:v>-0.39602631399793609</c:v>
                </c:pt>
                <c:pt idx="5">
                  <c:v>-1.0730072844430651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70-4D7C-B8D9-37D10C6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3: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Summary'!$T$13</c:f>
              <c:strCache>
                <c:ptCount val="1"/>
                <c:pt idx="0">
                  <c:v>Ch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90535362240577"/>
                  <c:y val="-1.7841197558700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Summary'!$T$14:$T$32</c:f>
              <c:numCache>
                <c:formatCode>General</c:formatCode>
                <c:ptCount val="19"/>
                <c:pt idx="0">
                  <c:v>0</c:v>
                </c:pt>
                <c:pt idx="1">
                  <c:v>-4.6101822870241449E-3</c:v>
                </c:pt>
                <c:pt idx="2">
                  <c:v>3.432312821504032E-2</c:v>
                </c:pt>
                <c:pt idx="3">
                  <c:v>4.49869406528857E-2</c:v>
                </c:pt>
                <c:pt idx="4">
                  <c:v>0.10175959235698429</c:v>
                </c:pt>
                <c:pt idx="5">
                  <c:v>0.35046848277731141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7-4503-BE93-DD8BF211EAFD}"/>
            </c:ext>
          </c:extLst>
        </c:ser>
        <c:ser>
          <c:idx val="1"/>
          <c:order val="1"/>
          <c:tx>
            <c:strRef>
              <c:f>'Data Summary'!$U$13</c:f>
              <c:strCache>
                <c:ptCount val="1"/>
                <c:pt idx="0">
                  <c:v>Ch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037330919259208"/>
                  <c:y val="5.83158936198468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Summary'!$U$14:$U$32</c:f>
              <c:numCache>
                <c:formatCode>General</c:formatCode>
                <c:ptCount val="19"/>
                <c:pt idx="0">
                  <c:v>0</c:v>
                </c:pt>
                <c:pt idx="1">
                  <c:v>4.1461455597982422E-2</c:v>
                </c:pt>
                <c:pt idx="2">
                  <c:v>0.18833399714306628</c:v>
                </c:pt>
                <c:pt idx="3">
                  <c:v>0.26242422328611309</c:v>
                </c:pt>
                <c:pt idx="4">
                  <c:v>0.29561137893301748</c:v>
                </c:pt>
                <c:pt idx="5">
                  <c:v>0.71928444604138042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E7-4503-BE93-DD8BF211EAFD}"/>
            </c:ext>
          </c:extLst>
        </c:ser>
        <c:ser>
          <c:idx val="2"/>
          <c:order val="2"/>
          <c:tx>
            <c:strRef>
              <c:f>'Data Summary'!$V$13</c:f>
              <c:strCache>
                <c:ptCount val="1"/>
                <c:pt idx="0">
                  <c:v>Ch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Summary'!$S$14:$S$32</c:f>
              <c:numCache>
                <c:formatCode>General</c:formatCode>
                <c:ptCount val="19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Summary'!$V$14:$V$32</c:f>
              <c:numCache>
                <c:formatCode>General</c:formatCode>
                <c:ptCount val="19"/>
                <c:pt idx="0">
                  <c:v>0</c:v>
                </c:pt>
                <c:pt idx="1">
                  <c:v>-3.6851273310958277E-2</c:v>
                </c:pt>
                <c:pt idx="2">
                  <c:v>-0.22265712535810658</c:v>
                </c:pt>
                <c:pt idx="3">
                  <c:v>-0.30741116393899875</c:v>
                </c:pt>
                <c:pt idx="4">
                  <c:v>-0.39737097129000176</c:v>
                </c:pt>
                <c:pt idx="5">
                  <c:v>-1.0697529288186918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7-4503-BE93-DD8BF211E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Summary'!$Z$2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22450986523923"/>
                  <c:y val="-5.0967187487835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Summary'!$Z$3:$Z$9</c:f>
              <c:numCache>
                <c:formatCode>General</c:formatCode>
                <c:ptCount val="7"/>
                <c:pt idx="0">
                  <c:v>0</c:v>
                </c:pt>
                <c:pt idx="1">
                  <c:v>-1.3733731250340497E-3</c:v>
                </c:pt>
                <c:pt idx="2">
                  <c:v>-1.3975791360053336E-2</c:v>
                </c:pt>
                <c:pt idx="3">
                  <c:v>-6.8743844819891819E-3</c:v>
                </c:pt>
                <c:pt idx="4">
                  <c:v>4.3938999951024016E-2</c:v>
                </c:pt>
                <c:pt idx="5">
                  <c:v>0.18186284165790312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F-4FE5-9078-EF54487ADFB4}"/>
            </c:ext>
          </c:extLst>
        </c:ser>
        <c:ser>
          <c:idx val="1"/>
          <c:order val="1"/>
          <c:tx>
            <c:strRef>
              <c:f>'Data Summary'!$AA$2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75899256417303"/>
                  <c:y val="4.23389303827424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Summary'!$AA$3:$AA$9</c:f>
              <c:numCache>
                <c:formatCode>General</c:formatCode>
                <c:ptCount val="7"/>
                <c:pt idx="0">
                  <c:v>0</c:v>
                </c:pt>
                <c:pt idx="1">
                  <c:v>8.7680106009884184E-3</c:v>
                </c:pt>
                <c:pt idx="2">
                  <c:v>8.5433040530915605E-3</c:v>
                </c:pt>
                <c:pt idx="3">
                  <c:v>4.9814786470051331E-2</c:v>
                </c:pt>
                <c:pt idx="4">
                  <c:v>4.8488849943169043E-2</c:v>
                </c:pt>
                <c:pt idx="5">
                  <c:v>0.20816117899698838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7F-4FE5-9078-EF54487ADFB4}"/>
            </c:ext>
          </c:extLst>
        </c:ser>
        <c:ser>
          <c:idx val="2"/>
          <c:order val="2"/>
          <c:tx>
            <c:strRef>
              <c:f>'Data Summary'!$AB$2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84162354499018"/>
                  <c:y val="4.52545618926623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Summary'!$Y$3:$Y$9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Summary'!$AB$3:$AB$9</c:f>
              <c:numCache>
                <c:formatCode>General</c:formatCode>
                <c:ptCount val="7"/>
                <c:pt idx="0">
                  <c:v>0</c:v>
                </c:pt>
                <c:pt idx="1">
                  <c:v>-1.0581601124158624E-2</c:v>
                </c:pt>
                <c:pt idx="2">
                  <c:v>-0.10332398526998077</c:v>
                </c:pt>
                <c:pt idx="3">
                  <c:v>-0.13074039253910996</c:v>
                </c:pt>
                <c:pt idx="4">
                  <c:v>-0.1800152520111169</c:v>
                </c:pt>
                <c:pt idx="5">
                  <c:v>-0.54930753686699063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7F-4FE5-9078-EF54487AD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4:
Temperature Corrected Signal Response vs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145412235392237E-2"/>
          <c:y val="0.10934126466924508"/>
          <c:w val="0.88648382873182063"/>
          <c:h val="0.803466161598585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Summary'!$Z$13</c:f>
              <c:strCache>
                <c:ptCount val="1"/>
                <c:pt idx="0">
                  <c:v>Ch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74173086877023"/>
                  <c:y val="3.49218165911079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Summary'!$Z$14:$Z$20</c:f>
              <c:numCache>
                <c:formatCode>General</c:formatCode>
                <c:ptCount val="7"/>
                <c:pt idx="0">
                  <c:v>0</c:v>
                </c:pt>
                <c:pt idx="1">
                  <c:v>-1.0840919032034435E-2</c:v>
                </c:pt>
                <c:pt idx="2">
                  <c:v>-1.8397344107749271E-4</c:v>
                </c:pt>
                <c:pt idx="3">
                  <c:v>-3.8535754550442411E-3</c:v>
                </c:pt>
                <c:pt idx="4">
                  <c:v>4.259434265895834E-2</c:v>
                </c:pt>
                <c:pt idx="5">
                  <c:v>0.18511719728227641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F9-4D35-9629-788C941A67E6}"/>
            </c:ext>
          </c:extLst>
        </c:ser>
        <c:ser>
          <c:idx val="1"/>
          <c:order val="1"/>
          <c:tx>
            <c:strRef>
              <c:f>'Data Summary'!$AA$13</c:f>
              <c:strCache>
                <c:ptCount val="1"/>
                <c:pt idx="0">
                  <c:v>Ch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7571608587429"/>
                  <c:y val="-3.3260160661735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Summary'!$AA$14:$AA$20</c:f>
              <c:numCache>
                <c:formatCode>General</c:formatCode>
                <c:ptCount val="7"/>
                <c:pt idx="0">
                  <c:v>0</c:v>
                </c:pt>
                <c:pt idx="1">
                  <c:v>-6.995353060119669E-4</c:v>
                </c:pt>
                <c:pt idx="2">
                  <c:v>2.2335121972067405E-2</c:v>
                </c:pt>
                <c:pt idx="3">
                  <c:v>5.283559549699627E-2</c:v>
                </c:pt>
                <c:pt idx="4">
                  <c:v>4.7144192651103367E-2</c:v>
                </c:pt>
                <c:pt idx="5">
                  <c:v>0.21141553462136167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F9-4D35-9629-788C941A67E6}"/>
            </c:ext>
          </c:extLst>
        </c:ser>
        <c:ser>
          <c:idx val="2"/>
          <c:order val="2"/>
          <c:tx>
            <c:strRef>
              <c:f>'Data Summary'!$AB$13</c:f>
              <c:strCache>
                <c:ptCount val="1"/>
                <c:pt idx="0">
                  <c:v>Ch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32891266797112"/>
                  <c:y val="-1.47665363477533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Summary'!$Y$14:$Y$20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'Data Summary'!$AB$14:$AB$20</c:f>
              <c:numCache>
                <c:formatCode>General</c:formatCode>
                <c:ptCount val="7"/>
                <c:pt idx="0">
                  <c:v>0</c:v>
                </c:pt>
                <c:pt idx="1">
                  <c:v>-2.0049147031159009E-2</c:v>
                </c:pt>
                <c:pt idx="2">
                  <c:v>-8.9532167351004929E-2</c:v>
                </c:pt>
                <c:pt idx="3">
                  <c:v>-0.12771958351216503</c:v>
                </c:pt>
                <c:pt idx="4">
                  <c:v>-0.18135990930318258</c:v>
                </c:pt>
                <c:pt idx="5">
                  <c:v>-0.54605318124261737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F9-4D35-9629-788C941A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59599"/>
        <c:axId val="862242959"/>
      </c:scatterChart>
      <c:valAx>
        <c:axId val="840159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 (1/mm)</a:t>
                </a:r>
              </a:p>
            </c:rich>
          </c:tx>
          <c:layout>
            <c:manualLayout>
              <c:xMode val="edge"/>
              <c:yMode val="edge"/>
              <c:x val="0.45791915565422314"/>
              <c:y val="0.92491609345157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42959"/>
        <c:crosses val="autoZero"/>
        <c:crossBetween val="midCat"/>
      </c:valAx>
      <c:valAx>
        <c:axId val="8622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Signal Response (nm)</a:t>
                </a:r>
              </a:p>
            </c:rich>
          </c:tx>
          <c:layout>
            <c:manualLayout>
              <c:xMode val="edge"/>
              <c:yMode val="edge"/>
              <c:x val="2.0507042981285768E-2"/>
              <c:y val="0.43464330996932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59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439781725710344E-2"/>
          <c:y val="0.95585357919966163"/>
          <c:w val="0.79695478485366877"/>
          <c:h val="3.40558648138816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 Area 1: Signal Response vs. Curvature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1'!$I$3:$I$1002</c:f>
                <c:numCache>
                  <c:formatCode>General</c:formatCode>
                  <c:ptCount val="1000"/>
                  <c:pt idx="0">
                    <c:v>1.872384063209509E-2</c:v>
                  </c:pt>
                  <c:pt idx="1">
                    <c:v>5.3555656812648948E-3</c:v>
                  </c:pt>
                  <c:pt idx="2">
                    <c:v>1.172731269958369E-2</c:v>
                  </c:pt>
                  <c:pt idx="3">
                    <c:v>1.1027011021879E-2</c:v>
                  </c:pt>
                  <c:pt idx="4">
                    <c:v>6.8951838209300254E-3</c:v>
                  </c:pt>
                  <c:pt idx="5">
                    <c:v>1.053339787694312E-2</c:v>
                  </c:pt>
                </c:numCache>
              </c:numRef>
            </c:plus>
            <c:minus>
              <c:numRef>
                <c:f>'Expmt. 1'!$I$3:$I$1002</c:f>
                <c:numCache>
                  <c:formatCode>General</c:formatCode>
                  <c:ptCount val="1000"/>
                  <c:pt idx="0">
                    <c:v>1.872384063209509E-2</c:v>
                  </c:pt>
                  <c:pt idx="1">
                    <c:v>5.3555656812648948E-3</c:v>
                  </c:pt>
                  <c:pt idx="2">
                    <c:v>1.172731269958369E-2</c:v>
                  </c:pt>
                  <c:pt idx="3">
                    <c:v>1.1027011021879E-2</c:v>
                  </c:pt>
                  <c:pt idx="4">
                    <c:v>6.8951838209300254E-3</c:v>
                  </c:pt>
                  <c:pt idx="5">
                    <c:v>1.053339787694312E-2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1'!$H$3:$H$1002</c:f>
              <c:numCache>
                <c:formatCode>General</c:formatCode>
                <c:ptCount val="1000"/>
                <c:pt idx="0">
                  <c:v>1538.896131489302</c:v>
                </c:pt>
                <c:pt idx="1">
                  <c:v>1538.915260134989</c:v>
                </c:pt>
                <c:pt idx="2">
                  <c:v>1538.951812509785</c:v>
                </c:pt>
                <c:pt idx="3">
                  <c:v>1538.9849142799951</c:v>
                </c:pt>
                <c:pt idx="4">
                  <c:v>1538.9883723411369</c:v>
                </c:pt>
                <c:pt idx="5">
                  <c:v>1539.1551281011471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DF3-A5BE-6F818A6EA223}"/>
            </c:ext>
          </c:extLst>
        </c:ser>
        <c:ser>
          <c:idx val="1"/>
          <c:order val="1"/>
          <c:tx>
            <c:v>CH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1'!$O$3:$O$1002</c:f>
                <c:numCache>
                  <c:formatCode>General</c:formatCode>
                  <c:ptCount val="1000"/>
                  <c:pt idx="0">
                    <c:v>2.2141877257190318E-2</c:v>
                  </c:pt>
                  <c:pt idx="1">
                    <c:v>4.6285431013162693E-3</c:v>
                  </c:pt>
                  <c:pt idx="2">
                    <c:v>6.9723305934637804E-3</c:v>
                  </c:pt>
                  <c:pt idx="3">
                    <c:v>7.3019305799978023E-3</c:v>
                  </c:pt>
                  <c:pt idx="4">
                    <c:v>3.2014883532778021E-3</c:v>
                  </c:pt>
                  <c:pt idx="5">
                    <c:v>6.2120173668729628E-3</c:v>
                  </c:pt>
                </c:numCache>
              </c:numRef>
            </c:plus>
            <c:minus>
              <c:numRef>
                <c:f>'Expmt. 1'!$O$3:$O$1002</c:f>
                <c:numCache>
                  <c:formatCode>General</c:formatCode>
                  <c:ptCount val="1000"/>
                  <c:pt idx="0">
                    <c:v>2.2141877257190318E-2</c:v>
                  </c:pt>
                  <c:pt idx="1">
                    <c:v>4.6285431013162693E-3</c:v>
                  </c:pt>
                  <c:pt idx="2">
                    <c:v>6.9723305934637804E-3</c:v>
                  </c:pt>
                  <c:pt idx="3">
                    <c:v>7.3019305799978023E-3</c:v>
                  </c:pt>
                  <c:pt idx="4">
                    <c:v>3.2014883532778021E-3</c:v>
                  </c:pt>
                  <c:pt idx="5">
                    <c:v>6.2120173668729628E-3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1'!$P$3:$P$1002</c:f>
              <c:numCache>
                <c:formatCode>General</c:formatCode>
                <c:ptCount val="1000"/>
                <c:pt idx="0">
                  <c:v>1538.6759799068959</c:v>
                </c:pt>
                <c:pt idx="1">
                  <c:v>1538.7295311121541</c:v>
                </c:pt>
                <c:pt idx="2">
                  <c:v>1538.8015266795701</c:v>
                </c:pt>
                <c:pt idx="3">
                  <c:v>1538.8881981982449</c:v>
                </c:pt>
                <c:pt idx="4">
                  <c:v>1538.9358047056039</c:v>
                </c:pt>
                <c:pt idx="5">
                  <c:v>1539.395481923563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DF3-A5BE-6F818A6EA223}"/>
            </c:ext>
          </c:extLst>
        </c:ser>
        <c:ser>
          <c:idx val="2"/>
          <c:order val="2"/>
          <c:tx>
            <c:v>CH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'Expmt. 1'!$U$3:$U$1002</c:f>
                <c:numCache>
                  <c:formatCode>General</c:formatCode>
                  <c:ptCount val="1000"/>
                  <c:pt idx="0">
                    <c:v>2.495880297170084E-2</c:v>
                  </c:pt>
                  <c:pt idx="1">
                    <c:v>4.8569379736148957E-3</c:v>
                  </c:pt>
                  <c:pt idx="2">
                    <c:v>4.1228667111700423E-3</c:v>
                  </c:pt>
                  <c:pt idx="3">
                    <c:v>8.3965021112998636E-3</c:v>
                  </c:pt>
                  <c:pt idx="4">
                    <c:v>4.5210095271519968E-3</c:v>
                  </c:pt>
                  <c:pt idx="5">
                    <c:v>7.541675069228944E-3</c:v>
                  </c:pt>
                </c:numCache>
              </c:numRef>
            </c:plus>
            <c:minus>
              <c:numRef>
                <c:f>'Expmt. 1'!$U$3:$U$1002</c:f>
                <c:numCache>
                  <c:formatCode>General</c:formatCode>
                  <c:ptCount val="1000"/>
                  <c:pt idx="0">
                    <c:v>2.495880297170084E-2</c:v>
                  </c:pt>
                  <c:pt idx="1">
                    <c:v>4.8569379736148957E-3</c:v>
                  </c:pt>
                  <c:pt idx="2">
                    <c:v>4.1228667111700423E-3</c:v>
                  </c:pt>
                  <c:pt idx="3">
                    <c:v>8.3965021112998636E-3</c:v>
                  </c:pt>
                  <c:pt idx="4">
                    <c:v>4.5210095271519968E-3</c:v>
                  </c:pt>
                  <c:pt idx="5">
                    <c:v>7.541675069228944E-3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'Expmt. 1'!$C$3:$C$1002</c:f>
                <c:numCache>
                  <c:formatCode>General</c:formatCode>
                  <c:ptCount val="100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'Expmt. 1'!$B$3:$B$1002</c:f>
              <c:numCache>
                <c:formatCode>General</c:formatCode>
                <c:ptCount val="1000"/>
                <c:pt idx="0">
                  <c:v>0</c:v>
                </c:pt>
                <c:pt idx="1">
                  <c:v>0.25</c:v>
                </c:pt>
                <c:pt idx="2">
                  <c:v>0.8</c:v>
                </c:pt>
                <c:pt idx="3">
                  <c:v>1</c:v>
                </c:pt>
                <c:pt idx="4">
                  <c:v>1.25</c:v>
                </c:pt>
                <c:pt idx="5">
                  <c:v>3.125</c:v>
                </c:pt>
              </c:numCache>
            </c:numRef>
          </c:xVal>
          <c:yVal>
            <c:numRef>
              <c:f>'Expmt. 1'!$X$3:$X$1002</c:f>
              <c:numCache>
                <c:formatCode>General</c:formatCode>
                <c:ptCount val="1000"/>
                <c:pt idx="0">
                  <c:v>1538.718015014153</c:v>
                </c:pt>
                <c:pt idx="1">
                  <c:v>1538.663374499826</c:v>
                </c:pt>
                <c:pt idx="2">
                  <c:v>1538.5008230166759</c:v>
                </c:pt>
                <c:pt idx="3">
                  <c:v>1538.422088868303</c:v>
                </c:pt>
                <c:pt idx="4">
                  <c:v>1538.393365491316</c:v>
                </c:pt>
                <c:pt idx="5">
                  <c:v>1537.7532723809829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DF3-A5BE-6F818A6E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015872"/>
        <c:axId val="1328411984"/>
      </c:scatterChart>
      <c:valAx>
        <c:axId val="307015872"/>
        <c:scaling>
          <c:orientation val="minMax"/>
        </c:scaling>
        <c:delete val="0"/>
        <c:axPos val="b"/>
        <c:title>
          <c:tx>
            <c:strRef>
              <c:f>'Expmt. 1'!$B$2</c:f>
              <c:strCache>
                <c:ptCount val="1"/>
                <c:pt idx="0">
                  <c:v>Average Curvature (1/m)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411984"/>
        <c:crosses val="autoZero"/>
        <c:crossBetween val="midCat"/>
      </c:valAx>
      <c:valAx>
        <c:axId val="13284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01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76E154-FEB7-4F67-92EA-C4111B537857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D76D07-F4E7-4196-8E52-578F166A6949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EFA366-3CC5-4D0D-8321-22B9B883BD20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5A8BA8-89FD-4A76-8633-757E78538492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DDA35D-73B2-4F75-B2FA-777EFF548614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E7A9A-572F-4371-9659-2B807B9650CC}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0E3E97-6812-46AA-ACBB-916836691265}">
  <sheetPr/>
  <sheetViews>
    <sheetView tabSelected="1" zoomScale="10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E327A5-2F35-42F7-A4DD-34AF8D828FA5}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0D1BA3-B27E-4F7E-8E69-3FFDD24E8A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2F00-21DE-4769-A153-96234E4B392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8A4C36-14A4-4BC7-90C5-F24064B3A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F4E3F-B321-424D-B366-0260E20CA6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8A4AF-06FD-4D33-A8B7-D0490EC653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625E9-1038-447B-9943-11812D116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2D9AE-77D7-462C-BABB-6351B06998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EB335-7FA5-41B8-B402-ED079BD055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20408</xdr:colOff>
      <xdr:row>11</xdr:row>
      <xdr:rowOff>59871</xdr:rowOff>
    </xdr:from>
    <xdr:to>
      <xdr:col>10</xdr:col>
      <xdr:colOff>881742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9D075-127D-46CD-A7F5-7F1421EEF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122464</xdr:colOff>
      <xdr:row>36</xdr:row>
      <xdr:rowOff>136071</xdr:rowOff>
    </xdr:from>
    <xdr:to>
      <xdr:col>11</xdr:col>
      <xdr:colOff>47627</xdr:colOff>
      <xdr:row>62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F812E-745C-499C-9F25-C061AA07B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27214</xdr:rowOff>
    </xdr:from>
    <xdr:to>
      <xdr:col>11</xdr:col>
      <xdr:colOff>5444</xdr:colOff>
      <xdr:row>87</xdr:row>
      <xdr:rowOff>160565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258B07-D8F1-4433-A1E5-403B901F5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87</xdr:row>
      <xdr:rowOff>149678</xdr:rowOff>
    </xdr:from>
    <xdr:to>
      <xdr:col>11</xdr:col>
      <xdr:colOff>5444</xdr:colOff>
      <xdr:row>113</xdr:row>
      <xdr:rowOff>92529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A873B3-91AC-4A7E-BADD-11292BA50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E9E2-F53E-442B-814A-AA14022BCEF8}">
  <dimension ref="A1:AH19"/>
  <sheetViews>
    <sheetView zoomScale="40" zoomScaleNormal="40" workbookViewId="0">
      <selection activeCell="Y20" activeCellId="5" sqref="M9:Q9 M20:P20 S20:V20 S9:W9 Y9:AC9 Y20:AB20"/>
    </sheetView>
  </sheetViews>
  <sheetFormatPr defaultRowHeight="15" x14ac:dyDescent="0.25"/>
  <cols>
    <col min="1" max="1" width="13.28515625" bestFit="1" customWidth="1"/>
    <col min="2" max="2" width="14.85546875" bestFit="1" customWidth="1"/>
  </cols>
  <sheetData>
    <row r="1" spans="1:34" x14ac:dyDescent="0.25">
      <c r="B1" s="13" t="s">
        <v>21</v>
      </c>
      <c r="C1" s="13"/>
      <c r="D1" s="13"/>
      <c r="G1" s="14" t="s">
        <v>22</v>
      </c>
      <c r="H1" s="14"/>
      <c r="I1" s="14"/>
      <c r="J1" s="14"/>
      <c r="M1" s="14" t="s">
        <v>23</v>
      </c>
      <c r="N1" s="14"/>
      <c r="O1" s="14"/>
      <c r="P1" s="14"/>
      <c r="S1" s="14" t="s">
        <v>26</v>
      </c>
      <c r="T1" s="14"/>
      <c r="U1" s="14"/>
      <c r="V1" s="14"/>
      <c r="Y1" s="14" t="s">
        <v>33</v>
      </c>
      <c r="Z1" s="14"/>
      <c r="AA1" s="14"/>
      <c r="AB1" s="14"/>
    </row>
    <row r="2" spans="1:34" ht="15.75" thickBot="1" x14ac:dyDescent="0.3">
      <c r="A2" t="s">
        <v>20</v>
      </c>
      <c r="B2" t="s">
        <v>15</v>
      </c>
      <c r="C2" t="s">
        <v>16</v>
      </c>
      <c r="D2" t="s">
        <v>17</v>
      </c>
      <c r="E2" t="s">
        <v>34</v>
      </c>
      <c r="G2" t="s">
        <v>21</v>
      </c>
      <c r="H2" t="s">
        <v>14</v>
      </c>
      <c r="I2" t="s">
        <v>18</v>
      </c>
      <c r="J2" t="s">
        <v>19</v>
      </c>
      <c r="K2" t="s">
        <v>24</v>
      </c>
      <c r="M2" t="s">
        <v>21</v>
      </c>
      <c r="N2" t="s">
        <v>14</v>
      </c>
      <c r="O2" t="s">
        <v>18</v>
      </c>
      <c r="P2" t="s">
        <v>19</v>
      </c>
      <c r="Q2" t="s">
        <v>24</v>
      </c>
      <c r="S2" t="s">
        <v>21</v>
      </c>
      <c r="T2" t="s">
        <v>14</v>
      </c>
      <c r="U2" t="s">
        <v>18</v>
      </c>
      <c r="V2" t="s">
        <v>19</v>
      </c>
      <c r="W2" t="s">
        <v>24</v>
      </c>
      <c r="Y2" t="s">
        <v>21</v>
      </c>
      <c r="Z2" t="s">
        <v>14</v>
      </c>
      <c r="AA2" t="s">
        <v>18</v>
      </c>
      <c r="AB2" t="s">
        <v>19</v>
      </c>
      <c r="AC2" t="s">
        <v>24</v>
      </c>
    </row>
    <row r="3" spans="1:34" x14ac:dyDescent="0.25">
      <c r="A3" t="s">
        <v>29</v>
      </c>
      <c r="B3" s="5">
        <f>'Expmt. 1'!$A3</f>
        <v>0</v>
      </c>
      <c r="C3" s="6">
        <f>'Expmt. 1'!$A3</f>
        <v>0</v>
      </c>
      <c r="D3" s="6">
        <f>'Expmt. 1'!$A3</f>
        <v>0</v>
      </c>
      <c r="E3" s="7">
        <f>'Expmt. 1'!$A3</f>
        <v>0</v>
      </c>
      <c r="G3">
        <f>B3</f>
        <v>0</v>
      </c>
      <c r="H3" s="4">
        <f>'Expmt. 1'!H3-'Expmt. 1'!H$3</f>
        <v>0</v>
      </c>
      <c r="I3" s="4">
        <f>'Expmt. 1'!P3-'Expmt. 1'!P$3</f>
        <v>0</v>
      </c>
      <c r="J3" s="4">
        <f>'Expmt. 1'!X3-'Expmt. 1'!X$3</f>
        <v>0</v>
      </c>
      <c r="K3" s="4">
        <f t="shared" ref="K3:K6" si="0">AVERAGE(H3:J3)</f>
        <v>0</v>
      </c>
      <c r="L3" s="4"/>
      <c r="M3">
        <f>C3</f>
        <v>0</v>
      </c>
      <c r="N3" s="4">
        <f>'Expmt. 1'!J3-'Expmt. 1'!J$3</f>
        <v>0</v>
      </c>
      <c r="O3" s="4">
        <f>'Expmt. 1'!R3-'Expmt. 1'!R$3</f>
        <v>0</v>
      </c>
      <c r="P3" s="4">
        <f>'Expmt. 1'!Z3-'Expmt. 1'!Z$3</f>
        <v>0</v>
      </c>
      <c r="Q3" s="4">
        <f t="shared" ref="Q3:Q9" si="1">AVERAGE(N3:P3)</f>
        <v>0</v>
      </c>
      <c r="R3" s="4"/>
      <c r="S3">
        <f>D3</f>
        <v>0</v>
      </c>
      <c r="T3" s="4">
        <f>'Expmt. 1'!L3-'Expmt. 1'!L$3</f>
        <v>0</v>
      </c>
      <c r="U3" s="4">
        <f>'Expmt. 1'!T3-'Expmt. 1'!T$3</f>
        <v>0</v>
      </c>
      <c r="V3" s="4">
        <f>'Expmt. 1'!AB3-'Expmt. 1'!AB$3</f>
        <v>0</v>
      </c>
      <c r="W3" s="4">
        <f t="shared" ref="W3:W6" si="2">AVERAGE(T3:V3)</f>
        <v>0</v>
      </c>
      <c r="X3" s="4"/>
      <c r="Y3">
        <f>E3</f>
        <v>0</v>
      </c>
      <c r="Z3" s="4">
        <f>'Expmt. 1'!N3-'Expmt. 1'!N$3</f>
        <v>0</v>
      </c>
      <c r="AA3" s="4">
        <f>'Expmt. 1'!V3-'Expmt. 1'!V$3</f>
        <v>0</v>
      </c>
      <c r="AB3" s="4">
        <f>'Expmt. 1'!AD3-'Expmt. 1'!AD$3</f>
        <v>0</v>
      </c>
      <c r="AC3" s="4">
        <f>AVERAGE(Z3:AB3)</f>
        <v>0</v>
      </c>
    </row>
    <row r="4" spans="1:34" x14ac:dyDescent="0.25">
      <c r="A4" t="s">
        <v>29</v>
      </c>
      <c r="B4" s="8">
        <f>'Expmt. 1'!$A4</f>
        <v>0.25</v>
      </c>
      <c r="C4" s="4">
        <f>'Expmt. 1'!$A4</f>
        <v>0.25</v>
      </c>
      <c r="D4" s="4">
        <f>'Expmt. 1'!$A4</f>
        <v>0.25</v>
      </c>
      <c r="E4" s="9">
        <f>'Expmt. 1'!$A4</f>
        <v>0.25</v>
      </c>
      <c r="G4">
        <f t="shared" ref="G4:G8" si="3">B4</f>
        <v>0.25</v>
      </c>
      <c r="H4" s="4">
        <f>'Expmt. 1'!H4-'Expmt. 1'!H$3</f>
        <v>1.9128645687032986E-2</v>
      </c>
      <c r="I4" s="4">
        <f>'Expmt. 1'!P4-'Expmt. 1'!P$3</f>
        <v>5.3551205258145274E-2</v>
      </c>
      <c r="J4" s="4">
        <f>'Expmt. 1'!X4-'Expmt. 1'!X$3</f>
        <v>-5.464051432704764E-2</v>
      </c>
      <c r="K4" s="4">
        <f t="shared" si="0"/>
        <v>6.01311220604354E-3</v>
      </c>
      <c r="L4" s="4"/>
      <c r="M4">
        <f t="shared" ref="M4:M8" si="4">C4</f>
        <v>0.25</v>
      </c>
      <c r="N4" s="4">
        <f>'Expmt. 1'!J4-'Expmt. 1'!J$3</f>
        <v>2.4405934815149521E-2</v>
      </c>
      <c r="O4" s="4">
        <f>'Expmt. 1'!R4-'Expmt. 1'!R$3</f>
        <v>8.803211355007079E-2</v>
      </c>
      <c r="P4" s="4">
        <f>'Expmt. 1'!Z4-'Expmt. 1'!Z$3</f>
        <v>-6.9555446548065447E-2</v>
      </c>
      <c r="Q4" s="4">
        <f t="shared" si="1"/>
        <v>1.4294200605718288E-2</v>
      </c>
      <c r="R4" s="4"/>
      <c r="S4">
        <f t="shared" ref="S4:S8" si="5">D4</f>
        <v>0.25</v>
      </c>
      <c r="T4" s="4">
        <f>'Expmt. 1'!L4-'Expmt. 1'!L$3</f>
        <v>4.8573636199762404E-3</v>
      </c>
      <c r="U4" s="4">
        <f>'Expmt. 1'!T4-'Expmt. 1'!T$3</f>
        <v>5.0929001504982807E-2</v>
      </c>
      <c r="V4" s="4">
        <f>'Expmt. 1'!AB4-'Expmt. 1'!AB$3</f>
        <v>-2.7383727403957892E-2</v>
      </c>
      <c r="W4" s="4">
        <f t="shared" si="2"/>
        <v>9.4675459070003853E-3</v>
      </c>
      <c r="Y4">
        <f t="shared" ref="Y4:Y8" si="6">E4</f>
        <v>0.25</v>
      </c>
      <c r="Z4" s="4">
        <f>'Expmt. 1'!N4-'Expmt. 1'!N$3</f>
        <v>-1.3733731250340497E-3</v>
      </c>
      <c r="AA4" s="4">
        <f>'Expmt. 1'!V4-'Expmt. 1'!V$3</f>
        <v>8.7680106009884184E-3</v>
      </c>
      <c r="AB4" s="4">
        <f>'Expmt. 1'!AD4-'Expmt. 1'!AD$3</f>
        <v>-1.0581601124158624E-2</v>
      </c>
      <c r="AC4" s="4">
        <f t="shared" ref="AC4:AC8" si="7">AVERAGE(Z4:AB4)</f>
        <v>-1.0623212160680851E-3</v>
      </c>
    </row>
    <row r="5" spans="1:34" x14ac:dyDescent="0.25">
      <c r="A5" t="s">
        <v>29</v>
      </c>
      <c r="B5" s="8">
        <f>'Expmt. 1'!$A5</f>
        <v>0.8</v>
      </c>
      <c r="C5" s="4">
        <f>'Expmt. 1'!$A5</f>
        <v>0.8</v>
      </c>
      <c r="D5" s="4">
        <f>'Expmt. 1'!$A5</f>
        <v>0.8</v>
      </c>
      <c r="E5" s="9">
        <f>'Expmt. 1'!$A5</f>
        <v>0.8</v>
      </c>
      <c r="F5" s="4"/>
      <c r="G5">
        <f t="shared" si="3"/>
        <v>0.8</v>
      </c>
      <c r="H5" s="4">
        <f>'Expmt. 1'!H5-'Expmt. 1'!H$3</f>
        <v>5.568102048300716E-2</v>
      </c>
      <c r="I5" s="4">
        <f>'Expmt. 1'!P5-'Expmt. 1'!P$3</f>
        <v>0.12554677267416992</v>
      </c>
      <c r="J5" s="4">
        <f>'Expmt. 1'!X5-'Expmt. 1'!X$3</f>
        <v>-0.21719199747712992</v>
      </c>
      <c r="K5" s="4">
        <f t="shared" si="0"/>
        <v>-1.1988068106650948E-2</v>
      </c>
      <c r="L5" s="4"/>
      <c r="M5">
        <f t="shared" si="4"/>
        <v>0.8</v>
      </c>
      <c r="N5" s="4">
        <f>'Expmt. 1'!J5-'Expmt. 1'!J$3</f>
        <v>7.8638319288984349E-2</v>
      </c>
      <c r="O5" s="4">
        <f>'Expmt. 1'!R5-'Expmt. 1'!R$3</f>
        <v>0.21374795653991896</v>
      </c>
      <c r="P5" s="4">
        <f>'Expmt. 1'!Z5-'Expmt. 1'!Z$3</f>
        <v>-0.28714236698010609</v>
      </c>
      <c r="Q5" s="4">
        <f t="shared" si="1"/>
        <v>1.7479696162657394E-3</v>
      </c>
      <c r="R5" s="4"/>
      <c r="S5">
        <f t="shared" si="5"/>
        <v>0.8</v>
      </c>
      <c r="T5" s="4">
        <f>'Expmt. 1'!L5-'Expmt. 1'!L$3</f>
        <v>2.0531310296064476E-2</v>
      </c>
      <c r="U5" s="4">
        <f>'Expmt. 1'!T5-'Expmt. 1'!T$3</f>
        <v>0.17454217922409043</v>
      </c>
      <c r="V5" s="4">
        <f>'Expmt. 1'!AB5-'Expmt. 1'!AB$3</f>
        <v>-0.23644894327708244</v>
      </c>
      <c r="W5" s="4">
        <f t="shared" si="2"/>
        <v>-1.3791817918975843E-2</v>
      </c>
      <c r="Y5">
        <f t="shared" si="6"/>
        <v>0.8</v>
      </c>
      <c r="Z5" s="4">
        <f>'Expmt. 1'!N5-'Expmt. 1'!N$3</f>
        <v>-1.3975791360053336E-2</v>
      </c>
      <c r="AA5" s="4">
        <f>'Expmt. 1'!V5-'Expmt. 1'!V$3</f>
        <v>8.5433040530915605E-3</v>
      </c>
      <c r="AB5" s="4">
        <f>'Expmt. 1'!AD5-'Expmt. 1'!AD$3</f>
        <v>-0.10332398526998077</v>
      </c>
      <c r="AC5" s="4">
        <f t="shared" si="7"/>
        <v>-3.6252157525647512E-2</v>
      </c>
    </row>
    <row r="6" spans="1:34" x14ac:dyDescent="0.25">
      <c r="A6" s="4" t="s">
        <v>29</v>
      </c>
      <c r="B6" s="8">
        <f>'Expmt. 1'!$A6</f>
        <v>1</v>
      </c>
      <c r="C6" s="4">
        <f>'Expmt. 1'!$A6</f>
        <v>1</v>
      </c>
      <c r="D6" s="4">
        <f>'Expmt. 1'!$A6</f>
        <v>1</v>
      </c>
      <c r="E6" s="9">
        <f>'Expmt. 1'!$A6</f>
        <v>1</v>
      </c>
      <c r="F6" s="4"/>
      <c r="G6">
        <f t="shared" si="3"/>
        <v>1</v>
      </c>
      <c r="H6" s="4">
        <f>'Expmt. 1'!H6-'Expmt. 1'!H$3</f>
        <v>8.8782790693130664E-2</v>
      </c>
      <c r="I6" s="4">
        <f>'Expmt. 1'!P6-'Expmt. 1'!P$3</f>
        <v>0.21221829134901782</v>
      </c>
      <c r="J6" s="4">
        <f>'Expmt. 1'!X6-'Expmt. 1'!X$3</f>
        <v>-0.29592614584998955</v>
      </c>
      <c r="K6" s="4">
        <f t="shared" si="0"/>
        <v>1.6916453973863099E-3</v>
      </c>
      <c r="L6" s="4"/>
      <c r="M6">
        <f t="shared" si="4"/>
        <v>1</v>
      </c>
      <c r="N6" s="4">
        <f>'Expmt. 1'!J6-'Expmt. 1'!J$3</f>
        <v>0.10953946809513582</v>
      </c>
      <c r="O6" s="4">
        <f>'Expmt. 1'!R6-'Expmt. 1'!R$3</f>
        <v>0.27129196217697427</v>
      </c>
      <c r="P6" s="4">
        <f>'Expmt. 1'!Z6-'Expmt. 1'!Z$3</f>
        <v>-0.33123146984303276</v>
      </c>
      <c r="Q6" s="4">
        <f t="shared" si="1"/>
        <v>1.6533320143025776E-2</v>
      </c>
      <c r="R6" s="4"/>
      <c r="S6">
        <f t="shared" si="5"/>
        <v>1</v>
      </c>
      <c r="T6" s="4">
        <f>'Expmt. 1'!L6-'Expmt. 1'!L$3</f>
        <v>4.1966131625940761E-2</v>
      </c>
      <c r="U6" s="4">
        <f>'Expmt. 1'!T6-'Expmt. 1'!T$3</f>
        <v>0.25940341425916813</v>
      </c>
      <c r="V6" s="4">
        <f>'Expmt. 1'!AB6-'Expmt. 1'!AB$3</f>
        <v>-0.31043197296594371</v>
      </c>
      <c r="W6" s="4">
        <f t="shared" si="2"/>
        <v>-3.0208090269449408E-3</v>
      </c>
      <c r="X6" s="4"/>
      <c r="Y6">
        <f t="shared" si="6"/>
        <v>1</v>
      </c>
      <c r="Z6" s="4">
        <f>'Expmt. 1'!N6-'Expmt. 1'!N$3</f>
        <v>-6.8743844819891819E-3</v>
      </c>
      <c r="AA6" s="4">
        <f>'Expmt. 1'!V6-'Expmt. 1'!V$3</f>
        <v>4.9814786470051331E-2</v>
      </c>
      <c r="AB6" s="4">
        <f>'Expmt. 1'!AD6-'Expmt. 1'!AD$3</f>
        <v>-0.13074039253910996</v>
      </c>
      <c r="AC6" s="4">
        <f t="shared" si="7"/>
        <v>-2.9266663517015939E-2</v>
      </c>
      <c r="AD6" s="4"/>
      <c r="AE6" s="4"/>
      <c r="AF6" s="4"/>
      <c r="AG6" s="4"/>
      <c r="AH6" s="4"/>
    </row>
    <row r="7" spans="1:34" x14ac:dyDescent="0.25">
      <c r="A7" s="4" t="s">
        <v>29</v>
      </c>
      <c r="B7" s="8">
        <f>'Expmt. 1'!$A7</f>
        <v>1.25</v>
      </c>
      <c r="C7" s="4">
        <f>'Expmt. 1'!$A7</f>
        <v>1.25</v>
      </c>
      <c r="D7" s="4">
        <f>'Expmt. 1'!$A7</f>
        <v>1.25</v>
      </c>
      <c r="E7" s="9">
        <f>'Expmt. 1'!$A7</f>
        <v>1.25</v>
      </c>
      <c r="F7" s="4"/>
      <c r="G7">
        <f t="shared" si="3"/>
        <v>1.25</v>
      </c>
      <c r="H7" s="4">
        <f>'Expmt. 1'!H7-'Expmt. 1'!H$3</f>
        <v>9.2240851834958448E-2</v>
      </c>
      <c r="I7" s="4">
        <f>'Expmt. 1'!P7-'Expmt. 1'!P$3</f>
        <v>0.2598247987079958</v>
      </c>
      <c r="J7" s="4">
        <f>'Expmt. 1'!X7-'Expmt. 1'!X$3</f>
        <v>-0.32464952283703497</v>
      </c>
      <c r="K7" s="4">
        <f t="shared" ref="K7:K8" si="8">AVERAGE(H7:J7)</f>
        <v>9.1387092353064272E-3</v>
      </c>
      <c r="L7" s="4"/>
      <c r="M7">
        <f t="shared" si="4"/>
        <v>1.25</v>
      </c>
      <c r="N7" s="4">
        <f>'Expmt. 1'!J7-'Expmt. 1'!J$3</f>
        <v>0.15357051170508385</v>
      </c>
      <c r="O7" s="4">
        <f>'Expmt. 1'!R7-'Expmt. 1'!R$3</f>
        <v>0.34786743101494721</v>
      </c>
      <c r="P7" s="4">
        <f>'Expmt. 1'!Z7-'Expmt. 1'!Z$3</f>
        <v>-0.41609825208593065</v>
      </c>
      <c r="Q7" s="4">
        <f t="shared" si="1"/>
        <v>2.8446563544700137E-2</v>
      </c>
      <c r="R7" s="4"/>
      <c r="S7">
        <f t="shared" si="5"/>
        <v>1.25</v>
      </c>
      <c r="T7" s="4">
        <f>'Expmt. 1'!L7-'Expmt. 1'!L$3</f>
        <v>0.10310424964904996</v>
      </c>
      <c r="U7" s="4">
        <f>'Expmt. 1'!T7-'Expmt. 1'!T$3</f>
        <v>0.29695603622508315</v>
      </c>
      <c r="V7" s="4">
        <f>'Expmt. 1'!AB7-'Expmt. 1'!AB$3</f>
        <v>-0.39602631399793609</v>
      </c>
      <c r="W7" s="4">
        <f t="shared" ref="W7:W8" si="9">AVERAGE(T7:V7)</f>
        <v>1.3446572920656763E-3</v>
      </c>
      <c r="Y7">
        <f t="shared" si="6"/>
        <v>1.25</v>
      </c>
      <c r="Z7" s="4">
        <f>'Expmt. 1'!N7-'Expmt. 1'!N$3</f>
        <v>4.3938999951024016E-2</v>
      </c>
      <c r="AA7" s="4">
        <f>'Expmt. 1'!V7-'Expmt. 1'!V$3</f>
        <v>4.8488849943169043E-2</v>
      </c>
      <c r="AB7" s="4">
        <f>'Expmt. 1'!AD7-'Expmt. 1'!AD$3</f>
        <v>-0.1800152520111169</v>
      </c>
      <c r="AC7" s="4">
        <f t="shared" si="7"/>
        <v>-2.9195800705641279E-2</v>
      </c>
    </row>
    <row r="8" spans="1:34" x14ac:dyDescent="0.25">
      <c r="A8" t="s">
        <v>29</v>
      </c>
      <c r="B8" s="8">
        <f>'Expmt. 1'!$A8</f>
        <v>3.125</v>
      </c>
      <c r="C8" s="4">
        <f>'Expmt. 1'!$A8</f>
        <v>3.125</v>
      </c>
      <c r="D8" s="4">
        <f>'Expmt. 1'!$A8</f>
        <v>3.125</v>
      </c>
      <c r="E8" s="9">
        <f>'Expmt. 1'!$A8</f>
        <v>3.125</v>
      </c>
      <c r="F8" s="4"/>
      <c r="G8">
        <f t="shared" si="3"/>
        <v>3.125</v>
      </c>
      <c r="H8" s="4">
        <f>'Expmt. 1'!H8-'Expmt. 1'!H$3</f>
        <v>0.2589966118450775</v>
      </c>
      <c r="I8" s="4">
        <f>'Expmt. 1'!P8-'Expmt. 1'!P$3</f>
        <v>0.7195020166670929</v>
      </c>
      <c r="J8" s="4">
        <f>'Expmt. 1'!X8-'Expmt. 1'!X$3</f>
        <v>-0.9647426331700899</v>
      </c>
      <c r="K8" s="4">
        <f t="shared" si="8"/>
        <v>4.5853317806934983E-3</v>
      </c>
      <c r="L8" s="4"/>
      <c r="M8" s="4">
        <f t="shared" si="4"/>
        <v>3.125</v>
      </c>
      <c r="N8" s="4">
        <f>'Expmt. 1'!J8-'Expmt. 1'!J$3</f>
        <v>0.33282793584407955</v>
      </c>
      <c r="O8" s="4">
        <f>'Expmt. 1'!R8-'Expmt. 1'!R$3</f>
        <v>0.78278223207303199</v>
      </c>
      <c r="P8" s="4">
        <f>'Expmt. 1'!Z8-'Expmt. 1'!Z$3</f>
        <v>-1.0325157793449762</v>
      </c>
      <c r="Q8" s="4">
        <f t="shared" si="1"/>
        <v>2.7698129524045118E-2</v>
      </c>
      <c r="R8" s="4"/>
      <c r="S8">
        <f t="shared" si="5"/>
        <v>3.125</v>
      </c>
      <c r="T8" s="4">
        <f>'Expmt. 1'!L8-'Expmt. 1'!L$3</f>
        <v>0.34721412715293809</v>
      </c>
      <c r="U8" s="4">
        <f>'Expmt. 1'!T8-'Expmt. 1'!T$3</f>
        <v>0.71603009041700716</v>
      </c>
      <c r="V8" s="4">
        <f>'Expmt. 1'!AB8-'Expmt. 1'!AB$3</f>
        <v>-1.0730072844430651</v>
      </c>
      <c r="W8" s="4">
        <f t="shared" si="9"/>
        <v>-3.2543556243732987E-3</v>
      </c>
      <c r="Y8">
        <f t="shared" si="6"/>
        <v>3.125</v>
      </c>
      <c r="Z8" s="4">
        <f>'Expmt. 1'!N8-'Expmt. 1'!N$3</f>
        <v>0.18186284165790312</v>
      </c>
      <c r="AA8" s="4">
        <f>'Expmt. 1'!V8-'Expmt. 1'!V$3</f>
        <v>0.20816117899698838</v>
      </c>
      <c r="AB8" s="4">
        <f>'Expmt. 1'!AD8-'Expmt. 1'!AD$3</f>
        <v>-0.54930753686699063</v>
      </c>
      <c r="AC8" s="4">
        <f t="shared" si="7"/>
        <v>-5.3094505404033043E-2</v>
      </c>
    </row>
    <row r="9" spans="1:34" ht="15.75" thickBot="1" x14ac:dyDescent="0.3">
      <c r="B9" s="10"/>
      <c r="C9" s="2"/>
      <c r="D9" s="2"/>
      <c r="E9" s="11"/>
      <c r="F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4"/>
      <c r="W9" s="4"/>
      <c r="Z9" s="4"/>
      <c r="AA9" s="4"/>
      <c r="AB9" s="4"/>
      <c r="AC9" s="4"/>
    </row>
    <row r="11" spans="1:34" x14ac:dyDescent="0.25">
      <c r="G11" s="14" t="s">
        <v>25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34" x14ac:dyDescent="0.25">
      <c r="G12" s="14" t="s">
        <v>22</v>
      </c>
      <c r="H12" s="14"/>
      <c r="I12" s="14"/>
      <c r="J12" s="14"/>
      <c r="M12" s="14" t="s">
        <v>23</v>
      </c>
      <c r="N12" s="14"/>
      <c r="O12" s="14"/>
      <c r="P12" s="14"/>
      <c r="S12" s="14" t="s">
        <v>26</v>
      </c>
      <c r="T12" s="14"/>
      <c r="U12" s="14"/>
      <c r="V12" s="14"/>
      <c r="Y12" s="14" t="s">
        <v>33</v>
      </c>
      <c r="Z12" s="14"/>
      <c r="AA12" s="14"/>
      <c r="AB12" s="14"/>
    </row>
    <row r="13" spans="1:34" x14ac:dyDescent="0.25">
      <c r="G13" t="s">
        <v>21</v>
      </c>
      <c r="H13" t="s">
        <v>14</v>
      </c>
      <c r="I13" t="s">
        <v>18</v>
      </c>
      <c r="J13" t="s">
        <v>19</v>
      </c>
      <c r="M13" t="s">
        <v>21</v>
      </c>
      <c r="N13" t="s">
        <v>14</v>
      </c>
      <c r="O13" t="s">
        <v>18</v>
      </c>
      <c r="P13" t="s">
        <v>19</v>
      </c>
      <c r="S13" t="s">
        <v>21</v>
      </c>
      <c r="T13" t="s">
        <v>14</v>
      </c>
      <c r="U13" t="s">
        <v>18</v>
      </c>
      <c r="V13" t="s">
        <v>19</v>
      </c>
      <c r="Y13" t="s">
        <v>21</v>
      </c>
      <c r="Z13" t="s">
        <v>14</v>
      </c>
      <c r="AA13" t="s">
        <v>18</v>
      </c>
      <c r="AB13" t="s">
        <v>19</v>
      </c>
    </row>
    <row r="14" spans="1:34" x14ac:dyDescent="0.25">
      <c r="G14">
        <f>B3</f>
        <v>0</v>
      </c>
      <c r="H14">
        <f t="shared" ref="H14:J20" si="10">H3-$K3</f>
        <v>0</v>
      </c>
      <c r="I14">
        <f t="shared" si="10"/>
        <v>0</v>
      </c>
      <c r="J14">
        <f t="shared" si="10"/>
        <v>0</v>
      </c>
      <c r="M14">
        <f t="shared" ref="M14:M19" si="11">C3</f>
        <v>0</v>
      </c>
      <c r="N14">
        <f t="shared" ref="N14:P20" si="12">N3-$Q3</f>
        <v>0</v>
      </c>
      <c r="O14">
        <f t="shared" si="12"/>
        <v>0</v>
      </c>
      <c r="P14">
        <f t="shared" si="12"/>
        <v>0</v>
      </c>
      <c r="S14">
        <f t="shared" ref="S14:S19" si="13">C3</f>
        <v>0</v>
      </c>
      <c r="T14">
        <f t="shared" ref="T14:V20" si="14">T3-$W3</f>
        <v>0</v>
      </c>
      <c r="U14">
        <f t="shared" si="14"/>
        <v>0</v>
      </c>
      <c r="V14">
        <f t="shared" si="14"/>
        <v>0</v>
      </c>
      <c r="Y14">
        <f>E3</f>
        <v>0</v>
      </c>
      <c r="Z14">
        <f t="shared" ref="Z14:AB14" si="15">Z3-$W3</f>
        <v>0</v>
      </c>
      <c r="AA14">
        <f t="shared" si="15"/>
        <v>0</v>
      </c>
      <c r="AB14">
        <f t="shared" si="15"/>
        <v>0</v>
      </c>
    </row>
    <row r="15" spans="1:34" x14ac:dyDescent="0.25">
      <c r="G15">
        <f t="shared" ref="G15:G19" si="16">B4</f>
        <v>0.25</v>
      </c>
      <c r="H15">
        <f t="shared" si="10"/>
        <v>1.3115533480989445E-2</v>
      </c>
      <c r="I15">
        <f t="shared" si="10"/>
        <v>4.7538093052101736E-2</v>
      </c>
      <c r="J15">
        <f t="shared" si="10"/>
        <v>-6.0653626533091178E-2</v>
      </c>
      <c r="M15">
        <f t="shared" si="11"/>
        <v>0.25</v>
      </c>
      <c r="N15">
        <f t="shared" si="12"/>
        <v>1.0111734209431233E-2</v>
      </c>
      <c r="O15">
        <f t="shared" si="12"/>
        <v>7.3737912944352502E-2</v>
      </c>
      <c r="P15">
        <f t="shared" si="12"/>
        <v>-8.3849647153783735E-2</v>
      </c>
      <c r="S15">
        <f t="shared" si="13"/>
        <v>0.25</v>
      </c>
      <c r="T15">
        <f t="shared" si="14"/>
        <v>-4.6101822870241449E-3</v>
      </c>
      <c r="U15">
        <f t="shared" si="14"/>
        <v>4.1461455597982422E-2</v>
      </c>
      <c r="V15">
        <f t="shared" si="14"/>
        <v>-3.6851273310958277E-2</v>
      </c>
      <c r="Y15">
        <f t="shared" ref="Y15:Y20" si="17">E4</f>
        <v>0.25</v>
      </c>
      <c r="Z15">
        <f t="shared" ref="Z15:AB15" si="18">Z4-$W4</f>
        <v>-1.0840919032034435E-2</v>
      </c>
      <c r="AA15">
        <f t="shared" si="18"/>
        <v>-6.995353060119669E-4</v>
      </c>
      <c r="AB15">
        <f t="shared" si="18"/>
        <v>-2.0049147031159009E-2</v>
      </c>
    </row>
    <row r="16" spans="1:34" x14ac:dyDescent="0.25">
      <c r="G16">
        <f t="shared" si="16"/>
        <v>0.8</v>
      </c>
      <c r="H16">
        <f t="shared" si="10"/>
        <v>6.7669088589658102E-2</v>
      </c>
      <c r="I16">
        <f t="shared" si="10"/>
        <v>0.13753484078082087</v>
      </c>
      <c r="J16">
        <f t="shared" si="10"/>
        <v>-0.20520392937047896</v>
      </c>
      <c r="M16">
        <f t="shared" si="11"/>
        <v>0.8</v>
      </c>
      <c r="N16">
        <f t="shared" si="12"/>
        <v>7.6890349672718614E-2</v>
      </c>
      <c r="O16">
        <f t="shared" si="12"/>
        <v>0.21199998692365321</v>
      </c>
      <c r="P16">
        <f t="shared" si="12"/>
        <v>-0.28889033659637181</v>
      </c>
      <c r="S16">
        <f t="shared" si="13"/>
        <v>0.8</v>
      </c>
      <c r="T16">
        <f t="shared" si="14"/>
        <v>3.432312821504032E-2</v>
      </c>
      <c r="U16">
        <f t="shared" si="14"/>
        <v>0.18833399714306628</v>
      </c>
      <c r="V16">
        <f t="shared" si="14"/>
        <v>-0.22265712535810658</v>
      </c>
      <c r="Y16">
        <f t="shared" si="17"/>
        <v>0.8</v>
      </c>
      <c r="Z16">
        <f t="shared" ref="Z16:AB16" si="19">Z5-$W5</f>
        <v>-1.8397344107749271E-4</v>
      </c>
      <c r="AA16">
        <f t="shared" si="19"/>
        <v>2.2335121972067405E-2</v>
      </c>
      <c r="AB16">
        <f t="shared" si="19"/>
        <v>-8.9532167351004929E-2</v>
      </c>
    </row>
    <row r="17" spans="7:28" x14ac:dyDescent="0.25">
      <c r="G17">
        <f t="shared" si="16"/>
        <v>1</v>
      </c>
      <c r="H17">
        <f t="shared" si="10"/>
        <v>8.7091145295744354E-2</v>
      </c>
      <c r="I17">
        <f t="shared" si="10"/>
        <v>0.21052664595163151</v>
      </c>
      <c r="J17">
        <f t="shared" si="10"/>
        <v>-0.29761779124737586</v>
      </c>
      <c r="M17">
        <f t="shared" si="11"/>
        <v>1</v>
      </c>
      <c r="N17">
        <f t="shared" si="12"/>
        <v>9.3006147952110041E-2</v>
      </c>
      <c r="O17">
        <f t="shared" si="12"/>
        <v>0.25475864203394849</v>
      </c>
      <c r="P17">
        <f t="shared" si="12"/>
        <v>-0.34776478998605853</v>
      </c>
      <c r="S17">
        <f t="shared" si="13"/>
        <v>1</v>
      </c>
      <c r="T17">
        <f t="shared" si="14"/>
        <v>4.49869406528857E-2</v>
      </c>
      <c r="U17">
        <f t="shared" si="14"/>
        <v>0.26242422328611309</v>
      </c>
      <c r="V17">
        <f t="shared" si="14"/>
        <v>-0.30741116393899875</v>
      </c>
      <c r="Y17">
        <f t="shared" si="17"/>
        <v>1</v>
      </c>
      <c r="Z17">
        <f t="shared" ref="Z17:AB17" si="20">Z6-$W6</f>
        <v>-3.8535754550442411E-3</v>
      </c>
      <c r="AA17">
        <f t="shared" si="20"/>
        <v>5.283559549699627E-2</v>
      </c>
      <c r="AB17">
        <f t="shared" si="20"/>
        <v>-0.12771958351216503</v>
      </c>
    </row>
    <row r="18" spans="7:28" x14ac:dyDescent="0.25">
      <c r="G18">
        <f t="shared" si="16"/>
        <v>1.25</v>
      </c>
      <c r="H18">
        <f t="shared" si="10"/>
        <v>8.3102142599652026E-2</v>
      </c>
      <c r="I18">
        <f t="shared" si="10"/>
        <v>0.25068608947268939</v>
      </c>
      <c r="J18">
        <f t="shared" si="10"/>
        <v>-0.33378823207234137</v>
      </c>
      <c r="M18">
        <f t="shared" si="11"/>
        <v>1.25</v>
      </c>
      <c r="N18">
        <f t="shared" si="12"/>
        <v>0.12512394816038372</v>
      </c>
      <c r="O18">
        <f t="shared" si="12"/>
        <v>0.31942086747024706</v>
      </c>
      <c r="P18">
        <f t="shared" si="12"/>
        <v>-0.44454481563063081</v>
      </c>
      <c r="S18">
        <f t="shared" si="13"/>
        <v>1.25</v>
      </c>
      <c r="T18">
        <f t="shared" si="14"/>
        <v>0.10175959235698429</v>
      </c>
      <c r="U18">
        <f t="shared" si="14"/>
        <v>0.29561137893301748</v>
      </c>
      <c r="V18">
        <f t="shared" si="14"/>
        <v>-0.39737097129000176</v>
      </c>
      <c r="Y18">
        <f t="shared" si="17"/>
        <v>1.25</v>
      </c>
      <c r="Z18">
        <f t="shared" ref="Z18:AB18" si="21">Z7-$W7</f>
        <v>4.259434265895834E-2</v>
      </c>
      <c r="AA18">
        <f t="shared" si="21"/>
        <v>4.7144192651103367E-2</v>
      </c>
      <c r="AB18">
        <f t="shared" si="21"/>
        <v>-0.18135990930318258</v>
      </c>
    </row>
    <row r="19" spans="7:28" x14ac:dyDescent="0.25">
      <c r="G19">
        <f t="shared" si="16"/>
        <v>3.125</v>
      </c>
      <c r="H19">
        <f t="shared" si="10"/>
        <v>0.25441128006438402</v>
      </c>
      <c r="I19">
        <f t="shared" si="10"/>
        <v>0.71491668488639937</v>
      </c>
      <c r="J19">
        <f t="shared" si="10"/>
        <v>-0.96932796495078344</v>
      </c>
      <c r="M19">
        <f t="shared" si="11"/>
        <v>3.125</v>
      </c>
      <c r="N19">
        <f t="shared" si="12"/>
        <v>0.30512980632003445</v>
      </c>
      <c r="O19">
        <f t="shared" si="12"/>
        <v>0.75508410254898684</v>
      </c>
      <c r="P19">
        <f t="shared" si="12"/>
        <v>-1.0602139088690212</v>
      </c>
      <c r="S19">
        <f t="shared" si="13"/>
        <v>3.125</v>
      </c>
      <c r="T19">
        <f t="shared" si="14"/>
        <v>0.35046848277731141</v>
      </c>
      <c r="U19">
        <f t="shared" si="14"/>
        <v>0.71928444604138042</v>
      </c>
      <c r="V19">
        <f t="shared" si="14"/>
        <v>-1.0697529288186918</v>
      </c>
      <c r="Y19">
        <f t="shared" si="17"/>
        <v>3.125</v>
      </c>
      <c r="Z19">
        <f t="shared" ref="Z19:AB20" si="22">Z8-$W8</f>
        <v>0.18511719728227641</v>
      </c>
      <c r="AA19">
        <f t="shared" si="22"/>
        <v>0.21141553462136167</v>
      </c>
      <c r="AB19">
        <f t="shared" si="22"/>
        <v>-0.54605318124261737</v>
      </c>
    </row>
  </sheetData>
  <mergeCells count="10">
    <mergeCell ref="Y12:AB12"/>
    <mergeCell ref="G12:J12"/>
    <mergeCell ref="M12:P12"/>
    <mergeCell ref="S12:V12"/>
    <mergeCell ref="G11:V11"/>
    <mergeCell ref="B1:D1"/>
    <mergeCell ref="G1:J1"/>
    <mergeCell ref="M1:P1"/>
    <mergeCell ref="S1:V1"/>
    <mergeCell ref="Y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8E037-C5FF-4A5C-BFC8-91DC2F142E7D}">
  <dimension ref="A1:AE9"/>
  <sheetViews>
    <sheetView topLeftCell="A43" zoomScale="70" zoomScaleNormal="70" workbookViewId="0">
      <selection activeCell="H3" sqref="H3:AE8"/>
    </sheetView>
  </sheetViews>
  <sheetFormatPr defaultColWidth="13.5703125" defaultRowHeight="15" x14ac:dyDescent="0.25"/>
  <cols>
    <col min="1" max="2" width="24" style="3" bestFit="1" customWidth="1"/>
    <col min="3" max="3" width="13.42578125" style="3" bestFit="1" customWidth="1"/>
    <col min="4" max="4" width="24" style="3" bestFit="1" customWidth="1"/>
    <col min="5" max="5" width="13.42578125" style="3" bestFit="1" customWidth="1"/>
    <col min="6" max="6" width="24" style="3" bestFit="1" customWidth="1"/>
    <col min="7" max="7" width="13.42578125" style="3" bestFit="1" customWidth="1"/>
    <col min="8" max="8" width="13.85546875" style="3" bestFit="1" customWidth="1"/>
    <col min="9" max="9" width="10" style="3" bestFit="1" customWidth="1"/>
    <col min="10" max="10" width="13.85546875" style="3" bestFit="1" customWidth="1"/>
    <col min="11" max="11" width="10" style="3" bestFit="1" customWidth="1"/>
    <col min="12" max="12" width="13.85546875" style="3" bestFit="1" customWidth="1"/>
    <col min="13" max="13" width="10" style="3" bestFit="1" customWidth="1"/>
    <col min="14" max="14" width="13.85546875" style="3" bestFit="1" customWidth="1"/>
    <col min="15" max="15" width="10" style="3" bestFit="1" customWidth="1"/>
    <col min="16" max="16" width="13.85546875" style="3" bestFit="1" customWidth="1"/>
    <col min="17" max="17" width="10" style="3" bestFit="1" customWidth="1"/>
    <col min="18" max="18" width="13.85546875" style="3" bestFit="1" customWidth="1"/>
    <col min="19" max="19" width="10" style="3" bestFit="1" customWidth="1"/>
    <col min="20" max="20" width="13.85546875" style="3" bestFit="1" customWidth="1"/>
    <col min="21" max="21" width="10" style="3" bestFit="1" customWidth="1"/>
    <col min="22" max="22" width="13.85546875" style="3" bestFit="1" customWidth="1"/>
    <col min="23" max="23" width="10" style="3" bestFit="1" customWidth="1"/>
    <col min="24" max="24" width="13.85546875" style="3" bestFit="1" customWidth="1"/>
    <col min="25" max="25" width="10" style="3" bestFit="1" customWidth="1"/>
    <col min="26" max="26" width="13.85546875" style="3" bestFit="1" customWidth="1"/>
    <col min="27" max="27" width="10" style="3" bestFit="1" customWidth="1"/>
    <col min="28" max="28" width="13.85546875" style="3" bestFit="1" customWidth="1"/>
    <col min="29" max="29" width="10" style="3" bestFit="1" customWidth="1"/>
    <col min="30" max="30" width="13.85546875" style="3" bestFit="1" customWidth="1"/>
    <col min="31" max="31" width="10" style="3" bestFit="1" customWidth="1"/>
    <col min="32" max="16384" width="13.5703125" style="3"/>
  </cols>
  <sheetData>
    <row r="1" spans="1:31" x14ac:dyDescent="0.25">
      <c r="B1" s="3" t="s">
        <v>0</v>
      </c>
      <c r="D1" s="3" t="s">
        <v>1</v>
      </c>
      <c r="F1" s="3" t="s">
        <v>2</v>
      </c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30</v>
      </c>
      <c r="O1" s="1"/>
      <c r="P1" s="1" t="s">
        <v>6</v>
      </c>
      <c r="Q1" s="1"/>
      <c r="R1" s="1" t="s">
        <v>7</v>
      </c>
      <c r="S1" s="1"/>
      <c r="T1" s="1" t="s">
        <v>8</v>
      </c>
      <c r="U1" s="1"/>
      <c r="V1" s="1" t="s">
        <v>31</v>
      </c>
      <c r="W1" s="1"/>
      <c r="X1" s="1" t="s">
        <v>9</v>
      </c>
      <c r="Y1" s="1"/>
      <c r="Z1" s="1" t="s">
        <v>10</v>
      </c>
      <c r="AA1" s="1"/>
      <c r="AB1" s="1" t="s">
        <v>11</v>
      </c>
      <c r="AC1" s="1"/>
      <c r="AD1" s="1" t="s">
        <v>32</v>
      </c>
      <c r="AE1" s="1"/>
    </row>
    <row r="2" spans="1:31" x14ac:dyDescent="0.25">
      <c r="A2" s="3" t="s">
        <v>27</v>
      </c>
      <c r="B2" s="3" t="s">
        <v>27</v>
      </c>
      <c r="C2" s="3" t="s">
        <v>28</v>
      </c>
      <c r="D2" s="3" t="s">
        <v>27</v>
      </c>
      <c r="E2" s="3" t="s">
        <v>28</v>
      </c>
      <c r="F2" s="3" t="s">
        <v>27</v>
      </c>
      <c r="G2" s="3" t="s">
        <v>28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  <c r="M2" s="1" t="s">
        <v>13</v>
      </c>
      <c r="N2" s="1" t="s">
        <v>12</v>
      </c>
      <c r="O2" s="1" t="s">
        <v>13</v>
      </c>
      <c r="P2" s="1" t="s">
        <v>12</v>
      </c>
      <c r="Q2" s="1" t="s">
        <v>13</v>
      </c>
      <c r="R2" s="1" t="s">
        <v>12</v>
      </c>
      <c r="S2" s="1" t="s">
        <v>13</v>
      </c>
      <c r="T2" s="1" t="s">
        <v>12</v>
      </c>
      <c r="U2" s="1" t="s">
        <v>13</v>
      </c>
      <c r="V2" s="1" t="s">
        <v>12</v>
      </c>
      <c r="W2" s="1" t="s">
        <v>13</v>
      </c>
      <c r="X2" s="1" t="s">
        <v>12</v>
      </c>
      <c r="Y2" s="1" t="s">
        <v>13</v>
      </c>
      <c r="Z2" s="1" t="s">
        <v>12</v>
      </c>
      <c r="AA2" s="1" t="s">
        <v>13</v>
      </c>
      <c r="AB2" s="1" t="s">
        <v>12</v>
      </c>
      <c r="AC2" s="1" t="s">
        <v>13</v>
      </c>
      <c r="AD2" s="1" t="s">
        <v>12</v>
      </c>
      <c r="AE2" s="1" t="s">
        <v>13</v>
      </c>
    </row>
    <row r="3" spans="1:31" x14ac:dyDescent="0.25">
      <c r="A3" s="15">
        <v>0</v>
      </c>
      <c r="B3" s="15">
        <v>0</v>
      </c>
      <c r="C3" s="3">
        <v>0</v>
      </c>
      <c r="D3" s="15">
        <v>0</v>
      </c>
      <c r="E3" s="3">
        <v>0</v>
      </c>
      <c r="F3" s="15">
        <v>0</v>
      </c>
      <c r="G3" s="3">
        <v>0</v>
      </c>
      <c r="H3">
        <v>1538.896131489302</v>
      </c>
      <c r="I3">
        <v>1.872384063209509E-2</v>
      </c>
      <c r="J3">
        <v>1546.762393803753</v>
      </c>
      <c r="K3">
        <v>2.5008511615258178E-2</v>
      </c>
      <c r="L3">
        <v>1555.369934156359</v>
      </c>
      <c r="M3">
        <v>2.5478706889525689E-2</v>
      </c>
      <c r="N3">
        <v>1562.441655436088</v>
      </c>
      <c r="O3">
        <v>2.2141877257190318E-2</v>
      </c>
      <c r="P3">
        <v>1538.6759799068959</v>
      </c>
      <c r="Q3">
        <v>1.8587108067478441E-2</v>
      </c>
      <c r="R3">
        <v>1546.71789954927</v>
      </c>
      <c r="S3">
        <v>2.461282158339987E-2</v>
      </c>
      <c r="T3">
        <v>1555.1480835786219</v>
      </c>
      <c r="U3">
        <v>2.495880297170084E-2</v>
      </c>
      <c r="V3">
        <v>1562.3113906091089</v>
      </c>
      <c r="W3">
        <v>2.002325530562472E-2</v>
      </c>
      <c r="X3">
        <v>1538.718015014153</v>
      </c>
      <c r="Y3">
        <v>2.2217398312371111E-2</v>
      </c>
      <c r="Z3">
        <v>1546.983426313255</v>
      </c>
      <c r="AA3">
        <v>2.5726829132041142E-2</v>
      </c>
      <c r="AB3">
        <v>1555.105178897001</v>
      </c>
      <c r="AC3">
        <v>2.8315534554383761E-2</v>
      </c>
      <c r="AD3">
        <v>1562.2635490584601</v>
      </c>
      <c r="AE3">
        <v>2.306148085220304E-2</v>
      </c>
    </row>
    <row r="4" spans="1:31" x14ac:dyDescent="0.25">
      <c r="A4" s="15">
        <v>0.25</v>
      </c>
      <c r="B4" s="15">
        <v>0.25</v>
      </c>
      <c r="C4" s="3">
        <v>0</v>
      </c>
      <c r="D4" s="15">
        <v>0.25</v>
      </c>
      <c r="E4" s="3">
        <v>0</v>
      </c>
      <c r="F4" s="15">
        <v>0.25</v>
      </c>
      <c r="G4" s="3">
        <v>0</v>
      </c>
      <c r="H4">
        <v>1538.915260134989</v>
      </c>
      <c r="I4">
        <v>5.3555656812648948E-3</v>
      </c>
      <c r="J4">
        <v>1546.7867997385681</v>
      </c>
      <c r="K4">
        <v>6.3392436447958066E-3</v>
      </c>
      <c r="L4">
        <v>1555.374791519979</v>
      </c>
      <c r="M4">
        <v>4.8015475707190924E-3</v>
      </c>
      <c r="N4">
        <v>1562.440282062963</v>
      </c>
      <c r="O4">
        <v>4.6285431013162693E-3</v>
      </c>
      <c r="P4">
        <v>1538.7295311121541</v>
      </c>
      <c r="Q4">
        <v>7.2215838081709184E-3</v>
      </c>
      <c r="R4">
        <v>1546.8059316628201</v>
      </c>
      <c r="S4">
        <v>7.5705302650916663E-3</v>
      </c>
      <c r="T4">
        <v>1555.1990125801269</v>
      </c>
      <c r="U4">
        <v>4.8569379736148957E-3</v>
      </c>
      <c r="V4">
        <v>1562.3201586197099</v>
      </c>
      <c r="W4">
        <v>3.1876690970698389E-3</v>
      </c>
      <c r="X4">
        <v>1538.663374499826</v>
      </c>
      <c r="Y4">
        <v>7.2392816064401674E-3</v>
      </c>
      <c r="Z4">
        <v>1546.9138708667069</v>
      </c>
      <c r="AA4">
        <v>7.7139940590073234E-3</v>
      </c>
      <c r="AB4">
        <v>1555.077795169597</v>
      </c>
      <c r="AC4">
        <v>3.751679401807052E-3</v>
      </c>
      <c r="AD4">
        <v>1562.2529674573359</v>
      </c>
      <c r="AE4">
        <v>2.7415836168065769E-3</v>
      </c>
    </row>
    <row r="5" spans="1:31" x14ac:dyDescent="0.25">
      <c r="A5" s="15">
        <v>0.8</v>
      </c>
      <c r="B5" s="15">
        <v>0.8</v>
      </c>
      <c r="C5" s="3">
        <v>0</v>
      </c>
      <c r="D5" s="15">
        <v>0.8</v>
      </c>
      <c r="E5" s="3">
        <v>0</v>
      </c>
      <c r="F5" s="15">
        <v>0.8</v>
      </c>
      <c r="G5" s="3">
        <v>0</v>
      </c>
      <c r="H5">
        <v>1538.951812509785</v>
      </c>
      <c r="I5">
        <v>1.172731269958369E-2</v>
      </c>
      <c r="J5">
        <v>1546.8410321230419</v>
      </c>
      <c r="K5">
        <v>7.6550729594117971E-3</v>
      </c>
      <c r="L5">
        <v>1555.3904654666551</v>
      </c>
      <c r="M5">
        <v>3.9999703311323163E-3</v>
      </c>
      <c r="N5">
        <v>1562.427679644728</v>
      </c>
      <c r="O5">
        <v>6.9723305934637804E-3</v>
      </c>
      <c r="P5">
        <v>1538.8015266795701</v>
      </c>
      <c r="Q5">
        <v>9.1988637871877939E-3</v>
      </c>
      <c r="R5">
        <v>1546.9316475058099</v>
      </c>
      <c r="S5">
        <v>5.8109945048882379E-3</v>
      </c>
      <c r="T5">
        <v>1555.322625757846</v>
      </c>
      <c r="U5">
        <v>4.1228667111700423E-3</v>
      </c>
      <c r="V5">
        <v>1562.319933913162</v>
      </c>
      <c r="W5">
        <v>7.98118038141514E-3</v>
      </c>
      <c r="X5">
        <v>1538.5008230166759</v>
      </c>
      <c r="Y5">
        <v>9.9182574091350797E-3</v>
      </c>
      <c r="Z5">
        <v>1546.6962839462749</v>
      </c>
      <c r="AA5">
        <v>6.6397459971543537E-3</v>
      </c>
      <c r="AB5">
        <v>1554.8687299537239</v>
      </c>
      <c r="AC5">
        <v>6.1664049183414388E-3</v>
      </c>
      <c r="AD5">
        <v>1562.1602250731901</v>
      </c>
      <c r="AE5">
        <v>5.1026884875651039E-3</v>
      </c>
    </row>
    <row r="6" spans="1:31" x14ac:dyDescent="0.25">
      <c r="A6" s="15">
        <v>1</v>
      </c>
      <c r="B6" s="15">
        <v>1</v>
      </c>
      <c r="C6" s="3">
        <v>0</v>
      </c>
      <c r="D6" s="15">
        <v>1</v>
      </c>
      <c r="E6" s="3">
        <v>0</v>
      </c>
      <c r="F6" s="15">
        <v>1</v>
      </c>
      <c r="G6" s="3">
        <v>0</v>
      </c>
      <c r="H6">
        <v>1538.9849142799951</v>
      </c>
      <c r="I6">
        <v>1.1027011021879E-2</v>
      </c>
      <c r="J6">
        <v>1546.8719332718481</v>
      </c>
      <c r="K6">
        <v>1.117498807178895E-2</v>
      </c>
      <c r="L6">
        <v>1555.411900287985</v>
      </c>
      <c r="M6">
        <v>9.945317003989429E-3</v>
      </c>
      <c r="N6">
        <v>1562.434781051606</v>
      </c>
      <c r="O6">
        <v>7.3019305799978023E-3</v>
      </c>
      <c r="P6">
        <v>1538.8881981982449</v>
      </c>
      <c r="Q6">
        <v>8.1596370518696119E-3</v>
      </c>
      <c r="R6">
        <v>1546.989191511447</v>
      </c>
      <c r="S6">
        <v>7.1368226010322718E-3</v>
      </c>
      <c r="T6">
        <v>1555.4074869928811</v>
      </c>
      <c r="U6">
        <v>8.3965021112998636E-3</v>
      </c>
      <c r="V6">
        <v>1562.361205395579</v>
      </c>
      <c r="W6">
        <v>4.2177738883086031E-3</v>
      </c>
      <c r="X6">
        <v>1538.422088868303</v>
      </c>
      <c r="Y6">
        <v>8.9078997136372677E-3</v>
      </c>
      <c r="Z6">
        <v>1546.652194843412</v>
      </c>
      <c r="AA6">
        <v>4.3350479023662623E-3</v>
      </c>
      <c r="AB6">
        <v>1554.7947469240351</v>
      </c>
      <c r="AC6">
        <v>4.9717566153077196E-3</v>
      </c>
      <c r="AD6">
        <v>1562.1328086659209</v>
      </c>
      <c r="AE6">
        <v>7.0945737139299723E-3</v>
      </c>
    </row>
    <row r="7" spans="1:31" x14ac:dyDescent="0.25">
      <c r="A7" s="15">
        <v>1.25</v>
      </c>
      <c r="B7" s="15">
        <v>1.25</v>
      </c>
      <c r="C7" s="3">
        <v>0</v>
      </c>
      <c r="D7" s="15">
        <v>1.25</v>
      </c>
      <c r="E7" s="3">
        <v>0</v>
      </c>
      <c r="F7" s="15">
        <v>1.25</v>
      </c>
      <c r="G7" s="3">
        <v>0</v>
      </c>
      <c r="H7">
        <v>1538.9883723411369</v>
      </c>
      <c r="I7">
        <v>6.8951838209300254E-3</v>
      </c>
      <c r="J7">
        <v>1546.915964315458</v>
      </c>
      <c r="K7">
        <v>7.6052259060436613E-3</v>
      </c>
      <c r="L7">
        <v>1555.4730384060081</v>
      </c>
      <c r="M7">
        <v>4.2550297734706847E-3</v>
      </c>
      <c r="N7">
        <v>1562.485594436039</v>
      </c>
      <c r="O7">
        <v>3.2014883532778021E-3</v>
      </c>
      <c r="P7">
        <v>1538.9358047056039</v>
      </c>
      <c r="Q7">
        <v>4.4056869683729407E-3</v>
      </c>
      <c r="R7">
        <v>1547.0657669802849</v>
      </c>
      <c r="S7">
        <v>5.9241015195459108E-3</v>
      </c>
      <c r="T7">
        <v>1555.445039614847</v>
      </c>
      <c r="U7">
        <v>4.5210095271519968E-3</v>
      </c>
      <c r="V7">
        <v>1562.3598794590521</v>
      </c>
      <c r="W7">
        <v>3.467169927895977E-3</v>
      </c>
      <c r="X7">
        <v>1538.393365491316</v>
      </c>
      <c r="Y7">
        <v>2.0497002794451751E-3</v>
      </c>
      <c r="Z7">
        <v>1546.5673280611691</v>
      </c>
      <c r="AA7">
        <v>2.4386121801136269E-3</v>
      </c>
      <c r="AB7">
        <v>1554.7091525830031</v>
      </c>
      <c r="AC7">
        <v>3.415232579288286E-3</v>
      </c>
      <c r="AD7">
        <v>1562.0835338064489</v>
      </c>
      <c r="AE7">
        <v>2.7363676097772491E-3</v>
      </c>
    </row>
    <row r="8" spans="1:31" x14ac:dyDescent="0.25">
      <c r="A8" s="15">
        <v>3.125</v>
      </c>
      <c r="B8" s="15">
        <v>3.125</v>
      </c>
      <c r="C8" s="3">
        <v>0</v>
      </c>
      <c r="D8" s="15">
        <v>3.125</v>
      </c>
      <c r="E8" s="3">
        <v>0</v>
      </c>
      <c r="F8" s="15">
        <v>3.125</v>
      </c>
      <c r="G8" s="3">
        <v>0</v>
      </c>
      <c r="H8">
        <v>1539.1551281011471</v>
      </c>
      <c r="I8">
        <v>1.053339787694312E-2</v>
      </c>
      <c r="J8">
        <v>1547.095221739597</v>
      </c>
      <c r="K8">
        <v>1.2620460081096021E-2</v>
      </c>
      <c r="L8">
        <v>1555.717148283512</v>
      </c>
      <c r="M8">
        <v>9.9808920398312302E-3</v>
      </c>
      <c r="N8">
        <v>1562.6235182777459</v>
      </c>
      <c r="O8">
        <v>6.2120173668729628E-3</v>
      </c>
      <c r="P8">
        <v>1539.395481923563</v>
      </c>
      <c r="Q8">
        <v>6.7510672915639062E-3</v>
      </c>
      <c r="R8">
        <v>1547.500681781343</v>
      </c>
      <c r="S8">
        <v>7.124788985020716E-3</v>
      </c>
      <c r="T8">
        <v>1555.8641136690389</v>
      </c>
      <c r="U8">
        <v>7.541675069228944E-3</v>
      </c>
      <c r="V8">
        <v>1562.5195517881059</v>
      </c>
      <c r="W8">
        <v>6.8040606247322622E-3</v>
      </c>
      <c r="X8">
        <v>1537.7532723809829</v>
      </c>
      <c r="Y8">
        <v>6.3337570097650358E-3</v>
      </c>
      <c r="Z8">
        <v>1545.95091053391</v>
      </c>
      <c r="AA8">
        <v>2.9380653278248871E-3</v>
      </c>
      <c r="AB8">
        <v>1554.0321716125579</v>
      </c>
      <c r="AC8">
        <v>5.0102916092255373E-3</v>
      </c>
      <c r="AD8">
        <v>1561.7142415215931</v>
      </c>
      <c r="AE8">
        <v>5.5957485479175466E-3</v>
      </c>
    </row>
    <row r="9" spans="1:31" x14ac:dyDescent="0.25"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8</vt:i4>
      </vt:variant>
    </vt:vector>
  </HeadingPairs>
  <TitlesOfParts>
    <vt:vector size="10" baseType="lpstr">
      <vt:lpstr>Data Summary</vt:lpstr>
      <vt:lpstr>Expmt. 1</vt:lpstr>
      <vt:lpstr>AA1 Response vs Curv</vt:lpstr>
      <vt:lpstr>Corr T AA1 Response vs Curv</vt:lpstr>
      <vt:lpstr>AA2 Response vs Curv</vt:lpstr>
      <vt:lpstr>Corr T AA2 Response vs Curv</vt:lpstr>
      <vt:lpstr>AA3 Response vs Curv</vt:lpstr>
      <vt:lpstr>Corr T AA3 Response vs Curv</vt:lpstr>
      <vt:lpstr>AA4 Response vs Curv</vt:lpstr>
      <vt:lpstr>Corr T AA4 Response vs Curv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Lezcano</dc:creator>
  <cp:lastModifiedBy>Dimitri Lezcano</cp:lastModifiedBy>
  <dcterms:created xsi:type="dcterms:W3CDTF">2019-12-30T17:56:03Z</dcterms:created>
  <dcterms:modified xsi:type="dcterms:W3CDTF">2020-08-13T14:54:17Z</dcterms:modified>
</cp:coreProperties>
</file>