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AMIRo\FBG_Needle_Calibration_Data\needle_3CH_3AA\Jig_Validation_11-15-20\"/>
    </mc:Choice>
  </mc:AlternateContent>
  <xr:revisionPtr revIDLastSave="0" documentId="13_ncr:1_{549378E3-F0C9-4BCF-BC96-081D81B5A80B}" xr6:coauthVersionLast="45" xr6:coauthVersionMax="45" xr10:uidLastSave="{00000000-0000-0000-0000-000000000000}"/>
  <bookViews>
    <workbookView xWindow="2595" yWindow="2595" windowWidth="21600" windowHeight="11835" firstSheet="5" activeTab="7" xr2:uid="{CAC25A53-9E65-49F7-973B-C9FEADB2C5CC}"/>
  </bookViews>
  <sheets>
    <sheet name="Data Summary" sheetId="5" r:id="rId1"/>
    <sheet name="AA1 Response vs Curv" sheetId="10" r:id="rId2"/>
    <sheet name="Corr T AA1 Response vs Curv" sheetId="6" r:id="rId3"/>
    <sheet name="AA2 Response vs Curv" sheetId="11" r:id="rId4"/>
    <sheet name="Corr T AA2 Response vs Curv" sheetId="7" r:id="rId5"/>
    <sheet name="AA3 Response vs Curv" sheetId="12" r:id="rId6"/>
    <sheet name="Corr T AA3 Response vs Curv" sheetId="8" r:id="rId7"/>
    <sheet name="Expmt. 1" sheetId="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3" i="5" l="1"/>
  <c r="E8" i="5"/>
  <c r="D8" i="5"/>
  <c r="C8" i="5"/>
  <c r="E7" i="5"/>
  <c r="D7" i="5"/>
  <c r="C7" i="5"/>
  <c r="E6" i="5"/>
  <c r="D6" i="5"/>
  <c r="C6" i="5"/>
  <c r="E5" i="5"/>
  <c r="D5" i="5"/>
  <c r="C5" i="5"/>
  <c r="E4" i="5"/>
  <c r="D4" i="5"/>
  <c r="C4" i="5"/>
  <c r="E3" i="5"/>
  <c r="D3" i="5"/>
  <c r="C3" i="5"/>
  <c r="B4" i="5"/>
  <c r="B5" i="5"/>
  <c r="B6" i="5"/>
  <c r="B7" i="5"/>
  <c r="B8" i="5"/>
  <c r="B3" i="5"/>
  <c r="T4" i="5"/>
  <c r="U4" i="5"/>
  <c r="V4" i="5"/>
  <c r="T5" i="5"/>
  <c r="U5" i="5"/>
  <c r="V5" i="5"/>
  <c r="T6" i="5"/>
  <c r="U6" i="5"/>
  <c r="V6" i="5"/>
  <c r="T7" i="5"/>
  <c r="U7" i="5"/>
  <c r="V7" i="5"/>
  <c r="T8" i="5"/>
  <c r="U8" i="5"/>
  <c r="V8" i="5"/>
  <c r="U3" i="5"/>
  <c r="P3" i="5"/>
  <c r="T3" i="5"/>
  <c r="N4" i="5"/>
  <c r="O4" i="5"/>
  <c r="P4" i="5"/>
  <c r="N5" i="5"/>
  <c r="O5" i="5"/>
  <c r="P5" i="5"/>
  <c r="N6" i="5"/>
  <c r="O6" i="5"/>
  <c r="P6" i="5"/>
  <c r="N7" i="5"/>
  <c r="O7" i="5"/>
  <c r="P7" i="5"/>
  <c r="N8" i="5"/>
  <c r="O8" i="5"/>
  <c r="P8" i="5"/>
  <c r="O3" i="5"/>
  <c r="N3" i="5"/>
  <c r="J4" i="5"/>
  <c r="J5" i="5"/>
  <c r="J6" i="5"/>
  <c r="J7" i="5"/>
  <c r="J8" i="5"/>
  <c r="J3" i="5"/>
  <c r="I4" i="5"/>
  <c r="I5" i="5"/>
  <c r="I6" i="5"/>
  <c r="I7" i="5"/>
  <c r="I8" i="5"/>
  <c r="I3" i="5"/>
  <c r="H4" i="5"/>
  <c r="H5" i="5"/>
  <c r="H6" i="5"/>
  <c r="H7" i="5"/>
  <c r="H8" i="5"/>
  <c r="H3" i="5"/>
  <c r="Q3" i="5" l="1"/>
  <c r="W3" i="5"/>
  <c r="K3" i="5"/>
  <c r="G14" i="5" l="1"/>
  <c r="Q8" i="5" l="1"/>
  <c r="P19" i="5" s="1"/>
  <c r="W4" i="5"/>
  <c r="J14" i="5"/>
  <c r="Q6" i="5"/>
  <c r="O17" i="5" s="1"/>
  <c r="W6" i="5"/>
  <c r="Q5" i="5"/>
  <c r="O16" i="5" s="1"/>
  <c r="S16" i="5"/>
  <c r="S15" i="5"/>
  <c r="G15" i="5"/>
  <c r="S18" i="5"/>
  <c r="G18" i="5"/>
  <c r="S7" i="5"/>
  <c r="G19" i="5"/>
  <c r="S19" i="5"/>
  <c r="S8" i="5"/>
  <c r="G17" i="5"/>
  <c r="G16" i="5"/>
  <c r="S4" i="5"/>
  <c r="S5" i="5"/>
  <c r="S3" i="5"/>
  <c r="S14" i="5"/>
  <c r="S6" i="5"/>
  <c r="S17" i="5"/>
  <c r="G3" i="5"/>
  <c r="K5" i="5"/>
  <c r="J16" i="5" s="1"/>
  <c r="U14" i="5" l="1"/>
  <c r="U17" i="5"/>
  <c r="V15" i="5"/>
  <c r="M18" i="5"/>
  <c r="K6" i="5"/>
  <c r="H17" i="5" s="1"/>
  <c r="M14" i="5"/>
  <c r="W5" i="5"/>
  <c r="K4" i="5"/>
  <c r="I15" i="5" s="1"/>
  <c r="Q4" i="5"/>
  <c r="O15" i="5" s="1"/>
  <c r="N14" i="5"/>
  <c r="K7" i="5"/>
  <c r="J18" i="5" s="1"/>
  <c r="Q7" i="5"/>
  <c r="N18" i="5" s="1"/>
  <c r="W8" i="5"/>
  <c r="K8" i="5"/>
  <c r="I19" i="5" s="1"/>
  <c r="W7" i="5"/>
  <c r="M3" i="5"/>
  <c r="M8" i="5"/>
  <c r="G8" i="5"/>
  <c r="M16" i="5"/>
  <c r="G6" i="5"/>
  <c r="M15" i="5"/>
  <c r="M4" i="5"/>
  <c r="M5" i="5"/>
  <c r="M17" i="5"/>
  <c r="M6" i="5"/>
  <c r="G4" i="5"/>
  <c r="M19" i="5"/>
  <c r="G5" i="5"/>
  <c r="M7" i="5"/>
  <c r="G7" i="5"/>
  <c r="H16" i="5"/>
  <c r="I16" i="5"/>
  <c r="T15" i="5"/>
  <c r="P17" i="5"/>
  <c r="N17" i="5"/>
  <c r="U15" i="5"/>
  <c r="P16" i="5"/>
  <c r="N19" i="5"/>
  <c r="N16" i="5"/>
  <c r="O19" i="5"/>
  <c r="V17" i="5"/>
  <c r="T14" i="5"/>
  <c r="V14" i="5"/>
  <c r="T17" i="5"/>
  <c r="H14" i="5"/>
  <c r="I14" i="5"/>
  <c r="T16" i="5" l="1"/>
  <c r="V19" i="5"/>
  <c r="V16" i="5"/>
  <c r="T18" i="5"/>
  <c r="J17" i="5"/>
  <c r="I17" i="5"/>
  <c r="U16" i="5"/>
  <c r="J15" i="5"/>
  <c r="H18" i="5"/>
  <c r="I18" i="5"/>
  <c r="P15" i="5"/>
  <c r="J19" i="5"/>
  <c r="N15" i="5"/>
  <c r="H15" i="5"/>
  <c r="U18" i="5"/>
  <c r="V18" i="5"/>
  <c r="O14" i="5"/>
  <c r="P14" i="5"/>
  <c r="H19" i="5"/>
  <c r="U19" i="5"/>
  <c r="T19" i="5"/>
  <c r="P18" i="5"/>
  <c r="O18" i="5"/>
</calcChain>
</file>

<file path=xl/sharedStrings.xml><?xml version="1.0" encoding="utf-8"?>
<sst xmlns="http://schemas.openxmlformats.org/spreadsheetml/2006/main" count="83" uniqueCount="31">
  <si>
    <t>AA 1</t>
  </si>
  <si>
    <t>AA 2</t>
  </si>
  <si>
    <t>AA 3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</si>
  <si>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</si>
  <si>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</si>
  <si>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</si>
  <si>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</si>
  <si>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</si>
  <si>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</si>
  <si>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</si>
  <si>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</si>
  <si>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</si>
  <si>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Average (nm)</t>
  </si>
  <si>
    <t>STD (nm)</t>
  </si>
  <si>
    <t>Ch 1</t>
  </si>
  <si>
    <t>AA1</t>
  </si>
  <si>
    <t>AA2</t>
  </si>
  <si>
    <t>AA3</t>
  </si>
  <si>
    <t>Ch 2</t>
  </si>
  <si>
    <t>Ch 3</t>
  </si>
  <si>
    <t>Displacement</t>
  </si>
  <si>
    <t>Curvature</t>
  </si>
  <si>
    <t>Active Area 1</t>
  </si>
  <si>
    <t>Active Area 2</t>
  </si>
  <si>
    <t>Avg Shift</t>
  </si>
  <si>
    <t>TEMPERATURE CORRECTED</t>
  </si>
  <si>
    <t>Active Area 3</t>
  </si>
  <si>
    <t>Average Curvature (1/m)</t>
  </si>
  <si>
    <t>Std Dev (1/m)</t>
  </si>
  <si>
    <t>x</t>
  </si>
  <si>
    <t>AA4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</si>
</sst>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2" xfId="0" applyBorder="1"/>
    <xf numFmtId="0" fontId="0" fillId="0" borderId="8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5" fontId="0" fillId="0" borderId="0" xfId="0" applyNumberFormat="1"/>
    <xf numFmtId="0" fontId="1" fillId="0" borderId="9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4.xml"/><Relationship Id="rId10" Type="http://schemas.openxmlformats.org/officeDocument/2006/relationships/styles" Target="styles.xml"/><Relationship Id="rId4" Type="http://schemas.openxmlformats.org/officeDocument/2006/relationships/chartsheet" Target="chartsheets/sheet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1:</a:t>
            </a:r>
          </a:p>
          <a:p>
            <a:pPr>
              <a:defRPr/>
            </a:pPr>
            <a:r>
              <a:rPr lang="en-US"/>
              <a:t>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497524391616696E-2"/>
          <c:y val="0.10934126466924508"/>
          <c:w val="0.91102872923690725"/>
          <c:h val="0.75124729600908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Summary'!$H$2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655145620903819"/>
                  <c:y val="-4.55026078525771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Summary'!$G$3:$G$9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Summary'!$H$3:$H$9</c:f>
              <c:numCache>
                <c:formatCode>General</c:formatCode>
                <c:ptCount val="7"/>
                <c:pt idx="0">
                  <c:v>0</c:v>
                </c:pt>
                <c:pt idx="1">
                  <c:v>2.2032914848068685E-2</c:v>
                </c:pt>
                <c:pt idx="2">
                  <c:v>-5.0759522438966087E-2</c:v>
                </c:pt>
                <c:pt idx="3">
                  <c:v>-7.8129967057066096E-2</c:v>
                </c:pt>
                <c:pt idx="4">
                  <c:v>-3.4942781755944452E-2</c:v>
                </c:pt>
                <c:pt idx="5">
                  <c:v>-9.9988842747052331E-2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2E-4F02-9732-935505FB730D}"/>
            </c:ext>
          </c:extLst>
        </c:ser>
        <c:ser>
          <c:idx val="1"/>
          <c:order val="1"/>
          <c:tx>
            <c:strRef>
              <c:f>'Data Summary'!$I$2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Summary'!$G$3:$G$9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Summary'!$I$3:$I$9</c:f>
              <c:numCache>
                <c:formatCode>General</c:formatCode>
                <c:ptCount val="7"/>
                <c:pt idx="0">
                  <c:v>0</c:v>
                </c:pt>
                <c:pt idx="1">
                  <c:v>-5.9118189030868962E-2</c:v>
                </c:pt>
                <c:pt idx="2">
                  <c:v>-0.17336496323787287</c:v>
                </c:pt>
                <c:pt idx="3">
                  <c:v>-0.2341207314109397</c:v>
                </c:pt>
                <c:pt idx="4">
                  <c:v>-0.3178080473069258</c:v>
                </c:pt>
                <c:pt idx="5">
                  <c:v>-0.70842002593190045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2E-4F02-9732-935505FB730D}"/>
            </c:ext>
          </c:extLst>
        </c:ser>
        <c:ser>
          <c:idx val="2"/>
          <c:order val="2"/>
          <c:tx>
            <c:strRef>
              <c:f>'Data Summary'!$J$2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Summary'!$G$3:$G$9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Summary'!$J$3:$J$9</c:f>
              <c:numCache>
                <c:formatCode>General</c:formatCode>
                <c:ptCount val="7"/>
                <c:pt idx="0">
                  <c:v>0</c:v>
                </c:pt>
                <c:pt idx="1">
                  <c:v>3.1039552172160256E-2</c:v>
                </c:pt>
                <c:pt idx="2">
                  <c:v>0.19590665952500785</c:v>
                </c:pt>
                <c:pt idx="3">
                  <c:v>0.24984060921610762</c:v>
                </c:pt>
                <c:pt idx="4">
                  <c:v>0.28194001315705464</c:v>
                </c:pt>
                <c:pt idx="5">
                  <c:v>0.71887832261609219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2E-4F02-9732-935505FB7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6799"/>
        <c:axId val="852924671"/>
      </c:scatterChart>
      <c:valAx>
        <c:axId val="84015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924671"/>
        <c:crosses val="autoZero"/>
        <c:crossBetween val="midCat"/>
      </c:valAx>
      <c:valAx>
        <c:axId val="85292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(mn)</a:t>
                </a:r>
              </a:p>
            </c:rich>
          </c:tx>
          <c:layout>
            <c:manualLayout>
              <c:xMode val="edge"/>
              <c:yMode val="edge"/>
              <c:x val="8.788732706265328E-3"/>
              <c:y val="0.40954293277322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4: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452799325636728E-2"/>
                  <c:y val="-3.09304756210922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1'!$M$3:$M$1002</c:f>
                <c:numCache>
                  <c:formatCode>General</c:formatCode>
                  <c:ptCount val="1000"/>
                  <c:pt idx="0">
                    <c:v>6.4795205195126949E-3</c:v>
                  </c:pt>
                  <c:pt idx="1">
                    <c:v>9.5650254823345573E-4</c:v>
                  </c:pt>
                  <c:pt idx="2">
                    <c:v>2.0862247457077488E-3</c:v>
                  </c:pt>
                  <c:pt idx="3">
                    <c:v>2.0781943031336959E-3</c:v>
                  </c:pt>
                  <c:pt idx="4">
                    <c:v>1.2350145722933149E-3</c:v>
                  </c:pt>
                  <c:pt idx="5">
                    <c:v>1.837758063037446E-3</c:v>
                  </c:pt>
                </c:numCache>
              </c:numRef>
            </c:plus>
            <c:minus>
              <c:numRef>
                <c:f>'Expmt. 1'!$M$3:$M$1002</c:f>
                <c:numCache>
                  <c:formatCode>General</c:formatCode>
                  <c:ptCount val="1000"/>
                  <c:pt idx="0">
                    <c:v>6.4795205195126949E-3</c:v>
                  </c:pt>
                  <c:pt idx="1">
                    <c:v>9.5650254823345573E-4</c:v>
                  </c:pt>
                  <c:pt idx="2">
                    <c:v>2.0862247457077488E-3</c:v>
                  </c:pt>
                  <c:pt idx="3">
                    <c:v>2.0781943031336959E-3</c:v>
                  </c:pt>
                  <c:pt idx="4">
                    <c:v>1.2350145722933149E-3</c:v>
                  </c:pt>
                  <c:pt idx="5">
                    <c:v>1.837758063037446E-3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CD-4984-9CF3-90D1CC5C0C16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547631810412752E-3"/>
                  <c:y val="2.55497971649872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1'!$Q$3:$Q$1002</c:f>
                <c:numCache>
                  <c:formatCode>General</c:formatCode>
                  <c:ptCount val="1000"/>
                  <c:pt idx="0">
                    <c:v>5.0188285870028573E-3</c:v>
                  </c:pt>
                  <c:pt idx="1">
                    <c:v>7.2967514579125629E-4</c:v>
                  </c:pt>
                  <c:pt idx="2">
                    <c:v>2.2603670701060092E-3</c:v>
                  </c:pt>
                  <c:pt idx="3">
                    <c:v>2.1118748619200988E-3</c:v>
                  </c:pt>
                  <c:pt idx="4">
                    <c:v>1.0952430115515951E-3</c:v>
                  </c:pt>
                  <c:pt idx="5">
                    <c:v>2.0866343069536279E-3</c:v>
                  </c:pt>
                </c:numCache>
              </c:numRef>
            </c:plus>
            <c:minus>
              <c:numRef>
                <c:f>'Expmt. 1'!$Q$3:$Q$1002</c:f>
                <c:numCache>
                  <c:formatCode>General</c:formatCode>
                  <c:ptCount val="1000"/>
                  <c:pt idx="0">
                    <c:v>5.0188285870028573E-3</c:v>
                  </c:pt>
                  <c:pt idx="1">
                    <c:v>7.2967514579125629E-4</c:v>
                  </c:pt>
                  <c:pt idx="2">
                    <c:v>2.2603670701060092E-3</c:v>
                  </c:pt>
                  <c:pt idx="3">
                    <c:v>2.1118748619200988E-3</c:v>
                  </c:pt>
                  <c:pt idx="4">
                    <c:v>1.0952430115515951E-3</c:v>
                  </c:pt>
                  <c:pt idx="5">
                    <c:v>2.0866343069536279E-3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CD-4984-9CF3-90D1CC5C0C16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490981596750323E-2"/>
                  <c:y val="2.963938240767539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1'!$U$3:$U$1002</c:f>
                <c:numCache>
                  <c:formatCode>General</c:formatCode>
                  <c:ptCount val="1000"/>
                  <c:pt idx="0">
                    <c:v>2.107896915307494E-3</c:v>
                  </c:pt>
                  <c:pt idx="1">
                    <c:v>2.343419407569085E-3</c:v>
                  </c:pt>
                  <c:pt idx="2">
                    <c:v>4.2365876937962999E-3</c:v>
                  </c:pt>
                  <c:pt idx="3">
                    <c:v>3.9360574100325051E-3</c:v>
                  </c:pt>
                  <c:pt idx="4">
                    <c:v>3.6842639592870579E-3</c:v>
                  </c:pt>
                  <c:pt idx="5">
                    <c:v>3.4504130705919401E-3</c:v>
                  </c:pt>
                </c:numCache>
              </c:numRef>
            </c:plus>
            <c:minus>
              <c:numRef>
                <c:f>'Expmt. 1'!$U$3:$U$1002</c:f>
                <c:numCache>
                  <c:formatCode>General</c:formatCode>
                  <c:ptCount val="1000"/>
                  <c:pt idx="0">
                    <c:v>2.107896915307494E-3</c:v>
                  </c:pt>
                  <c:pt idx="1">
                    <c:v>2.343419407569085E-3</c:v>
                  </c:pt>
                  <c:pt idx="2">
                    <c:v>4.2365876937962999E-3</c:v>
                  </c:pt>
                  <c:pt idx="3">
                    <c:v>3.9360574100325051E-3</c:v>
                  </c:pt>
                  <c:pt idx="4">
                    <c:v>3.6842639592870579E-3</c:v>
                  </c:pt>
                  <c:pt idx="5">
                    <c:v>3.4504130705919401E-3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CD-4984-9CF3-90D1CC5C0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1'!$B$2</c:f>
              <c:strCache>
                <c:ptCount val="1"/>
                <c:pt idx="0">
                  <c:v>Average Curvature (1/m)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1:</a:t>
            </a:r>
          </a:p>
          <a:p>
            <a:pPr>
              <a:defRPr/>
            </a:pPr>
            <a:r>
              <a:rPr lang="en-US"/>
              <a:t>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497524391616696E-2"/>
          <c:y val="0.10934126466924508"/>
          <c:w val="0.91102872923690725"/>
          <c:h val="0.75124729600908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Summary'!$H$13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1026523992173375E-5"/>
                  <c:y val="3.57547738475560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Summary'!$G$14:$G$32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Summary'!$H$14:$H$32</c:f>
              <c:numCache>
                <c:formatCode>General</c:formatCode>
                <c:ptCount val="19"/>
                <c:pt idx="0">
                  <c:v>0</c:v>
                </c:pt>
                <c:pt idx="1">
                  <c:v>2.4048155518282027E-2</c:v>
                </c:pt>
                <c:pt idx="2">
                  <c:v>-4.1353580388355717E-2</c:v>
                </c:pt>
                <c:pt idx="3">
                  <c:v>-5.7326603973100035E-2</c:v>
                </c:pt>
                <c:pt idx="4">
                  <c:v>-1.1339176454005912E-2</c:v>
                </c:pt>
                <c:pt idx="5">
                  <c:v>-7.0145327392765466E-2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5D-450A-A8E5-72AE8FC08FFB}"/>
            </c:ext>
          </c:extLst>
        </c:ser>
        <c:ser>
          <c:idx val="1"/>
          <c:order val="1"/>
          <c:tx>
            <c:strRef>
              <c:f>'Data Summary'!$I$13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622853779604156E-2"/>
                  <c:y val="2.05957343420016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Summary'!$G$14:$G$32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Summary'!$I$14:$I$32</c:f>
              <c:numCache>
                <c:formatCode>General</c:formatCode>
                <c:ptCount val="19"/>
                <c:pt idx="0">
                  <c:v>0</c:v>
                </c:pt>
                <c:pt idx="1">
                  <c:v>-5.7102948360655624E-2</c:v>
                </c:pt>
                <c:pt idx="2">
                  <c:v>-0.16395902118726249</c:v>
                </c:pt>
                <c:pt idx="3">
                  <c:v>-0.21331736832697365</c:v>
                </c:pt>
                <c:pt idx="4">
                  <c:v>-0.29420444200498724</c:v>
                </c:pt>
                <c:pt idx="5">
                  <c:v>-0.67857651057761359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5D-450A-A8E5-72AE8FC08FFB}"/>
            </c:ext>
          </c:extLst>
        </c:ser>
        <c:ser>
          <c:idx val="2"/>
          <c:order val="2"/>
          <c:tx>
            <c:strRef>
              <c:f>'Data Summary'!$J$13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765975055389316E-2"/>
                  <c:y val="8.30043741304389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Summary'!$G$14:$G$32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Summary'!$J$14:$J$32</c:f>
              <c:numCache>
                <c:formatCode>General</c:formatCode>
                <c:ptCount val="19"/>
                <c:pt idx="0">
                  <c:v>0</c:v>
                </c:pt>
                <c:pt idx="1">
                  <c:v>3.3054792842373594E-2</c:v>
                </c:pt>
                <c:pt idx="2">
                  <c:v>0.20531260157561823</c:v>
                </c:pt>
                <c:pt idx="3">
                  <c:v>0.2706439723000737</c:v>
                </c:pt>
                <c:pt idx="4">
                  <c:v>0.30554361845899319</c:v>
                </c:pt>
                <c:pt idx="5">
                  <c:v>0.74872183797037906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5D-450A-A8E5-72AE8FC08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6799"/>
        <c:axId val="852924671"/>
      </c:scatterChart>
      <c:valAx>
        <c:axId val="84015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924671"/>
        <c:crosses val="autoZero"/>
        <c:crossBetween val="midCat"/>
      </c:valAx>
      <c:valAx>
        <c:axId val="85292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(mn)</a:t>
                </a:r>
              </a:p>
            </c:rich>
          </c:tx>
          <c:layout>
            <c:manualLayout>
              <c:xMode val="edge"/>
              <c:yMode val="edge"/>
              <c:x val="8.788732706265328E-3"/>
              <c:y val="0.40954293277322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2:
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0315803848403E-2"/>
          <c:y val="0.10934126466924508"/>
          <c:w val="0.93044444690498196"/>
          <c:h val="0.791609519954908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Summary'!$N$13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373666125411028"/>
                  <c:y val="1.33921375973864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Summary'!$M$3:$M$9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Summary'!$N$3:$N$9</c:f>
              <c:numCache>
                <c:formatCode>General</c:formatCode>
                <c:ptCount val="7"/>
                <c:pt idx="0">
                  <c:v>0</c:v>
                </c:pt>
                <c:pt idx="1">
                  <c:v>-8.6809843628543604E-3</c:v>
                </c:pt>
                <c:pt idx="2">
                  <c:v>-3.7775349010871651E-2</c:v>
                </c:pt>
                <c:pt idx="3">
                  <c:v>-2.8364183933945242E-2</c:v>
                </c:pt>
                <c:pt idx="4">
                  <c:v>-6.5521954325959086E-2</c:v>
                </c:pt>
                <c:pt idx="5">
                  <c:v>-0.14603230118791544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C3-4BFB-AA82-74ADF37C458B}"/>
            </c:ext>
          </c:extLst>
        </c:ser>
        <c:ser>
          <c:idx val="1"/>
          <c:order val="1"/>
          <c:tx>
            <c:strRef>
              <c:f>'Data Summary'!$O$2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80098683602174"/>
                  <c:y val="-4.7827354727997066E-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Summary'!$M$3:$M$9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Summary'!$O$3:$O$9</c:f>
              <c:numCache>
                <c:formatCode>General</c:formatCode>
                <c:ptCount val="7"/>
                <c:pt idx="0">
                  <c:v>0</c:v>
                </c:pt>
                <c:pt idx="1">
                  <c:v>8.306136976898415E-3</c:v>
                </c:pt>
                <c:pt idx="2">
                  <c:v>-2.5049222464986087E-2</c:v>
                </c:pt>
                <c:pt idx="3">
                  <c:v>-4.520940864995282E-2</c:v>
                </c:pt>
                <c:pt idx="4">
                  <c:v>-8.2877702910082007E-2</c:v>
                </c:pt>
                <c:pt idx="5">
                  <c:v>-0.49344377567808806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C3-4BFB-AA82-74ADF37C458B}"/>
            </c:ext>
          </c:extLst>
        </c:ser>
        <c:ser>
          <c:idx val="2"/>
          <c:order val="2"/>
          <c:tx>
            <c:strRef>
              <c:f>'Data Summary'!$P$2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657542378837027"/>
                  <c:y val="4.49765255371769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Summary'!$M$3:$M$9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Summary'!$P$3:$P$9</c:f>
              <c:numCache>
                <c:formatCode>General</c:formatCode>
                <c:ptCount val="7"/>
                <c:pt idx="0">
                  <c:v>0</c:v>
                </c:pt>
                <c:pt idx="1">
                  <c:v>2.9232944263867466E-2</c:v>
                </c:pt>
                <c:pt idx="2">
                  <c:v>0.11906202499903884</c:v>
                </c:pt>
                <c:pt idx="3">
                  <c:v>0.12598701871888807</c:v>
                </c:pt>
                <c:pt idx="4">
                  <c:v>0.19763332124989574</c:v>
                </c:pt>
                <c:pt idx="5">
                  <c:v>0.69207770866000828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3C3-4BFB-AA82-74ADF37C4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950559"/>
        <c:axId val="862302447"/>
      </c:scatterChart>
      <c:valAx>
        <c:axId val="86395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02447"/>
        <c:crosses val="autoZero"/>
        <c:crossBetween val="midCat"/>
      </c:valAx>
      <c:valAx>
        <c:axId val="86230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7.3239439218877739E-3"/>
              <c:y val="0.397434265589472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950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2:
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0315803848403E-2"/>
          <c:y val="0.10934126466924508"/>
          <c:w val="0.93044444690498196"/>
          <c:h val="0.791609519954908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Summary'!$N$13</c:f>
              <c:strCache>
                <c:ptCount val="1"/>
                <c:pt idx="0">
                  <c:v>Ch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773689797639436"/>
                  <c:y val="1.54703955848336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Summary'!$M$14:$M$32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Summary'!$N$14:$N$32</c:f>
              <c:numCache>
                <c:formatCode>General</c:formatCode>
                <c:ptCount val="19"/>
                <c:pt idx="0">
                  <c:v>0</c:v>
                </c:pt>
                <c:pt idx="1">
                  <c:v>-1.830034998882487E-2</c:v>
                </c:pt>
                <c:pt idx="2">
                  <c:v>-5.6521166851932023E-2</c:v>
                </c:pt>
                <c:pt idx="3">
                  <c:v>-4.583532597894191E-2</c:v>
                </c:pt>
                <c:pt idx="4">
                  <c:v>-8.1933175663910632E-2</c:v>
                </c:pt>
                <c:pt idx="5">
                  <c:v>-0.1635661784525837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B-4850-8666-628B844972C2}"/>
            </c:ext>
          </c:extLst>
        </c:ser>
        <c:ser>
          <c:idx val="1"/>
          <c:order val="1"/>
          <c:tx>
            <c:strRef>
              <c:f>'Data Summary'!$O$13</c:f>
              <c:strCache>
                <c:ptCount val="1"/>
                <c:pt idx="0">
                  <c:v>Ch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186507569564913"/>
                  <c:y val="-1.7938446513314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Summary'!$M$14:$M$32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Summary'!$O$14:$O$32</c:f>
              <c:numCache>
                <c:formatCode>General</c:formatCode>
                <c:ptCount val="19"/>
                <c:pt idx="0">
                  <c:v>0</c:v>
                </c:pt>
                <c:pt idx="1">
                  <c:v>-1.3132286490720926E-3</c:v>
                </c:pt>
                <c:pt idx="2">
                  <c:v>-4.3795040306046459E-2</c:v>
                </c:pt>
                <c:pt idx="3">
                  <c:v>-6.2680550694949488E-2</c:v>
                </c:pt>
                <c:pt idx="4">
                  <c:v>-9.9288924248033553E-2</c:v>
                </c:pt>
                <c:pt idx="5">
                  <c:v>-0.51097765294275632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2B-4850-8666-628B844972C2}"/>
            </c:ext>
          </c:extLst>
        </c:ser>
        <c:ser>
          <c:idx val="2"/>
          <c:order val="2"/>
          <c:tx>
            <c:strRef>
              <c:f>'Data Summary'!$P$13</c:f>
              <c:strCache>
                <c:ptCount val="1"/>
                <c:pt idx="0">
                  <c:v>Ch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78261126872048E-2"/>
                  <c:y val="-1.5305710060053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Summary'!$M$14:$M$32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Summary'!$P$14:$P$32</c:f>
              <c:numCache>
                <c:formatCode>General</c:formatCode>
                <c:ptCount val="19"/>
                <c:pt idx="0">
                  <c:v>0</c:v>
                </c:pt>
                <c:pt idx="1">
                  <c:v>1.9613578637896957E-2</c:v>
                </c:pt>
                <c:pt idx="2">
                  <c:v>0.10031620715797847</c:v>
                </c:pt>
                <c:pt idx="3">
                  <c:v>0.1085158766738914</c:v>
                </c:pt>
                <c:pt idx="4">
                  <c:v>0.18122209991194418</c:v>
                </c:pt>
                <c:pt idx="5">
                  <c:v>0.67454383139534002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2B-4850-8666-628B84497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950559"/>
        <c:axId val="862302447"/>
      </c:scatterChart>
      <c:valAx>
        <c:axId val="86395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02447"/>
        <c:crosses val="autoZero"/>
        <c:crossBetween val="midCat"/>
      </c:valAx>
      <c:valAx>
        <c:axId val="86230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7.3239439218877739E-3"/>
              <c:y val="0.397434265589472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950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3:
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5412235392237E-2"/>
          <c:y val="0.10934126466924508"/>
          <c:w val="0.88648382873182063"/>
          <c:h val="0.80346616159858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Summary'!$T$2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058831960467385E-2"/>
                  <c:y val="-3.47583706240561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Summary'!$S$3:$S$9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Summary'!$T$3:$T$9</c:f>
              <c:numCache>
                <c:formatCode>General</c:formatCode>
                <c:ptCount val="7"/>
                <c:pt idx="0">
                  <c:v>0</c:v>
                </c:pt>
                <c:pt idx="1">
                  <c:v>3.9659833059886296E-3</c:v>
                </c:pt>
                <c:pt idx="2">
                  <c:v>-2.3236960078065749E-2</c:v>
                </c:pt>
                <c:pt idx="3">
                  <c:v>-5.4872065850304352E-3</c:v>
                </c:pt>
                <c:pt idx="4">
                  <c:v>-1.3697249881943208E-2</c:v>
                </c:pt>
                <c:pt idx="5">
                  <c:v>-3.4484803373061368E-2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70-4D7C-B8D9-37D10C694E11}"/>
            </c:ext>
          </c:extLst>
        </c:ser>
        <c:ser>
          <c:idx val="1"/>
          <c:order val="1"/>
          <c:tx>
            <c:strRef>
              <c:f>'Data Summary'!$U$2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77717590315101"/>
                  <c:y val="1.52354038486034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Summary'!$S$3:$S$9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Summary'!$U$3:$U$9</c:f>
              <c:numCache>
                <c:formatCode>General</c:formatCode>
                <c:ptCount val="7"/>
                <c:pt idx="0">
                  <c:v>0</c:v>
                </c:pt>
                <c:pt idx="1">
                  <c:v>-1.5394669673924E-2</c:v>
                </c:pt>
                <c:pt idx="2">
                  <c:v>-4.0966171437048615E-2</c:v>
                </c:pt>
                <c:pt idx="3">
                  <c:v>-4.9352933498084894E-2</c:v>
                </c:pt>
                <c:pt idx="4">
                  <c:v>-8.3524336050004422E-2</c:v>
                </c:pt>
                <c:pt idx="5">
                  <c:v>-0.30143494881008337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70-4D7C-B8D9-37D10C694E11}"/>
            </c:ext>
          </c:extLst>
        </c:ser>
        <c:ser>
          <c:idx val="2"/>
          <c:order val="2"/>
          <c:tx>
            <c:strRef>
              <c:f>'Data Summary'!$V$13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884162354499018"/>
                  <c:y val="4.52545618926623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Summary'!$S$3:$S$9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Summary'!$V$3:$V$9</c:f>
              <c:numCache>
                <c:formatCode>General</c:formatCode>
                <c:ptCount val="7"/>
                <c:pt idx="0">
                  <c:v>0</c:v>
                </c:pt>
                <c:pt idx="1">
                  <c:v>6.0768420009935653E-3</c:v>
                </c:pt>
                <c:pt idx="2">
                  <c:v>4.5783621327018409E-2</c:v>
                </c:pt>
                <c:pt idx="3">
                  <c:v>2.526800607097357E-2</c:v>
                </c:pt>
                <c:pt idx="4">
                  <c:v>5.6629039743029352E-2</c:v>
                </c:pt>
                <c:pt idx="5">
                  <c:v>0.27999816189708326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770-4D7C-B8D9-37D10C694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9599"/>
        <c:axId val="862242959"/>
      </c:scatterChart>
      <c:valAx>
        <c:axId val="8401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915565422314"/>
              <c:y val="0.9249160934515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42959"/>
        <c:crosses val="autoZero"/>
        <c:crossBetween val="midCat"/>
      </c:valAx>
      <c:valAx>
        <c:axId val="862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07042981285768E-2"/>
              <c:y val="0.4346433099693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39781725710344E-2"/>
          <c:y val="0.95585357919966163"/>
          <c:w val="0.79695478485366877"/>
          <c:h val="3.405586481388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3:
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5412235392237E-2"/>
          <c:y val="0.10934126466924508"/>
          <c:w val="0.88648382873182063"/>
          <c:h val="0.80346616159858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Summary'!$T$13</c:f>
              <c:strCache>
                <c:ptCount val="1"/>
                <c:pt idx="0">
                  <c:v>Ch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890535362240577"/>
                  <c:y val="-1.78411975587005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Summary'!$S$14:$S$32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Summary'!$T$14:$T$32</c:f>
              <c:numCache>
                <c:formatCode>General</c:formatCode>
                <c:ptCount val="19"/>
                <c:pt idx="0">
                  <c:v>0</c:v>
                </c:pt>
                <c:pt idx="1">
                  <c:v>5.7499314283025642E-3</c:v>
                </c:pt>
                <c:pt idx="2">
                  <c:v>-1.7097123348700432E-2</c:v>
                </c:pt>
                <c:pt idx="3">
                  <c:v>4.3701714190168186E-3</c:v>
                </c:pt>
                <c:pt idx="4">
                  <c:v>-1.6640115230378248E-4</c:v>
                </c:pt>
                <c:pt idx="5">
                  <c:v>-1.5844273277707543E-2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E7-4503-BE93-DD8BF211EAFD}"/>
            </c:ext>
          </c:extLst>
        </c:ser>
        <c:ser>
          <c:idx val="1"/>
          <c:order val="1"/>
          <c:tx>
            <c:strRef>
              <c:f>'Data Summary'!$U$13</c:f>
              <c:strCache>
                <c:ptCount val="1"/>
                <c:pt idx="0">
                  <c:v>Ch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037330919259208"/>
                  <c:y val="5.831589361984682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Summary'!$S$14:$S$32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Summary'!$U$14:$U$32</c:f>
              <c:numCache>
                <c:formatCode>General</c:formatCode>
                <c:ptCount val="19"/>
                <c:pt idx="0">
                  <c:v>0</c:v>
                </c:pt>
                <c:pt idx="1">
                  <c:v>-1.3610721551610064E-2</c:v>
                </c:pt>
                <c:pt idx="2">
                  <c:v>-3.4826334707683294E-2</c:v>
                </c:pt>
                <c:pt idx="3">
                  <c:v>-3.9495555494037639E-2</c:v>
                </c:pt>
                <c:pt idx="4">
                  <c:v>-6.9993487320364992E-2</c:v>
                </c:pt>
                <c:pt idx="5">
                  <c:v>-0.28279441871472955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E7-4503-BE93-DD8BF211EAFD}"/>
            </c:ext>
          </c:extLst>
        </c:ser>
        <c:ser>
          <c:idx val="2"/>
          <c:order val="2"/>
          <c:tx>
            <c:strRef>
              <c:f>'Data Summary'!$V$13</c:f>
              <c:strCache>
                <c:ptCount val="1"/>
                <c:pt idx="0">
                  <c:v>Ch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32891266797112"/>
                  <c:y val="-1.47665363477533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Summary'!$S$14:$S$32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Summary'!$V$14:$V$32</c:f>
              <c:numCache>
                <c:formatCode>General</c:formatCode>
                <c:ptCount val="19"/>
                <c:pt idx="0">
                  <c:v>0</c:v>
                </c:pt>
                <c:pt idx="1">
                  <c:v>7.8607901233075008E-3</c:v>
                </c:pt>
                <c:pt idx="2">
                  <c:v>5.192345805638373E-2</c:v>
                </c:pt>
                <c:pt idx="3">
                  <c:v>3.5125384075020825E-2</c:v>
                </c:pt>
                <c:pt idx="4">
                  <c:v>7.0159888472668783E-2</c:v>
                </c:pt>
                <c:pt idx="5">
                  <c:v>0.29863869199243709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E7-4503-BE93-DD8BF211E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9599"/>
        <c:axId val="862242959"/>
      </c:scatterChart>
      <c:valAx>
        <c:axId val="8401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915565422314"/>
              <c:y val="0.9249160934515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42959"/>
        <c:crosses val="autoZero"/>
        <c:crossBetween val="midCat"/>
      </c:valAx>
      <c:valAx>
        <c:axId val="862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07042981285768E-2"/>
              <c:y val="0.4346433099693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39781725710344E-2"/>
          <c:y val="0.95585357919966163"/>
          <c:w val="0.79695478485366877"/>
          <c:h val="3.405586481388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1: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1'!$I$3:$I$1002</c:f>
                <c:numCache>
                  <c:formatCode>General</c:formatCode>
                  <c:ptCount val="1000"/>
                  <c:pt idx="0">
                    <c:v>5.2921369212330736E-3</c:v>
                  </c:pt>
                  <c:pt idx="1">
                    <c:v>2.5519690061094088E-3</c:v>
                  </c:pt>
                  <c:pt idx="2">
                    <c:v>2.1760211096756451E-3</c:v>
                  </c:pt>
                  <c:pt idx="3">
                    <c:v>1.7579565759206319E-3</c:v>
                  </c:pt>
                  <c:pt idx="4">
                    <c:v>3.7991940564704339E-3</c:v>
                  </c:pt>
                  <c:pt idx="5">
                    <c:v>5.8453112294652356E-3</c:v>
                  </c:pt>
                </c:numCache>
              </c:numRef>
            </c:plus>
            <c:minus>
              <c:numRef>
                <c:f>'Expmt. 1'!$I$3:$I$1002</c:f>
                <c:numCache>
                  <c:formatCode>General</c:formatCode>
                  <c:ptCount val="1000"/>
                  <c:pt idx="0">
                    <c:v>5.2921369212330736E-3</c:v>
                  </c:pt>
                  <c:pt idx="1">
                    <c:v>2.5519690061094088E-3</c:v>
                  </c:pt>
                  <c:pt idx="2">
                    <c:v>2.1760211096756451E-3</c:v>
                  </c:pt>
                  <c:pt idx="3">
                    <c:v>1.7579565759206319E-3</c:v>
                  </c:pt>
                  <c:pt idx="4">
                    <c:v>3.7991940564704339E-3</c:v>
                  </c:pt>
                  <c:pt idx="5">
                    <c:v>5.8453112294652356E-3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1'!$B$3:$B$1002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1'!$H$3:$H$1002</c:f>
              <c:numCache>
                <c:formatCode>General</c:formatCode>
                <c:ptCount val="1000"/>
                <c:pt idx="0">
                  <c:v>1540.358773060183</c:v>
                </c:pt>
                <c:pt idx="1">
                  <c:v>1540.3808059750311</c:v>
                </c:pt>
                <c:pt idx="2">
                  <c:v>1540.308013537744</c:v>
                </c:pt>
                <c:pt idx="3">
                  <c:v>1540.2806430931259</c:v>
                </c:pt>
                <c:pt idx="4">
                  <c:v>1540.3238302784271</c:v>
                </c:pt>
                <c:pt idx="5">
                  <c:v>1540.258784217436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9D-4DF3-A5BE-6F818A6EA223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'Expmt. 1'!#REF!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1'!$B$3:$B$1002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1'!$N$3:$N$1002</c:f>
              <c:numCache>
                <c:formatCode>General</c:formatCode>
                <c:ptCount val="1000"/>
                <c:pt idx="0">
                  <c:v>1540.4971669523629</c:v>
                </c:pt>
                <c:pt idx="1">
                  <c:v>1540.4380487633321</c:v>
                </c:pt>
                <c:pt idx="2">
                  <c:v>1540.3238019891251</c:v>
                </c:pt>
                <c:pt idx="3">
                  <c:v>1540.263046220952</c:v>
                </c:pt>
                <c:pt idx="4">
                  <c:v>1540.179358905056</c:v>
                </c:pt>
                <c:pt idx="5">
                  <c:v>1539.788746926431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9D-4DF3-A5BE-6F818A6EA223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1'!$S$3:$S$1002</c:f>
                <c:numCache>
                  <c:formatCode>General</c:formatCode>
                  <c:ptCount val="1000"/>
                  <c:pt idx="0">
                    <c:v>9.2559031805374004E-3</c:v>
                  </c:pt>
                  <c:pt idx="1">
                    <c:v>1.198240905222322E-3</c:v>
                  </c:pt>
                  <c:pt idx="2">
                    <c:v>2.9019297303037399E-3</c:v>
                  </c:pt>
                  <c:pt idx="3">
                    <c:v>2.2694125032267621E-3</c:v>
                  </c:pt>
                  <c:pt idx="4">
                    <c:v>1.4455565648270601E-3</c:v>
                  </c:pt>
                  <c:pt idx="5">
                    <c:v>1.1580756874614189E-3</c:v>
                  </c:pt>
                </c:numCache>
              </c:numRef>
            </c:plus>
            <c:minus>
              <c:numRef>
                <c:f>'Expmt. 1'!$S$3:$S$1002</c:f>
                <c:numCache>
                  <c:formatCode>General</c:formatCode>
                  <c:ptCount val="1000"/>
                  <c:pt idx="0">
                    <c:v>9.2559031805374004E-3</c:v>
                  </c:pt>
                  <c:pt idx="1">
                    <c:v>1.198240905222322E-3</c:v>
                  </c:pt>
                  <c:pt idx="2">
                    <c:v>2.9019297303037399E-3</c:v>
                  </c:pt>
                  <c:pt idx="3">
                    <c:v>2.2694125032267621E-3</c:v>
                  </c:pt>
                  <c:pt idx="4">
                    <c:v>1.4455565648270601E-3</c:v>
                  </c:pt>
                  <c:pt idx="5">
                    <c:v>1.1580756874614189E-3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1'!$B$3:$B$1002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1'!$T$3:$T$1002</c:f>
              <c:numCache>
                <c:formatCode>General</c:formatCode>
                <c:ptCount val="1000"/>
                <c:pt idx="0">
                  <c:v>1540.7582507866609</c:v>
                </c:pt>
                <c:pt idx="1">
                  <c:v>1540.7892903388331</c:v>
                </c:pt>
                <c:pt idx="2">
                  <c:v>1540.9541574461859</c:v>
                </c:pt>
                <c:pt idx="3">
                  <c:v>1541.008091395877</c:v>
                </c:pt>
                <c:pt idx="4">
                  <c:v>1541.040190799818</c:v>
                </c:pt>
                <c:pt idx="5">
                  <c:v>1541.477129109277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9D-4DF3-A5BE-6F818A6EA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1'!$B$2</c:f>
              <c:strCache>
                <c:ptCount val="1"/>
                <c:pt idx="0">
                  <c:v>Average Curvature (1/m)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2: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147766826828942E-2"/>
                  <c:y val="4.76689343691219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1'!$K$3:$K$1002</c:f>
                <c:numCache>
                  <c:formatCode>General</c:formatCode>
                  <c:ptCount val="1000"/>
                  <c:pt idx="0">
                    <c:v>3.6907418343886359E-3</c:v>
                  </c:pt>
                  <c:pt idx="1">
                    <c:v>1.8547178452793991E-3</c:v>
                  </c:pt>
                  <c:pt idx="2">
                    <c:v>2.3380565587675429E-3</c:v>
                  </c:pt>
                  <c:pt idx="3">
                    <c:v>1.83293678353575E-3</c:v>
                  </c:pt>
                  <c:pt idx="4">
                    <c:v>1.2469841720522011E-3</c:v>
                  </c:pt>
                  <c:pt idx="5">
                    <c:v>4.0306314188870629E-3</c:v>
                  </c:pt>
                </c:numCache>
              </c:numRef>
            </c:plus>
            <c:minus>
              <c:numRef>
                <c:f>'Expmt. 1'!$K$3:$K$1002</c:f>
                <c:numCache>
                  <c:formatCode>General</c:formatCode>
                  <c:ptCount val="1000"/>
                  <c:pt idx="0">
                    <c:v>3.6907418343886359E-3</c:v>
                  </c:pt>
                  <c:pt idx="1">
                    <c:v>1.8547178452793991E-3</c:v>
                  </c:pt>
                  <c:pt idx="2">
                    <c:v>2.3380565587675429E-3</c:v>
                  </c:pt>
                  <c:pt idx="3">
                    <c:v>1.83293678353575E-3</c:v>
                  </c:pt>
                  <c:pt idx="4">
                    <c:v>1.2469841720522011E-3</c:v>
                  </c:pt>
                  <c:pt idx="5">
                    <c:v>4.0306314188870629E-3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1'!$D$3:$D$1002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1'!$J$3:$J$1002</c:f>
              <c:numCache>
                <c:formatCode>General</c:formatCode>
                <c:ptCount val="1000"/>
                <c:pt idx="0">
                  <c:v>1550.4163664678999</c:v>
                </c:pt>
                <c:pt idx="1">
                  <c:v>1550.4076854835371</c:v>
                </c:pt>
                <c:pt idx="2">
                  <c:v>1550.3785911188891</c:v>
                </c:pt>
                <c:pt idx="3">
                  <c:v>1550.388002283966</c:v>
                </c:pt>
                <c:pt idx="4">
                  <c:v>1550.350844513574</c:v>
                </c:pt>
                <c:pt idx="5">
                  <c:v>1550.270334166712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40-4158-81E9-973CB4DF76EC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994428925559996E-2"/>
                  <c:y val="-8.64188881565227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1'!$O$3:$O$1002</c:f>
                <c:numCache>
                  <c:formatCode>General</c:formatCode>
                  <c:ptCount val="1000"/>
                  <c:pt idx="0">
                    <c:v>2.8232192301595621E-3</c:v>
                  </c:pt>
                  <c:pt idx="1">
                    <c:v>1.5548900450792231E-3</c:v>
                  </c:pt>
                  <c:pt idx="2">
                    <c:v>2.635678671411461E-3</c:v>
                  </c:pt>
                  <c:pt idx="3">
                    <c:v>2.9051997007710551E-3</c:v>
                  </c:pt>
                  <c:pt idx="4">
                    <c:v>2.9581170627629451E-3</c:v>
                  </c:pt>
                  <c:pt idx="5">
                    <c:v>5.3280685232987889E-3</c:v>
                  </c:pt>
                </c:numCache>
              </c:numRef>
            </c:plus>
            <c:minus>
              <c:numRef>
                <c:f>'Expmt. 1'!$O$3:$O$1002</c:f>
                <c:numCache>
                  <c:formatCode>General</c:formatCode>
                  <c:ptCount val="1000"/>
                  <c:pt idx="0">
                    <c:v>2.8232192301595621E-3</c:v>
                  </c:pt>
                  <c:pt idx="1">
                    <c:v>1.5548900450792231E-3</c:v>
                  </c:pt>
                  <c:pt idx="2">
                    <c:v>2.635678671411461E-3</c:v>
                  </c:pt>
                  <c:pt idx="3">
                    <c:v>2.9051997007710551E-3</c:v>
                  </c:pt>
                  <c:pt idx="4">
                    <c:v>2.9581170627629451E-3</c:v>
                  </c:pt>
                  <c:pt idx="5">
                    <c:v>5.3280685232987889E-3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1'!$D$3:$D$1002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1'!$P$3:$P$1002</c:f>
              <c:numCache>
                <c:formatCode>General</c:formatCode>
                <c:ptCount val="1000"/>
                <c:pt idx="0">
                  <c:v>1550.518863368535</c:v>
                </c:pt>
                <c:pt idx="1">
                  <c:v>1550.5271695055119</c:v>
                </c:pt>
                <c:pt idx="2">
                  <c:v>1550.49381414607</c:v>
                </c:pt>
                <c:pt idx="3">
                  <c:v>1550.473653959885</c:v>
                </c:pt>
                <c:pt idx="4">
                  <c:v>1550.4359856656249</c:v>
                </c:pt>
                <c:pt idx="5">
                  <c:v>1550.0254195928569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40-4158-81E9-973CB4DF76EC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8790918708391871E-2"/>
                  <c:y val="3.05538301717106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'Expmt. 1'!#REF!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1'!$D$3:$D$1002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1'!$V$3:$V$1002</c:f>
              <c:numCache>
                <c:formatCode>General</c:formatCode>
                <c:ptCount val="1000"/>
                <c:pt idx="0">
                  <c:v>1550.528783928338</c:v>
                </c:pt>
                <c:pt idx="1">
                  <c:v>1550.5580168726019</c:v>
                </c:pt>
                <c:pt idx="2">
                  <c:v>1550.6478459533371</c:v>
                </c:pt>
                <c:pt idx="3">
                  <c:v>1550.6547709470569</c:v>
                </c:pt>
                <c:pt idx="4">
                  <c:v>1550.7264172495879</c:v>
                </c:pt>
                <c:pt idx="5">
                  <c:v>1551.2208616369981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540-4158-81E9-973CB4DF7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1'!$B$2</c:f>
              <c:strCache>
                <c:ptCount val="1"/>
                <c:pt idx="0">
                  <c:v>Average Curvature (1/m)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3: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452799325636728E-2"/>
                  <c:y val="-3.09304756210922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1'!$M$3:$M$1002</c:f>
                <c:numCache>
                  <c:formatCode>General</c:formatCode>
                  <c:ptCount val="1000"/>
                  <c:pt idx="0">
                    <c:v>6.4795205195126949E-3</c:v>
                  </c:pt>
                  <c:pt idx="1">
                    <c:v>9.5650254823345573E-4</c:v>
                  </c:pt>
                  <c:pt idx="2">
                    <c:v>2.0862247457077488E-3</c:v>
                  </c:pt>
                  <c:pt idx="3">
                    <c:v>2.0781943031336959E-3</c:v>
                  </c:pt>
                  <c:pt idx="4">
                    <c:v>1.2350145722933149E-3</c:v>
                  </c:pt>
                  <c:pt idx="5">
                    <c:v>1.837758063037446E-3</c:v>
                  </c:pt>
                </c:numCache>
              </c:numRef>
            </c:plus>
            <c:minus>
              <c:numRef>
                <c:f>'Expmt. 1'!$M$3:$M$1002</c:f>
                <c:numCache>
                  <c:formatCode>General</c:formatCode>
                  <c:ptCount val="1000"/>
                  <c:pt idx="0">
                    <c:v>6.4795205195126949E-3</c:v>
                  </c:pt>
                  <c:pt idx="1">
                    <c:v>9.5650254823345573E-4</c:v>
                  </c:pt>
                  <c:pt idx="2">
                    <c:v>2.0862247457077488E-3</c:v>
                  </c:pt>
                  <c:pt idx="3">
                    <c:v>2.0781943031336959E-3</c:v>
                  </c:pt>
                  <c:pt idx="4">
                    <c:v>1.2350145722933149E-3</c:v>
                  </c:pt>
                  <c:pt idx="5">
                    <c:v>1.837758063037446E-3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1'!$L$3:$L$1002</c:f>
              <c:numCache>
                <c:formatCode>General</c:formatCode>
                <c:ptCount val="1000"/>
                <c:pt idx="0">
                  <c:v>1560.533435949086</c:v>
                </c:pt>
                <c:pt idx="1">
                  <c:v>1560.537401932392</c:v>
                </c:pt>
                <c:pt idx="2">
                  <c:v>1560.5101989890079</c:v>
                </c:pt>
                <c:pt idx="3">
                  <c:v>1560.5279487425009</c:v>
                </c:pt>
                <c:pt idx="4">
                  <c:v>1560.519738699204</c:v>
                </c:pt>
                <c:pt idx="5">
                  <c:v>1560.4989511457129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EC-4586-950A-BB8B9C5299CA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547631810412752E-3"/>
                  <c:y val="2.55497971649872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1'!$Q$3:$Q$1002</c:f>
                <c:numCache>
                  <c:formatCode>General</c:formatCode>
                  <c:ptCount val="1000"/>
                  <c:pt idx="0">
                    <c:v>5.0188285870028573E-3</c:v>
                  </c:pt>
                  <c:pt idx="1">
                    <c:v>7.2967514579125629E-4</c:v>
                  </c:pt>
                  <c:pt idx="2">
                    <c:v>2.2603670701060092E-3</c:v>
                  </c:pt>
                  <c:pt idx="3">
                    <c:v>2.1118748619200988E-3</c:v>
                  </c:pt>
                  <c:pt idx="4">
                    <c:v>1.0952430115515951E-3</c:v>
                  </c:pt>
                  <c:pt idx="5">
                    <c:v>2.0866343069536279E-3</c:v>
                  </c:pt>
                </c:numCache>
              </c:numRef>
            </c:plus>
            <c:minus>
              <c:numRef>
                <c:f>'Expmt. 1'!$Q$3:$Q$1002</c:f>
                <c:numCache>
                  <c:formatCode>General</c:formatCode>
                  <c:ptCount val="1000"/>
                  <c:pt idx="0">
                    <c:v>5.0188285870028573E-3</c:v>
                  </c:pt>
                  <c:pt idx="1">
                    <c:v>7.2967514579125629E-4</c:v>
                  </c:pt>
                  <c:pt idx="2">
                    <c:v>2.2603670701060092E-3</c:v>
                  </c:pt>
                  <c:pt idx="3">
                    <c:v>2.1118748619200988E-3</c:v>
                  </c:pt>
                  <c:pt idx="4">
                    <c:v>1.0952430115515951E-3</c:v>
                  </c:pt>
                  <c:pt idx="5">
                    <c:v>2.0866343069536279E-3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1'!$R$3:$R$1002</c:f>
              <c:numCache>
                <c:formatCode>General</c:formatCode>
                <c:ptCount val="1000"/>
                <c:pt idx="0">
                  <c:v>1560.185449109945</c:v>
                </c:pt>
                <c:pt idx="1">
                  <c:v>1560.1700544402711</c:v>
                </c:pt>
                <c:pt idx="2">
                  <c:v>1560.144482938508</c:v>
                </c:pt>
                <c:pt idx="3">
                  <c:v>1560.1360961764469</c:v>
                </c:pt>
                <c:pt idx="4">
                  <c:v>1560.101924773895</c:v>
                </c:pt>
                <c:pt idx="5">
                  <c:v>1559.8840141611349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EC-4586-950A-BB8B9C5299CA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490981596750323E-2"/>
                  <c:y val="2.963938240767539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1'!$U$3:$U$1002</c:f>
                <c:numCache>
                  <c:formatCode>General</c:formatCode>
                  <c:ptCount val="1000"/>
                  <c:pt idx="0">
                    <c:v>2.107896915307494E-3</c:v>
                  </c:pt>
                  <c:pt idx="1">
                    <c:v>2.343419407569085E-3</c:v>
                  </c:pt>
                  <c:pt idx="2">
                    <c:v>4.2365876937962999E-3</c:v>
                  </c:pt>
                  <c:pt idx="3">
                    <c:v>3.9360574100325051E-3</c:v>
                  </c:pt>
                  <c:pt idx="4">
                    <c:v>3.6842639592870579E-3</c:v>
                  </c:pt>
                  <c:pt idx="5">
                    <c:v>3.4504130705919401E-3</c:v>
                  </c:pt>
                </c:numCache>
              </c:numRef>
            </c:plus>
            <c:minus>
              <c:numRef>
                <c:f>'Expmt. 1'!$U$3:$U$1002</c:f>
                <c:numCache>
                  <c:formatCode>General</c:formatCode>
                  <c:ptCount val="1000"/>
                  <c:pt idx="0">
                    <c:v>2.107896915307494E-3</c:v>
                  </c:pt>
                  <c:pt idx="1">
                    <c:v>2.343419407569085E-3</c:v>
                  </c:pt>
                  <c:pt idx="2">
                    <c:v>4.2365876937962999E-3</c:v>
                  </c:pt>
                  <c:pt idx="3">
                    <c:v>3.9360574100325051E-3</c:v>
                  </c:pt>
                  <c:pt idx="4">
                    <c:v>3.6842639592870579E-3</c:v>
                  </c:pt>
                  <c:pt idx="5">
                    <c:v>3.4504130705919401E-3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1'!$X$3:$X$1002</c:f>
              <c:numCache>
                <c:formatCode>General</c:formatCode>
                <c:ptCount val="1000"/>
                <c:pt idx="0">
                  <c:v>1560.390063801598</c:v>
                </c:pt>
                <c:pt idx="1">
                  <c:v>1560.396140643599</c:v>
                </c:pt>
                <c:pt idx="2">
                  <c:v>1560.435847422925</c:v>
                </c:pt>
                <c:pt idx="3">
                  <c:v>1560.415331807669</c:v>
                </c:pt>
                <c:pt idx="4">
                  <c:v>1560.446692841341</c:v>
                </c:pt>
                <c:pt idx="5">
                  <c:v>1560.6700619634951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EC-4586-950A-BB8B9C529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1'!$B$2</c:f>
              <c:strCache>
                <c:ptCount val="1"/>
                <c:pt idx="0">
                  <c:v>Average Curvature (1/m)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376E154-FEB7-4F67-92EA-C4111B537857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0D76D07-F4E7-4196-8E52-578F166A6949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9EFA366-3CC5-4D0D-8321-22B9B883BD20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F5A8BA8-89FD-4A76-8633-757E78538492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2DDA35D-73B2-4F75-B2FA-777EFF548614}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E4E7A9A-572F-4371-9659-2B807B9650CC}">
  <sheetPr/>
  <sheetViews>
    <sheetView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0D1BA3-B27E-4F7E-8E69-3FFDD24E8A7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2C2F00-21DE-4769-A153-96234E4B392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8A4C36-14A4-4BC7-90C5-F24064B3A0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9F4E3F-B321-424D-B366-0260E20CA6A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58A4AF-06FD-4D33-A8B7-D0490EC6534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1625E9-1038-447B-9943-11812D11679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20408</xdr:colOff>
      <xdr:row>11</xdr:row>
      <xdr:rowOff>59871</xdr:rowOff>
    </xdr:from>
    <xdr:to>
      <xdr:col>10</xdr:col>
      <xdr:colOff>881742</xdr:colOff>
      <xdr:row>36</xdr:row>
      <xdr:rowOff>136071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99D075-127D-46CD-A7F5-7F1421EEF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122464</xdr:colOff>
      <xdr:row>36</xdr:row>
      <xdr:rowOff>136071</xdr:rowOff>
    </xdr:from>
    <xdr:to>
      <xdr:col>11</xdr:col>
      <xdr:colOff>47627</xdr:colOff>
      <xdr:row>62</xdr:row>
      <xdr:rowOff>78922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8F812E-745C-499C-9F25-C061AA07B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62</xdr:row>
      <xdr:rowOff>27214</xdr:rowOff>
    </xdr:from>
    <xdr:to>
      <xdr:col>11</xdr:col>
      <xdr:colOff>5444</xdr:colOff>
      <xdr:row>87</xdr:row>
      <xdr:rowOff>160565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258B07-D8F1-4433-A1E5-403B901F5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87</xdr:row>
      <xdr:rowOff>149678</xdr:rowOff>
    </xdr:from>
    <xdr:to>
      <xdr:col>11</xdr:col>
      <xdr:colOff>5444</xdr:colOff>
      <xdr:row>113</xdr:row>
      <xdr:rowOff>92529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A873B3-91AC-4A7E-BADD-11292BA504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5E9E2-F53E-442B-814A-AA14022BCEF8}">
  <dimension ref="A1:AC19"/>
  <sheetViews>
    <sheetView topLeftCell="L1" zoomScaleNormal="100" workbookViewId="0">
      <selection activeCell="Y2" sqref="Y1:AC1048576"/>
    </sheetView>
  </sheetViews>
  <sheetFormatPr defaultRowHeight="15" x14ac:dyDescent="0.25"/>
  <cols>
    <col min="1" max="1" width="13.28515625" bestFit="1" customWidth="1"/>
    <col min="2" max="2" width="14.85546875" bestFit="1" customWidth="1"/>
  </cols>
  <sheetData>
    <row r="1" spans="1:29" x14ac:dyDescent="0.25">
      <c r="B1" s="15" t="s">
        <v>21</v>
      </c>
      <c r="C1" s="15"/>
      <c r="D1" s="15"/>
      <c r="G1" s="14" t="s">
        <v>22</v>
      </c>
      <c r="H1" s="14"/>
      <c r="I1" s="14"/>
      <c r="J1" s="14"/>
      <c r="M1" s="14" t="s">
        <v>23</v>
      </c>
      <c r="N1" s="14"/>
      <c r="O1" s="14"/>
      <c r="P1" s="14"/>
      <c r="S1" s="14" t="s">
        <v>26</v>
      </c>
      <c r="T1" s="14"/>
      <c r="U1" s="14"/>
      <c r="V1" s="14"/>
    </row>
    <row r="2" spans="1:29" ht="15.75" thickBot="1" x14ac:dyDescent="0.3">
      <c r="A2" t="s">
        <v>20</v>
      </c>
      <c r="B2" t="s">
        <v>15</v>
      </c>
      <c r="C2" t="s">
        <v>16</v>
      </c>
      <c r="D2" t="s">
        <v>17</v>
      </c>
      <c r="E2" t="s">
        <v>30</v>
      </c>
      <c r="G2" t="s">
        <v>21</v>
      </c>
      <c r="H2" t="s">
        <v>14</v>
      </c>
      <c r="I2" t="s">
        <v>18</v>
      </c>
      <c r="J2" t="s">
        <v>19</v>
      </c>
      <c r="K2" t="s">
        <v>24</v>
      </c>
      <c r="M2" t="s">
        <v>21</v>
      </c>
      <c r="N2" t="s">
        <v>14</v>
      </c>
      <c r="O2" t="s">
        <v>18</v>
      </c>
      <c r="P2" t="s">
        <v>19</v>
      </c>
      <c r="Q2" t="s">
        <v>24</v>
      </c>
      <c r="S2" t="s">
        <v>21</v>
      </c>
      <c r="T2" t="s">
        <v>14</v>
      </c>
      <c r="U2" t="s">
        <v>18</v>
      </c>
      <c r="V2" t="s">
        <v>19</v>
      </c>
      <c r="W2" t="s">
        <v>24</v>
      </c>
    </row>
    <row r="3" spans="1:29" x14ac:dyDescent="0.25">
      <c r="A3" t="s">
        <v>29</v>
      </c>
      <c r="B3" s="5">
        <f>'Expmt. 1'!$A3</f>
        <v>0</v>
      </c>
      <c r="C3" s="6">
        <f>'Expmt. 1'!$A3</f>
        <v>0</v>
      </c>
      <c r="D3" s="6">
        <f>'Expmt. 1'!$A3</f>
        <v>0</v>
      </c>
      <c r="E3" s="7">
        <f>'Expmt. 1'!$A3</f>
        <v>0</v>
      </c>
      <c r="G3">
        <f>B3</f>
        <v>0</v>
      </c>
      <c r="H3" s="4">
        <f>'Expmt. 1'!H3-'Expmt. 1'!H$3</f>
        <v>0</v>
      </c>
      <c r="I3" s="4">
        <f>'Expmt. 1'!N3-'Expmt. 1'!N$3</f>
        <v>0</v>
      </c>
      <c r="J3" s="4">
        <f>'Expmt. 1'!T3-'Expmt. 1'!T$3</f>
        <v>0</v>
      </c>
      <c r="K3" s="4">
        <f t="shared" ref="K3:K6" si="0">AVERAGE(H3:J3)</f>
        <v>0</v>
      </c>
      <c r="L3" s="4"/>
      <c r="M3">
        <f>C3</f>
        <v>0</v>
      </c>
      <c r="N3" s="4">
        <f>'Expmt. 1'!J3-'Expmt. 1'!J$3</f>
        <v>0</v>
      </c>
      <c r="O3" s="4">
        <f>'Expmt. 1'!P3-'Expmt. 1'!P$3</f>
        <v>0</v>
      </c>
      <c r="P3" s="4">
        <f>'Expmt. 1'!V3-'Expmt. 1'!V$3</f>
        <v>0</v>
      </c>
      <c r="Q3" s="4">
        <f t="shared" ref="Q3:Q8" si="1">AVERAGE(N3:P3)</f>
        <v>0</v>
      </c>
      <c r="R3" s="4"/>
      <c r="S3">
        <f>D3</f>
        <v>0</v>
      </c>
      <c r="T3" s="4">
        <f>'Expmt. 1'!L3-'Expmt. 1'!L$3</f>
        <v>0</v>
      </c>
      <c r="U3" s="4">
        <f>'Expmt. 1'!R3-'Expmt. 1'!R$3</f>
        <v>0</v>
      </c>
      <c r="V3" s="4">
        <f>'Expmt. 1'!X3-'Expmt. 1'!X$3</f>
        <v>0</v>
      </c>
      <c r="W3" s="4">
        <f t="shared" ref="W3:W6" si="2">AVERAGE(T3:V3)</f>
        <v>0</v>
      </c>
      <c r="X3" s="4"/>
    </row>
    <row r="4" spans="1:29" x14ac:dyDescent="0.25">
      <c r="A4" t="s">
        <v>29</v>
      </c>
      <c r="B4" s="8">
        <f>'Expmt. 1'!$A4</f>
        <v>0.25</v>
      </c>
      <c r="C4" s="4">
        <f>'Expmt. 1'!$A4</f>
        <v>0.25</v>
      </c>
      <c r="D4" s="4">
        <f>'Expmt. 1'!$A4</f>
        <v>0.25</v>
      </c>
      <c r="E4" s="9">
        <f>'Expmt. 1'!$A4</f>
        <v>0.25</v>
      </c>
      <c r="G4">
        <f t="shared" ref="G4:G8" si="3">B4</f>
        <v>0.25</v>
      </c>
      <c r="H4" s="4">
        <f>'Expmt. 1'!H4-'Expmt. 1'!H$3</f>
        <v>2.2032914848068685E-2</v>
      </c>
      <c r="I4" s="4">
        <f>'Expmt. 1'!N4-'Expmt. 1'!N$3</f>
        <v>-5.9118189030868962E-2</v>
      </c>
      <c r="J4" s="4">
        <f>'Expmt. 1'!T4-'Expmt. 1'!T$3</f>
        <v>3.1039552172160256E-2</v>
      </c>
      <c r="K4" s="4">
        <f t="shared" si="0"/>
        <v>-2.0152406702133399E-3</v>
      </c>
      <c r="L4" s="4"/>
      <c r="M4">
        <f t="shared" ref="M4:M8" si="4">C4</f>
        <v>0.25</v>
      </c>
      <c r="N4" s="4">
        <f>'Expmt. 1'!J4-'Expmt. 1'!J$3</f>
        <v>-8.6809843628543604E-3</v>
      </c>
      <c r="O4" s="4">
        <f>'Expmt. 1'!P4-'Expmt. 1'!P$3</f>
        <v>8.306136976898415E-3</v>
      </c>
      <c r="P4" s="4">
        <f>'Expmt. 1'!V4-'Expmt. 1'!V$3</f>
        <v>2.9232944263867466E-2</v>
      </c>
      <c r="Q4" s="4">
        <f t="shared" si="1"/>
        <v>9.6193656259705076E-3</v>
      </c>
      <c r="R4" s="4"/>
      <c r="S4">
        <f t="shared" ref="S4:S8" si="5">D4</f>
        <v>0.25</v>
      </c>
      <c r="T4" s="4">
        <f>'Expmt. 1'!L4-'Expmt. 1'!L$3</f>
        <v>3.9659833059886296E-3</v>
      </c>
      <c r="U4" s="4">
        <f>'Expmt. 1'!R4-'Expmt. 1'!R$3</f>
        <v>-1.5394669673924E-2</v>
      </c>
      <c r="V4" s="4">
        <f>'Expmt. 1'!X4-'Expmt. 1'!X$3</f>
        <v>6.0768420009935653E-3</v>
      </c>
      <c r="W4" s="4">
        <f t="shared" si="2"/>
        <v>-1.7839481223139348E-3</v>
      </c>
    </row>
    <row r="5" spans="1:29" x14ac:dyDescent="0.25">
      <c r="A5" t="s">
        <v>29</v>
      </c>
      <c r="B5" s="8">
        <f>'Expmt. 1'!$A5</f>
        <v>0.8</v>
      </c>
      <c r="C5" s="4">
        <f>'Expmt. 1'!$A5</f>
        <v>0.8</v>
      </c>
      <c r="D5" s="4">
        <f>'Expmt. 1'!$A5</f>
        <v>0.8</v>
      </c>
      <c r="E5" s="9">
        <f>'Expmt. 1'!$A5</f>
        <v>0.8</v>
      </c>
      <c r="F5" s="4"/>
      <c r="G5">
        <f t="shared" si="3"/>
        <v>0.8</v>
      </c>
      <c r="H5" s="4">
        <f>'Expmt. 1'!H5-'Expmt. 1'!H$3</f>
        <v>-5.0759522438966087E-2</v>
      </c>
      <c r="I5" s="4">
        <f>'Expmt. 1'!N5-'Expmt. 1'!N$3</f>
        <v>-0.17336496323787287</v>
      </c>
      <c r="J5" s="4">
        <f>'Expmt. 1'!T5-'Expmt. 1'!T$3</f>
        <v>0.19590665952500785</v>
      </c>
      <c r="K5" s="4">
        <f t="shared" si="0"/>
        <v>-9.4059420506103688E-3</v>
      </c>
      <c r="L5" s="4"/>
      <c r="M5">
        <f t="shared" si="4"/>
        <v>0.8</v>
      </c>
      <c r="N5" s="4">
        <f>'Expmt. 1'!J5-'Expmt. 1'!J$3</f>
        <v>-3.7775349010871651E-2</v>
      </c>
      <c r="O5" s="4">
        <f>'Expmt. 1'!P5-'Expmt. 1'!P$3</f>
        <v>-2.5049222464986087E-2</v>
      </c>
      <c r="P5" s="4">
        <f>'Expmt. 1'!V5-'Expmt. 1'!V$3</f>
        <v>0.11906202499903884</v>
      </c>
      <c r="Q5" s="4">
        <f t="shared" si="1"/>
        <v>1.8745817841060369E-2</v>
      </c>
      <c r="R5" s="4"/>
      <c r="S5">
        <f t="shared" si="5"/>
        <v>0.8</v>
      </c>
      <c r="T5" s="4">
        <f>'Expmt. 1'!L5-'Expmt. 1'!L$3</f>
        <v>-2.3236960078065749E-2</v>
      </c>
      <c r="U5" s="4">
        <f>'Expmt. 1'!R5-'Expmt. 1'!R$3</f>
        <v>-4.0966171437048615E-2</v>
      </c>
      <c r="V5" s="4">
        <f>'Expmt. 1'!X5-'Expmt. 1'!X$3</f>
        <v>4.5783621327018409E-2</v>
      </c>
      <c r="W5" s="4">
        <f t="shared" si="2"/>
        <v>-6.1398367293653182E-3</v>
      </c>
    </row>
    <row r="6" spans="1:29" x14ac:dyDescent="0.25">
      <c r="A6" s="4" t="s">
        <v>29</v>
      </c>
      <c r="B6" s="8">
        <f>'Expmt. 1'!$A6</f>
        <v>1</v>
      </c>
      <c r="C6" s="4">
        <f>'Expmt. 1'!$A6</f>
        <v>1</v>
      </c>
      <c r="D6" s="4">
        <f>'Expmt. 1'!$A6</f>
        <v>1</v>
      </c>
      <c r="E6" s="9">
        <f>'Expmt. 1'!$A6</f>
        <v>1</v>
      </c>
      <c r="F6" s="4"/>
      <c r="G6">
        <f t="shared" si="3"/>
        <v>1</v>
      </c>
      <c r="H6" s="4">
        <f>'Expmt. 1'!H6-'Expmt. 1'!H$3</f>
        <v>-7.8129967057066096E-2</v>
      </c>
      <c r="I6" s="4">
        <f>'Expmt. 1'!N6-'Expmt. 1'!N$3</f>
        <v>-0.2341207314109397</v>
      </c>
      <c r="J6" s="4">
        <f>'Expmt. 1'!T6-'Expmt. 1'!T$3</f>
        <v>0.24984060921610762</v>
      </c>
      <c r="K6" s="4">
        <f t="shared" si="0"/>
        <v>-2.0803363083966058E-2</v>
      </c>
      <c r="L6" s="4"/>
      <c r="M6">
        <f t="shared" si="4"/>
        <v>1</v>
      </c>
      <c r="N6" s="4">
        <f>'Expmt. 1'!J6-'Expmt. 1'!J$3</f>
        <v>-2.8364183933945242E-2</v>
      </c>
      <c r="O6" s="4">
        <f>'Expmt. 1'!P6-'Expmt. 1'!P$3</f>
        <v>-4.520940864995282E-2</v>
      </c>
      <c r="P6" s="4">
        <f>'Expmt. 1'!V6-'Expmt. 1'!V$3</f>
        <v>0.12598701871888807</v>
      </c>
      <c r="Q6" s="4">
        <f t="shared" si="1"/>
        <v>1.7471142044996668E-2</v>
      </c>
      <c r="R6" s="4"/>
      <c r="S6">
        <f t="shared" si="5"/>
        <v>1</v>
      </c>
      <c r="T6" s="4">
        <f>'Expmt. 1'!L6-'Expmt. 1'!L$3</f>
        <v>-5.4872065850304352E-3</v>
      </c>
      <c r="U6" s="4">
        <f>'Expmt. 1'!R6-'Expmt. 1'!R$3</f>
        <v>-4.9352933498084894E-2</v>
      </c>
      <c r="V6" s="4">
        <f>'Expmt. 1'!X6-'Expmt. 1'!X$3</f>
        <v>2.526800607097357E-2</v>
      </c>
      <c r="W6" s="4">
        <f t="shared" si="2"/>
        <v>-9.8573780040472538E-3</v>
      </c>
      <c r="X6" s="4"/>
      <c r="Y6" s="4"/>
      <c r="Z6" s="4"/>
      <c r="AA6" s="4"/>
      <c r="AB6" s="4"/>
      <c r="AC6" s="4"/>
    </row>
    <row r="7" spans="1:29" x14ac:dyDescent="0.25">
      <c r="A7" s="4" t="s">
        <v>29</v>
      </c>
      <c r="B7" s="8">
        <f>'Expmt. 1'!$A7</f>
        <v>1.25</v>
      </c>
      <c r="C7" s="4">
        <f>'Expmt. 1'!$A7</f>
        <v>1.25</v>
      </c>
      <c r="D7" s="4">
        <f>'Expmt. 1'!$A7</f>
        <v>1.25</v>
      </c>
      <c r="E7" s="9">
        <f>'Expmt. 1'!$A7</f>
        <v>1.25</v>
      </c>
      <c r="F7" s="4"/>
      <c r="G7">
        <f t="shared" si="3"/>
        <v>1.25</v>
      </c>
      <c r="H7" s="4">
        <f>'Expmt. 1'!H7-'Expmt. 1'!H$3</f>
        <v>-3.4942781755944452E-2</v>
      </c>
      <c r="I7" s="4">
        <f>'Expmt. 1'!N7-'Expmt. 1'!N$3</f>
        <v>-0.3178080473069258</v>
      </c>
      <c r="J7" s="4">
        <f>'Expmt. 1'!T7-'Expmt. 1'!T$3</f>
        <v>0.28194001315705464</v>
      </c>
      <c r="K7" s="4">
        <f t="shared" ref="K7:K8" si="6">AVERAGE(H7:J7)</f>
        <v>-2.360360530193854E-2</v>
      </c>
      <c r="L7" s="4"/>
      <c r="M7">
        <f t="shared" si="4"/>
        <v>1.25</v>
      </c>
      <c r="N7" s="4">
        <f>'Expmt. 1'!J7-'Expmt. 1'!J$3</f>
        <v>-6.5521954325959086E-2</v>
      </c>
      <c r="O7" s="4">
        <f>'Expmt. 1'!P7-'Expmt. 1'!P$3</f>
        <v>-8.2877702910082007E-2</v>
      </c>
      <c r="P7" s="4">
        <f>'Expmt. 1'!V7-'Expmt. 1'!V$3</f>
        <v>0.19763332124989574</v>
      </c>
      <c r="Q7" s="4">
        <f t="shared" si="1"/>
        <v>1.6411221337951549E-2</v>
      </c>
      <c r="R7" s="4"/>
      <c r="S7">
        <f t="shared" si="5"/>
        <v>1.25</v>
      </c>
      <c r="T7" s="4">
        <f>'Expmt. 1'!L7-'Expmt. 1'!L$3</f>
        <v>-1.3697249881943208E-2</v>
      </c>
      <c r="U7" s="4">
        <f>'Expmt. 1'!R7-'Expmt. 1'!R$3</f>
        <v>-8.3524336050004422E-2</v>
      </c>
      <c r="V7" s="4">
        <f>'Expmt. 1'!X7-'Expmt. 1'!X$3</f>
        <v>5.6629039743029352E-2</v>
      </c>
      <c r="W7" s="4">
        <f t="shared" ref="W7:W8" si="7">AVERAGE(T7:V7)</f>
        <v>-1.3530848729639425E-2</v>
      </c>
    </row>
    <row r="8" spans="1:29" x14ac:dyDescent="0.25">
      <c r="A8" t="s">
        <v>29</v>
      </c>
      <c r="B8" s="8">
        <f>'Expmt. 1'!$A8</f>
        <v>3.125</v>
      </c>
      <c r="C8" s="4">
        <f>'Expmt. 1'!$A8</f>
        <v>3.125</v>
      </c>
      <c r="D8" s="4">
        <f>'Expmt. 1'!$A8</f>
        <v>3.125</v>
      </c>
      <c r="E8" s="9">
        <f>'Expmt. 1'!$A8</f>
        <v>3.125</v>
      </c>
      <c r="F8" s="4"/>
      <c r="G8">
        <f t="shared" si="3"/>
        <v>3.125</v>
      </c>
      <c r="H8" s="4">
        <f>'Expmt. 1'!H8-'Expmt. 1'!H$3</f>
        <v>-9.9988842747052331E-2</v>
      </c>
      <c r="I8" s="4">
        <f>'Expmt. 1'!N8-'Expmt. 1'!N$3</f>
        <v>-0.70842002593190045</v>
      </c>
      <c r="J8" s="4">
        <f>'Expmt. 1'!T8-'Expmt. 1'!T$3</f>
        <v>0.71887832261609219</v>
      </c>
      <c r="K8" s="4">
        <f t="shared" si="6"/>
        <v>-2.9843515354286865E-2</v>
      </c>
      <c r="L8" s="4"/>
      <c r="M8" s="4">
        <f t="shared" si="4"/>
        <v>3.125</v>
      </c>
      <c r="N8" s="4">
        <f>'Expmt. 1'!J8-'Expmt. 1'!J$3</f>
        <v>-0.14603230118791544</v>
      </c>
      <c r="O8" s="4">
        <f>'Expmt. 1'!P8-'Expmt. 1'!P$3</f>
        <v>-0.49344377567808806</v>
      </c>
      <c r="P8" s="4">
        <f>'Expmt. 1'!V8-'Expmt. 1'!V$3</f>
        <v>0.69207770866000828</v>
      </c>
      <c r="Q8" s="4">
        <f t="shared" si="1"/>
        <v>1.7533877264668263E-2</v>
      </c>
      <c r="R8" s="4"/>
      <c r="S8">
        <f t="shared" si="5"/>
        <v>3.125</v>
      </c>
      <c r="T8" s="4">
        <f>'Expmt. 1'!L8-'Expmt. 1'!L$3</f>
        <v>-3.4484803373061368E-2</v>
      </c>
      <c r="U8" s="4">
        <f>'Expmt. 1'!R8-'Expmt. 1'!R$3</f>
        <v>-0.30143494881008337</v>
      </c>
      <c r="V8" s="4">
        <f>'Expmt. 1'!X8-'Expmt. 1'!X$3</f>
        <v>0.27999816189708326</v>
      </c>
      <c r="W8" s="4">
        <f t="shared" si="7"/>
        <v>-1.8640530095353824E-2</v>
      </c>
    </row>
    <row r="9" spans="1:29" ht="15.75" thickBot="1" x14ac:dyDescent="0.3">
      <c r="B9" s="10"/>
      <c r="C9" s="2"/>
      <c r="D9" s="2"/>
      <c r="E9" s="11"/>
      <c r="F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T9" s="4"/>
      <c r="U9" s="4"/>
      <c r="V9" s="4"/>
      <c r="W9" s="4"/>
    </row>
    <row r="11" spans="1:29" x14ac:dyDescent="0.25">
      <c r="G11" s="14" t="s">
        <v>25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</row>
    <row r="12" spans="1:29" x14ac:dyDescent="0.25">
      <c r="G12" s="14" t="s">
        <v>22</v>
      </c>
      <c r="H12" s="14"/>
      <c r="I12" s="14"/>
      <c r="J12" s="14"/>
      <c r="M12" s="14" t="s">
        <v>23</v>
      </c>
      <c r="N12" s="14"/>
      <c r="O12" s="14"/>
      <c r="P12" s="14"/>
      <c r="S12" s="14" t="s">
        <v>26</v>
      </c>
      <c r="T12" s="14"/>
      <c r="U12" s="14"/>
      <c r="V12" s="14"/>
    </row>
    <row r="13" spans="1:29" x14ac:dyDescent="0.25">
      <c r="G13" t="s">
        <v>21</v>
      </c>
      <c r="H13" t="s">
        <v>14</v>
      </c>
      <c r="I13" t="s">
        <v>18</v>
      </c>
      <c r="J13" t="s">
        <v>19</v>
      </c>
      <c r="M13" t="s">
        <v>21</v>
      </c>
      <c r="N13" t="s">
        <v>14</v>
      </c>
      <c r="O13" t="s">
        <v>18</v>
      </c>
      <c r="P13" t="s">
        <v>19</v>
      </c>
      <c r="S13" t="s">
        <v>21</v>
      </c>
      <c r="T13" t="s">
        <v>14</v>
      </c>
      <c r="U13" t="s">
        <v>18</v>
      </c>
      <c r="V13" t="s">
        <v>19</v>
      </c>
    </row>
    <row r="14" spans="1:29" x14ac:dyDescent="0.25">
      <c r="G14">
        <f>B3</f>
        <v>0</v>
      </c>
      <c r="H14">
        <f t="shared" ref="H14:J19" si="8">H3-$K3</f>
        <v>0</v>
      </c>
      <c r="I14">
        <f t="shared" si="8"/>
        <v>0</v>
      </c>
      <c r="J14">
        <f t="shared" si="8"/>
        <v>0</v>
      </c>
      <c r="M14">
        <f t="shared" ref="M14:M19" si="9">C3</f>
        <v>0</v>
      </c>
      <c r="N14">
        <f t="shared" ref="N14:P19" si="10">N3-$Q3</f>
        <v>0</v>
      </c>
      <c r="O14">
        <f t="shared" si="10"/>
        <v>0</v>
      </c>
      <c r="P14">
        <f t="shared" si="10"/>
        <v>0</v>
      </c>
      <c r="S14">
        <f t="shared" ref="S14:S19" si="11">C3</f>
        <v>0</v>
      </c>
      <c r="T14">
        <f t="shared" ref="T14:V19" si="12">T3-$W3</f>
        <v>0</v>
      </c>
      <c r="U14">
        <f t="shared" si="12"/>
        <v>0</v>
      </c>
      <c r="V14">
        <f t="shared" si="12"/>
        <v>0</v>
      </c>
    </row>
    <row r="15" spans="1:29" x14ac:dyDescent="0.25">
      <c r="G15">
        <f t="shared" ref="G15:G19" si="13">B4</f>
        <v>0.25</v>
      </c>
      <c r="H15">
        <f t="shared" si="8"/>
        <v>2.4048155518282027E-2</v>
      </c>
      <c r="I15">
        <f t="shared" si="8"/>
        <v>-5.7102948360655624E-2</v>
      </c>
      <c r="J15">
        <f t="shared" si="8"/>
        <v>3.3054792842373594E-2</v>
      </c>
      <c r="M15">
        <f t="shared" si="9"/>
        <v>0.25</v>
      </c>
      <c r="N15">
        <f t="shared" si="10"/>
        <v>-1.830034998882487E-2</v>
      </c>
      <c r="O15">
        <f t="shared" si="10"/>
        <v>-1.3132286490720926E-3</v>
      </c>
      <c r="P15">
        <f t="shared" si="10"/>
        <v>1.9613578637896957E-2</v>
      </c>
      <c r="S15">
        <f t="shared" si="11"/>
        <v>0.25</v>
      </c>
      <c r="T15">
        <f t="shared" si="12"/>
        <v>5.7499314283025642E-3</v>
      </c>
      <c r="U15">
        <f t="shared" si="12"/>
        <v>-1.3610721551610064E-2</v>
      </c>
      <c r="V15">
        <f t="shared" si="12"/>
        <v>7.8607901233075008E-3</v>
      </c>
    </row>
    <row r="16" spans="1:29" x14ac:dyDescent="0.25">
      <c r="G16">
        <f t="shared" si="13"/>
        <v>0.8</v>
      </c>
      <c r="H16">
        <f t="shared" si="8"/>
        <v>-4.1353580388355717E-2</v>
      </c>
      <c r="I16">
        <f t="shared" si="8"/>
        <v>-0.16395902118726249</v>
      </c>
      <c r="J16">
        <f t="shared" si="8"/>
        <v>0.20531260157561823</v>
      </c>
      <c r="M16">
        <f t="shared" si="9"/>
        <v>0.8</v>
      </c>
      <c r="N16">
        <f t="shared" si="10"/>
        <v>-5.6521166851932023E-2</v>
      </c>
      <c r="O16">
        <f t="shared" si="10"/>
        <v>-4.3795040306046459E-2</v>
      </c>
      <c r="P16">
        <f t="shared" si="10"/>
        <v>0.10031620715797847</v>
      </c>
      <c r="S16">
        <f t="shared" si="11"/>
        <v>0.8</v>
      </c>
      <c r="T16">
        <f t="shared" si="12"/>
        <v>-1.7097123348700432E-2</v>
      </c>
      <c r="U16">
        <f t="shared" si="12"/>
        <v>-3.4826334707683294E-2</v>
      </c>
      <c r="V16">
        <f t="shared" si="12"/>
        <v>5.192345805638373E-2</v>
      </c>
    </row>
    <row r="17" spans="7:22" x14ac:dyDescent="0.25">
      <c r="G17">
        <f t="shared" si="13"/>
        <v>1</v>
      </c>
      <c r="H17">
        <f t="shared" si="8"/>
        <v>-5.7326603973100035E-2</v>
      </c>
      <c r="I17">
        <f t="shared" si="8"/>
        <v>-0.21331736832697365</v>
      </c>
      <c r="J17">
        <f t="shared" si="8"/>
        <v>0.2706439723000737</v>
      </c>
      <c r="M17">
        <f t="shared" si="9"/>
        <v>1</v>
      </c>
      <c r="N17">
        <f t="shared" si="10"/>
        <v>-4.583532597894191E-2</v>
      </c>
      <c r="O17">
        <f t="shared" si="10"/>
        <v>-6.2680550694949488E-2</v>
      </c>
      <c r="P17">
        <f t="shared" si="10"/>
        <v>0.1085158766738914</v>
      </c>
      <c r="S17">
        <f t="shared" si="11"/>
        <v>1</v>
      </c>
      <c r="T17">
        <f t="shared" si="12"/>
        <v>4.3701714190168186E-3</v>
      </c>
      <c r="U17">
        <f t="shared" si="12"/>
        <v>-3.9495555494037639E-2</v>
      </c>
      <c r="V17">
        <f t="shared" si="12"/>
        <v>3.5125384075020825E-2</v>
      </c>
    </row>
    <row r="18" spans="7:22" x14ac:dyDescent="0.25">
      <c r="G18">
        <f t="shared" si="13"/>
        <v>1.25</v>
      </c>
      <c r="H18">
        <f t="shared" si="8"/>
        <v>-1.1339176454005912E-2</v>
      </c>
      <c r="I18">
        <f t="shared" si="8"/>
        <v>-0.29420444200498724</v>
      </c>
      <c r="J18">
        <f t="shared" si="8"/>
        <v>0.30554361845899319</v>
      </c>
      <c r="M18">
        <f t="shared" si="9"/>
        <v>1.25</v>
      </c>
      <c r="N18">
        <f t="shared" si="10"/>
        <v>-8.1933175663910632E-2</v>
      </c>
      <c r="O18">
        <f t="shared" si="10"/>
        <v>-9.9288924248033553E-2</v>
      </c>
      <c r="P18">
        <f t="shared" si="10"/>
        <v>0.18122209991194418</v>
      </c>
      <c r="S18">
        <f t="shared" si="11"/>
        <v>1.25</v>
      </c>
      <c r="T18">
        <f t="shared" si="12"/>
        <v>-1.6640115230378248E-4</v>
      </c>
      <c r="U18">
        <f t="shared" si="12"/>
        <v>-6.9993487320364992E-2</v>
      </c>
      <c r="V18">
        <f t="shared" si="12"/>
        <v>7.0159888472668783E-2</v>
      </c>
    </row>
    <row r="19" spans="7:22" x14ac:dyDescent="0.25">
      <c r="G19">
        <f t="shared" si="13"/>
        <v>3.125</v>
      </c>
      <c r="H19">
        <f t="shared" si="8"/>
        <v>-7.0145327392765466E-2</v>
      </c>
      <c r="I19">
        <f t="shared" si="8"/>
        <v>-0.67857651057761359</v>
      </c>
      <c r="J19">
        <f t="shared" si="8"/>
        <v>0.74872183797037906</v>
      </c>
      <c r="M19">
        <f t="shared" si="9"/>
        <v>3.125</v>
      </c>
      <c r="N19">
        <f t="shared" si="10"/>
        <v>-0.1635661784525837</v>
      </c>
      <c r="O19">
        <f t="shared" si="10"/>
        <v>-0.51097765294275632</v>
      </c>
      <c r="P19">
        <f t="shared" si="10"/>
        <v>0.67454383139534002</v>
      </c>
      <c r="S19">
        <f t="shared" si="11"/>
        <v>3.125</v>
      </c>
      <c r="T19">
        <f t="shared" si="12"/>
        <v>-1.5844273277707543E-2</v>
      </c>
      <c r="U19">
        <f t="shared" si="12"/>
        <v>-0.28279441871472955</v>
      </c>
      <c r="V19">
        <f t="shared" si="12"/>
        <v>0.29863869199243709</v>
      </c>
    </row>
  </sheetData>
  <mergeCells count="8">
    <mergeCell ref="B1:D1"/>
    <mergeCell ref="G1:J1"/>
    <mergeCell ref="M1:P1"/>
    <mergeCell ref="S1:V1"/>
    <mergeCell ref="G12:J12"/>
    <mergeCell ref="M12:P12"/>
    <mergeCell ref="S12:V12"/>
    <mergeCell ref="G11:V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8E037-C5FF-4A5C-BFC8-91DC2F142E7D}">
  <dimension ref="A1:Y9"/>
  <sheetViews>
    <sheetView tabSelected="1" zoomScale="70" zoomScaleNormal="70" workbookViewId="0">
      <selection activeCell="H3" sqref="H3:Y8"/>
    </sheetView>
  </sheetViews>
  <sheetFormatPr defaultColWidth="13.5703125" defaultRowHeight="15" x14ac:dyDescent="0.25"/>
  <cols>
    <col min="1" max="2" width="24" style="3" bestFit="1" customWidth="1"/>
    <col min="3" max="3" width="13.42578125" style="3" bestFit="1" customWidth="1"/>
    <col min="4" max="4" width="24" style="3" bestFit="1" customWidth="1"/>
    <col min="5" max="5" width="13.42578125" style="3" bestFit="1" customWidth="1"/>
    <col min="6" max="6" width="24" style="3" bestFit="1" customWidth="1"/>
    <col min="7" max="7" width="13.42578125" style="3" bestFit="1" customWidth="1"/>
    <col min="8" max="8" width="13.85546875" style="3" bestFit="1" customWidth="1"/>
    <col min="9" max="9" width="10" style="3" bestFit="1" customWidth="1"/>
    <col min="10" max="10" width="13.85546875" style="3" bestFit="1" customWidth="1"/>
    <col min="11" max="11" width="10" style="3" bestFit="1" customWidth="1"/>
    <col min="12" max="12" width="13.85546875" style="3" bestFit="1" customWidth="1"/>
    <col min="13" max="13" width="10" style="3" bestFit="1" customWidth="1"/>
    <col min="14" max="14" width="13.85546875" style="3" bestFit="1" customWidth="1"/>
    <col min="15" max="15" width="10" style="3" bestFit="1" customWidth="1"/>
    <col min="16" max="16" width="13.85546875" style="3" bestFit="1" customWidth="1"/>
    <col min="17" max="17" width="10" style="3" bestFit="1" customWidth="1"/>
    <col min="18" max="18" width="13.85546875" style="3" bestFit="1" customWidth="1"/>
    <col min="19" max="19" width="10" style="3" bestFit="1" customWidth="1"/>
    <col min="20" max="20" width="13.85546875" style="3" bestFit="1" customWidth="1"/>
    <col min="21" max="21" width="10" style="3" bestFit="1" customWidth="1"/>
    <col min="22" max="22" width="13.85546875" style="3" bestFit="1" customWidth="1"/>
    <col min="23" max="23" width="10" style="3" bestFit="1" customWidth="1"/>
    <col min="24" max="24" width="13.85546875" style="3" bestFit="1" customWidth="1"/>
    <col min="25" max="25" width="10" style="3" bestFit="1" customWidth="1"/>
    <col min="26" max="16384" width="13.5703125" style="3"/>
  </cols>
  <sheetData>
    <row r="1" spans="1:25" x14ac:dyDescent="0.25">
      <c r="B1" s="3" t="s">
        <v>0</v>
      </c>
      <c r="D1" s="3" t="s">
        <v>1</v>
      </c>
      <c r="F1" s="3" t="s">
        <v>2</v>
      </c>
      <c r="H1" s="1" t="s">
        <v>3</v>
      </c>
      <c r="I1" s="1"/>
      <c r="J1" s="1" t="s">
        <v>4</v>
      </c>
      <c r="K1" s="1"/>
      <c r="L1" s="1" t="s">
        <v>5</v>
      </c>
      <c r="M1" s="1"/>
      <c r="N1" s="1" t="s">
        <v>6</v>
      </c>
      <c r="O1" s="1"/>
      <c r="P1" s="1" t="s">
        <v>7</v>
      </c>
      <c r="Q1" s="1"/>
      <c r="R1" s="1" t="s">
        <v>8</v>
      </c>
      <c r="S1" s="1"/>
      <c r="T1" s="1" t="s">
        <v>9</v>
      </c>
      <c r="U1" s="1"/>
      <c r="V1" s="1" t="s">
        <v>10</v>
      </c>
      <c r="W1" s="1"/>
      <c r="X1" s="1" t="s">
        <v>11</v>
      </c>
      <c r="Y1" s="1"/>
    </row>
    <row r="2" spans="1:25" x14ac:dyDescent="0.25">
      <c r="A2" s="3" t="s">
        <v>27</v>
      </c>
      <c r="B2" s="3" t="s">
        <v>27</v>
      </c>
      <c r="C2" s="3" t="s">
        <v>28</v>
      </c>
      <c r="D2" s="3" t="s">
        <v>27</v>
      </c>
      <c r="E2" s="3" t="s">
        <v>28</v>
      </c>
      <c r="F2" s="3" t="s">
        <v>27</v>
      </c>
      <c r="G2" s="3" t="s">
        <v>28</v>
      </c>
      <c r="H2" s="1" t="s">
        <v>12</v>
      </c>
      <c r="I2" s="1" t="s">
        <v>13</v>
      </c>
      <c r="J2" s="1" t="s">
        <v>12</v>
      </c>
      <c r="K2" s="1" t="s">
        <v>13</v>
      </c>
      <c r="L2" s="1" t="s">
        <v>12</v>
      </c>
      <c r="M2" s="1" t="s">
        <v>13</v>
      </c>
      <c r="N2" s="1" t="s">
        <v>12</v>
      </c>
      <c r="O2" s="1" t="s">
        <v>13</v>
      </c>
      <c r="P2" s="1" t="s">
        <v>12</v>
      </c>
      <c r="Q2" s="1" t="s">
        <v>13</v>
      </c>
      <c r="R2" s="1" t="s">
        <v>12</v>
      </c>
      <c r="S2" s="1" t="s">
        <v>13</v>
      </c>
      <c r="T2" s="1" t="s">
        <v>12</v>
      </c>
      <c r="U2" s="1" t="s">
        <v>13</v>
      </c>
      <c r="V2" s="1" t="s">
        <v>12</v>
      </c>
      <c r="W2" s="1" t="s">
        <v>13</v>
      </c>
      <c r="X2" s="1" t="s">
        <v>12</v>
      </c>
      <c r="Y2" s="1" t="s">
        <v>13</v>
      </c>
    </row>
    <row r="3" spans="1:25" x14ac:dyDescent="0.25">
      <c r="A3" s="13">
        <v>0</v>
      </c>
      <c r="B3" s="13">
        <v>0</v>
      </c>
      <c r="C3" s="3">
        <v>0</v>
      </c>
      <c r="D3" s="13">
        <v>0</v>
      </c>
      <c r="E3" s="3">
        <v>0</v>
      </c>
      <c r="F3" s="13">
        <v>0</v>
      </c>
      <c r="G3" s="3">
        <v>0</v>
      </c>
      <c r="H3">
        <v>1540.358773060183</v>
      </c>
      <c r="I3">
        <v>5.2921369212330736E-3</v>
      </c>
      <c r="J3">
        <v>1550.4163664678999</v>
      </c>
      <c r="K3">
        <v>3.6907418343886359E-3</v>
      </c>
      <c r="L3">
        <v>1560.533435949086</v>
      </c>
      <c r="M3">
        <v>6.4795205195126949E-3</v>
      </c>
      <c r="N3">
        <v>1540.4971669523629</v>
      </c>
      <c r="O3">
        <v>2.8232192301595621E-3</v>
      </c>
      <c r="P3">
        <v>1550.518863368535</v>
      </c>
      <c r="Q3">
        <v>5.0188285870028573E-3</v>
      </c>
      <c r="R3">
        <v>1560.185449109945</v>
      </c>
      <c r="S3">
        <v>9.2559031805374004E-3</v>
      </c>
      <c r="T3">
        <v>1540.7582507866609</v>
      </c>
      <c r="U3">
        <v>2.107896915307494E-3</v>
      </c>
      <c r="V3">
        <v>1550.528783928338</v>
      </c>
      <c r="W3">
        <v>3.508130483583474E-3</v>
      </c>
      <c r="X3">
        <v>1560.390063801598</v>
      </c>
      <c r="Y3">
        <v>3.0019332207478228E-3</v>
      </c>
    </row>
    <row r="4" spans="1:25" x14ac:dyDescent="0.25">
      <c r="A4" s="13">
        <v>0.25</v>
      </c>
      <c r="B4" s="13">
        <v>0.25</v>
      </c>
      <c r="C4" s="3">
        <v>0</v>
      </c>
      <c r="D4" s="13">
        <v>0.25</v>
      </c>
      <c r="E4" s="3">
        <v>0</v>
      </c>
      <c r="F4" s="13">
        <v>0.25</v>
      </c>
      <c r="G4" s="3">
        <v>0</v>
      </c>
      <c r="H4">
        <v>1540.3808059750311</v>
      </c>
      <c r="I4">
        <v>2.5519690061094088E-3</v>
      </c>
      <c r="J4">
        <v>1550.4076854835371</v>
      </c>
      <c r="K4">
        <v>1.8547178452793991E-3</v>
      </c>
      <c r="L4">
        <v>1560.537401932392</v>
      </c>
      <c r="M4">
        <v>9.5650254823345573E-4</v>
      </c>
      <c r="N4">
        <v>1540.4380487633321</v>
      </c>
      <c r="O4">
        <v>1.5548900450792231E-3</v>
      </c>
      <c r="P4">
        <v>1550.5271695055119</v>
      </c>
      <c r="Q4">
        <v>7.2967514579125629E-4</v>
      </c>
      <c r="R4">
        <v>1560.1700544402711</v>
      </c>
      <c r="S4">
        <v>1.198240905222322E-3</v>
      </c>
      <c r="T4">
        <v>1540.7892903388331</v>
      </c>
      <c r="U4">
        <v>2.343419407569085E-3</v>
      </c>
      <c r="V4">
        <v>1550.5580168726019</v>
      </c>
      <c r="W4">
        <v>1.6710237940377509E-3</v>
      </c>
      <c r="X4">
        <v>1560.396140643599</v>
      </c>
      <c r="Y4">
        <v>2.1093341848257511E-3</v>
      </c>
    </row>
    <row r="5" spans="1:25" x14ac:dyDescent="0.25">
      <c r="A5" s="13">
        <v>0.8</v>
      </c>
      <c r="B5" s="13">
        <v>0.8</v>
      </c>
      <c r="C5" s="3">
        <v>0</v>
      </c>
      <c r="D5" s="13">
        <v>0.8</v>
      </c>
      <c r="E5" s="3">
        <v>0</v>
      </c>
      <c r="F5" s="13">
        <v>0.8</v>
      </c>
      <c r="G5" s="3">
        <v>0</v>
      </c>
      <c r="H5">
        <v>1540.308013537744</v>
      </c>
      <c r="I5">
        <v>2.1760211096756451E-3</v>
      </c>
      <c r="J5">
        <v>1550.3785911188891</v>
      </c>
      <c r="K5">
        <v>2.3380565587675429E-3</v>
      </c>
      <c r="L5">
        <v>1560.5101989890079</v>
      </c>
      <c r="M5">
        <v>2.0862247457077488E-3</v>
      </c>
      <c r="N5">
        <v>1540.3238019891251</v>
      </c>
      <c r="O5">
        <v>2.635678671411461E-3</v>
      </c>
      <c r="P5">
        <v>1550.49381414607</v>
      </c>
      <c r="Q5">
        <v>2.2603670701060092E-3</v>
      </c>
      <c r="R5">
        <v>1560.144482938508</v>
      </c>
      <c r="S5">
        <v>2.9019297303037399E-3</v>
      </c>
      <c r="T5">
        <v>1540.9541574461859</v>
      </c>
      <c r="U5">
        <v>4.2365876937962999E-3</v>
      </c>
      <c r="V5">
        <v>1550.6478459533371</v>
      </c>
      <c r="W5">
        <v>3.8628831616094941E-3</v>
      </c>
      <c r="X5">
        <v>1560.435847422925</v>
      </c>
      <c r="Y5">
        <v>2.172213131603257E-3</v>
      </c>
    </row>
    <row r="6" spans="1:25" x14ac:dyDescent="0.25">
      <c r="A6" s="13">
        <v>1</v>
      </c>
      <c r="B6" s="13">
        <v>1</v>
      </c>
      <c r="C6" s="3">
        <v>0</v>
      </c>
      <c r="D6" s="13">
        <v>1</v>
      </c>
      <c r="E6" s="3">
        <v>0</v>
      </c>
      <c r="F6" s="13">
        <v>1</v>
      </c>
      <c r="G6" s="3">
        <v>0</v>
      </c>
      <c r="H6">
        <v>1540.2806430931259</v>
      </c>
      <c r="I6">
        <v>1.7579565759206319E-3</v>
      </c>
      <c r="J6">
        <v>1550.388002283966</v>
      </c>
      <c r="K6">
        <v>1.83293678353575E-3</v>
      </c>
      <c r="L6">
        <v>1560.5279487425009</v>
      </c>
      <c r="M6">
        <v>2.0781943031336959E-3</v>
      </c>
      <c r="N6">
        <v>1540.263046220952</v>
      </c>
      <c r="O6">
        <v>2.9051997007710551E-3</v>
      </c>
      <c r="P6">
        <v>1550.473653959885</v>
      </c>
      <c r="Q6">
        <v>2.1118748619200988E-3</v>
      </c>
      <c r="R6">
        <v>1560.1360961764469</v>
      </c>
      <c r="S6">
        <v>2.2694125032267621E-3</v>
      </c>
      <c r="T6">
        <v>1541.008091395877</v>
      </c>
      <c r="U6">
        <v>3.9360574100325051E-3</v>
      </c>
      <c r="V6">
        <v>1550.6547709470569</v>
      </c>
      <c r="W6">
        <v>2.7707818759527781E-3</v>
      </c>
      <c r="X6">
        <v>1560.415331807669</v>
      </c>
      <c r="Y6">
        <v>1.3959730768399251E-3</v>
      </c>
    </row>
    <row r="7" spans="1:25" x14ac:dyDescent="0.25">
      <c r="A7" s="13">
        <v>1.25</v>
      </c>
      <c r="B7" s="13">
        <v>1.25</v>
      </c>
      <c r="C7" s="3">
        <v>0</v>
      </c>
      <c r="D7" s="13">
        <v>1.25</v>
      </c>
      <c r="E7" s="3">
        <v>0</v>
      </c>
      <c r="F7" s="13">
        <v>1.25</v>
      </c>
      <c r="G7" s="3">
        <v>0</v>
      </c>
      <c r="H7">
        <v>1540.3238302784271</v>
      </c>
      <c r="I7">
        <v>3.7991940564704339E-3</v>
      </c>
      <c r="J7">
        <v>1550.350844513574</v>
      </c>
      <c r="K7">
        <v>1.2469841720522011E-3</v>
      </c>
      <c r="L7">
        <v>1560.519738699204</v>
      </c>
      <c r="M7">
        <v>1.2350145722933149E-3</v>
      </c>
      <c r="N7">
        <v>1540.179358905056</v>
      </c>
      <c r="O7">
        <v>2.9581170627629451E-3</v>
      </c>
      <c r="P7">
        <v>1550.4359856656249</v>
      </c>
      <c r="Q7">
        <v>1.0952430115515951E-3</v>
      </c>
      <c r="R7">
        <v>1560.101924773895</v>
      </c>
      <c r="S7">
        <v>1.4455565648270601E-3</v>
      </c>
      <c r="T7">
        <v>1541.040190799818</v>
      </c>
      <c r="U7">
        <v>3.6842639592870579E-3</v>
      </c>
      <c r="V7">
        <v>1550.7264172495879</v>
      </c>
      <c r="W7">
        <v>1.390498469985482E-3</v>
      </c>
      <c r="X7">
        <v>1560.446692841341</v>
      </c>
      <c r="Y7">
        <v>1.0893498598067259E-3</v>
      </c>
    </row>
    <row r="8" spans="1:25" x14ac:dyDescent="0.25">
      <c r="A8" s="13">
        <v>3.125</v>
      </c>
      <c r="B8" s="13">
        <v>3.125</v>
      </c>
      <c r="C8" s="3">
        <v>0</v>
      </c>
      <c r="D8" s="13">
        <v>3.125</v>
      </c>
      <c r="E8" s="3">
        <v>0</v>
      </c>
      <c r="F8" s="13">
        <v>3.125</v>
      </c>
      <c r="G8" s="3">
        <v>0</v>
      </c>
      <c r="H8">
        <v>1540.258784217436</v>
      </c>
      <c r="I8">
        <v>5.8453112294652356E-3</v>
      </c>
      <c r="J8">
        <v>1550.270334166712</v>
      </c>
      <c r="K8">
        <v>4.0306314188870629E-3</v>
      </c>
      <c r="L8">
        <v>1560.4989511457129</v>
      </c>
      <c r="M8">
        <v>1.837758063037446E-3</v>
      </c>
      <c r="N8">
        <v>1539.788746926431</v>
      </c>
      <c r="O8">
        <v>5.3280685232987889E-3</v>
      </c>
      <c r="P8">
        <v>1550.0254195928569</v>
      </c>
      <c r="Q8">
        <v>2.0866343069536279E-3</v>
      </c>
      <c r="R8">
        <v>1559.8840141611349</v>
      </c>
      <c r="S8">
        <v>1.1580756874614189E-3</v>
      </c>
      <c r="T8">
        <v>1541.477129109277</v>
      </c>
      <c r="U8">
        <v>3.4504130705919401E-3</v>
      </c>
      <c r="V8">
        <v>1551.2208616369981</v>
      </c>
      <c r="W8">
        <v>2.537457297191304E-3</v>
      </c>
      <c r="X8">
        <v>1560.6700619634951</v>
      </c>
      <c r="Y8">
        <v>6.7730547166965018E-4</v>
      </c>
    </row>
    <row r="9" spans="1:25" x14ac:dyDescent="0.25"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6</vt:i4>
      </vt:variant>
    </vt:vector>
  </HeadingPairs>
  <TitlesOfParts>
    <vt:vector size="8" baseType="lpstr">
      <vt:lpstr>Data Summary</vt:lpstr>
      <vt:lpstr>Expmt. 1</vt:lpstr>
      <vt:lpstr>AA1 Response vs Curv</vt:lpstr>
      <vt:lpstr>Corr T AA1 Response vs Curv</vt:lpstr>
      <vt:lpstr>AA2 Response vs Curv</vt:lpstr>
      <vt:lpstr>Corr T AA2 Response vs Curv</vt:lpstr>
      <vt:lpstr>AA3 Response vs Curv</vt:lpstr>
      <vt:lpstr>Corr T AA3 Response vs Curv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 Lezcano</dc:creator>
  <cp:lastModifiedBy>Dimitri Lezcano</cp:lastModifiedBy>
  <dcterms:created xsi:type="dcterms:W3CDTF">2019-12-30T17:56:03Z</dcterms:created>
  <dcterms:modified xsi:type="dcterms:W3CDTF">2020-11-16T15:10:54Z</dcterms:modified>
</cp:coreProperties>
</file>