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MIRo\FBG_Needle_Calibration_Data\needle_3CH_3AA\Jig_Validation_11-15-20\"/>
    </mc:Choice>
  </mc:AlternateContent>
  <xr:revisionPtr revIDLastSave="0" documentId="13_ncr:1_{8E4B0CB5-1FA8-4B81-8321-0A1A450D7FB7}" xr6:coauthVersionLast="45" xr6:coauthVersionMax="45" xr10:uidLastSave="{00000000-0000-0000-0000-000000000000}"/>
  <bookViews>
    <workbookView xWindow="2595" yWindow="2595" windowWidth="21600" windowHeight="11835" firstSheet="5" activeTab="7" xr2:uid="{CAC25A53-9E65-49F7-973B-C9FEADB2C5CC}"/>
  </bookViews>
  <sheets>
    <sheet name="Data Summary" sheetId="5" r:id="rId1"/>
    <sheet name="AA1 Response vs Curv" sheetId="10" r:id="rId2"/>
    <sheet name="Corr T AA1 Response vs Curv" sheetId="6" r:id="rId3"/>
    <sheet name="AA2 Response vs Curv" sheetId="11" r:id="rId4"/>
    <sheet name="Corr T AA2 Response vs Curv" sheetId="7" r:id="rId5"/>
    <sheet name="AA3 Response vs Curv" sheetId="12" r:id="rId6"/>
    <sheet name="Corr T AA3 Response vs Curv" sheetId="8" r:id="rId7"/>
    <sheet name="Expmt. 1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3" i="5" l="1"/>
  <c r="E8" i="5"/>
  <c r="D8" i="5"/>
  <c r="C8" i="5"/>
  <c r="E7" i="5"/>
  <c r="D7" i="5"/>
  <c r="C7" i="5"/>
  <c r="E6" i="5"/>
  <c r="D6" i="5"/>
  <c r="C6" i="5"/>
  <c r="E5" i="5"/>
  <c r="D5" i="5"/>
  <c r="C5" i="5"/>
  <c r="E4" i="5"/>
  <c r="D4" i="5"/>
  <c r="C4" i="5"/>
  <c r="E3" i="5"/>
  <c r="D3" i="5"/>
  <c r="C3" i="5"/>
  <c r="B4" i="5"/>
  <c r="B5" i="5"/>
  <c r="B6" i="5"/>
  <c r="B7" i="5"/>
  <c r="B8" i="5"/>
  <c r="B3" i="5"/>
  <c r="T4" i="5"/>
  <c r="U4" i="5"/>
  <c r="V4" i="5"/>
  <c r="T5" i="5"/>
  <c r="U5" i="5"/>
  <c r="V5" i="5"/>
  <c r="T6" i="5"/>
  <c r="U6" i="5"/>
  <c r="V6" i="5"/>
  <c r="T7" i="5"/>
  <c r="U7" i="5"/>
  <c r="V7" i="5"/>
  <c r="T8" i="5"/>
  <c r="U8" i="5"/>
  <c r="V8" i="5"/>
  <c r="U3" i="5"/>
  <c r="P3" i="5"/>
  <c r="T3" i="5"/>
  <c r="N4" i="5"/>
  <c r="O4" i="5"/>
  <c r="P4" i="5"/>
  <c r="N5" i="5"/>
  <c r="O5" i="5"/>
  <c r="P5" i="5"/>
  <c r="N6" i="5"/>
  <c r="O6" i="5"/>
  <c r="P6" i="5"/>
  <c r="N7" i="5"/>
  <c r="O7" i="5"/>
  <c r="P7" i="5"/>
  <c r="N8" i="5"/>
  <c r="O8" i="5"/>
  <c r="P8" i="5"/>
  <c r="O3" i="5"/>
  <c r="N3" i="5"/>
  <c r="J4" i="5"/>
  <c r="J5" i="5"/>
  <c r="J6" i="5"/>
  <c r="J7" i="5"/>
  <c r="J8" i="5"/>
  <c r="J3" i="5"/>
  <c r="I4" i="5"/>
  <c r="I5" i="5"/>
  <c r="I6" i="5"/>
  <c r="I7" i="5"/>
  <c r="I8" i="5"/>
  <c r="I3" i="5"/>
  <c r="H4" i="5"/>
  <c r="H5" i="5"/>
  <c r="H6" i="5"/>
  <c r="H7" i="5"/>
  <c r="H8" i="5"/>
  <c r="H3" i="5"/>
  <c r="Q3" i="5" l="1"/>
  <c r="W3" i="5"/>
  <c r="K3" i="5"/>
  <c r="G14" i="5" l="1"/>
  <c r="Q8" i="5" l="1"/>
  <c r="P19" i="5" s="1"/>
  <c r="W4" i="5"/>
  <c r="J14" i="5"/>
  <c r="Q6" i="5"/>
  <c r="O17" i="5" s="1"/>
  <c r="W6" i="5"/>
  <c r="Q5" i="5"/>
  <c r="O16" i="5" s="1"/>
  <c r="S16" i="5"/>
  <c r="S15" i="5"/>
  <c r="G15" i="5"/>
  <c r="S18" i="5"/>
  <c r="G18" i="5"/>
  <c r="S7" i="5"/>
  <c r="G19" i="5"/>
  <c r="S19" i="5"/>
  <c r="S8" i="5"/>
  <c r="G17" i="5"/>
  <c r="G16" i="5"/>
  <c r="S4" i="5"/>
  <c r="S5" i="5"/>
  <c r="S3" i="5"/>
  <c r="S14" i="5"/>
  <c r="S6" i="5"/>
  <c r="S17" i="5"/>
  <c r="G3" i="5"/>
  <c r="K5" i="5"/>
  <c r="J16" i="5" s="1"/>
  <c r="U14" i="5" l="1"/>
  <c r="U17" i="5"/>
  <c r="V15" i="5"/>
  <c r="M18" i="5"/>
  <c r="K6" i="5"/>
  <c r="H17" i="5" s="1"/>
  <c r="M14" i="5"/>
  <c r="W5" i="5"/>
  <c r="K4" i="5"/>
  <c r="I15" i="5" s="1"/>
  <c r="Q4" i="5"/>
  <c r="O15" i="5" s="1"/>
  <c r="N14" i="5"/>
  <c r="K7" i="5"/>
  <c r="J18" i="5" s="1"/>
  <c r="Q7" i="5"/>
  <c r="N18" i="5" s="1"/>
  <c r="W8" i="5"/>
  <c r="K8" i="5"/>
  <c r="I19" i="5" s="1"/>
  <c r="W7" i="5"/>
  <c r="M3" i="5"/>
  <c r="M8" i="5"/>
  <c r="G8" i="5"/>
  <c r="M16" i="5"/>
  <c r="G6" i="5"/>
  <c r="M15" i="5"/>
  <c r="M4" i="5"/>
  <c r="M5" i="5"/>
  <c r="M17" i="5"/>
  <c r="M6" i="5"/>
  <c r="G4" i="5"/>
  <c r="M19" i="5"/>
  <c r="G5" i="5"/>
  <c r="M7" i="5"/>
  <c r="G7" i="5"/>
  <c r="H16" i="5"/>
  <c r="I16" i="5"/>
  <c r="T15" i="5"/>
  <c r="P17" i="5"/>
  <c r="N17" i="5"/>
  <c r="U15" i="5"/>
  <c r="P16" i="5"/>
  <c r="N19" i="5"/>
  <c r="N16" i="5"/>
  <c r="O19" i="5"/>
  <c r="V17" i="5"/>
  <c r="T14" i="5"/>
  <c r="V14" i="5"/>
  <c r="T17" i="5"/>
  <c r="H14" i="5"/>
  <c r="I14" i="5"/>
  <c r="T16" i="5" l="1"/>
  <c r="V19" i="5"/>
  <c r="V16" i="5"/>
  <c r="T18" i="5"/>
  <c r="J17" i="5"/>
  <c r="I17" i="5"/>
  <c r="U16" i="5"/>
  <c r="J15" i="5"/>
  <c r="H18" i="5"/>
  <c r="I18" i="5"/>
  <c r="P15" i="5"/>
  <c r="J19" i="5"/>
  <c r="N15" i="5"/>
  <c r="H15" i="5"/>
  <c r="U18" i="5"/>
  <c r="V18" i="5"/>
  <c r="O14" i="5"/>
  <c r="P14" i="5"/>
  <c r="H19" i="5"/>
  <c r="U19" i="5"/>
  <c r="T19" i="5"/>
  <c r="P18" i="5"/>
  <c r="O18" i="5"/>
</calcChain>
</file>

<file path=xl/sharedStrings.xml><?xml version="1.0" encoding="utf-8"?>
<sst xmlns="http://schemas.openxmlformats.org/spreadsheetml/2006/main" count="83" uniqueCount="31">
  <si>
    <t>AA 1</t>
  </si>
  <si>
    <t>AA 2</t>
  </si>
  <si>
    <t>AA 3</t>
  </si>
  <si>
    <t>CH1 | AA1</t>
  </si>
  <si>
    <t>CH1 | AA2</t>
  </si>
  <si>
    <t>CH1 | AA3</t>
  </si>
  <si>
    <t>CH2 | AA1</t>
  </si>
  <si>
    <t>CH2 | AA2</t>
  </si>
  <si>
    <t>CH2 | AA3</t>
  </si>
  <si>
    <t>CH3 | AA1</t>
  </si>
  <si>
    <t>CH3 | AA2</t>
  </si>
  <si>
    <t>CH3 | AA3</t>
  </si>
  <si>
    <t>Average (nm)</t>
  </si>
  <si>
    <t>STD (nm)</t>
  </si>
  <si>
    <t>Ch 1</t>
  </si>
  <si>
    <t>AA1</t>
  </si>
  <si>
    <t>AA2</t>
  </si>
  <si>
    <t>AA3</t>
  </si>
  <si>
    <t>Ch 2</t>
  </si>
  <si>
    <t>Ch 3</t>
  </si>
  <si>
    <t>Displacement</t>
  </si>
  <si>
    <t>Curvature</t>
  </si>
  <si>
    <t>Active Area 1</t>
  </si>
  <si>
    <t>Active Area 2</t>
  </si>
  <si>
    <t>Avg Shift</t>
  </si>
  <si>
    <t>TEMPERATURE CORRECTED</t>
  </si>
  <si>
    <t>Active Area 3</t>
  </si>
  <si>
    <t>Average Curvature (1/m)</t>
  </si>
  <si>
    <t>Std Dev (1/m)</t>
  </si>
  <si>
    <t>x</t>
  </si>
  <si>
    <t>AA4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</si>
</sst>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0" fillId="0" borderId="8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5" fontId="0" fillId="0" borderId="0" xfId="0" applyNumberFormat="1"/>
    <xf numFmtId="0" fontId="1" fillId="0" borderId="9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1:</a:t>
            </a:r>
          </a:p>
          <a:p>
            <a:pPr>
              <a:defRPr/>
            </a:pPr>
            <a:r>
              <a:rPr lang="en-US"/>
              <a:t>Signal Response vs Curvature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4497524391616696E-2"/>
          <c:y val="0.10934126466924508"/>
          <c:w val="0.91102872923690725"/>
          <c:h val="0.7512472960090818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Summary'!$H$2</c:f>
              <c:strCache>
                <c:ptCount val="1"/>
                <c:pt idx="0">
                  <c:v>Ch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655145620903819"/>
                  <c:y val="-4.55026078525771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Summary'!$G$3:$G$9</c:f>
              <c:numCache>
                <c:formatCode>General</c:formatCode>
                <c:ptCount val="7"/>
                <c:pt idx="0">
                  <c:v>0</c:v>
                </c:pt>
                <c:pt idx="1">
                  <c:v>0.25</c:v>
                </c:pt>
                <c:pt idx="2">
                  <c:v>0.8</c:v>
                </c:pt>
                <c:pt idx="3">
                  <c:v>1</c:v>
                </c:pt>
                <c:pt idx="4">
                  <c:v>1.25</c:v>
                </c:pt>
                <c:pt idx="5">
                  <c:v>3.125</c:v>
                </c:pt>
              </c:numCache>
            </c:numRef>
          </c:xVal>
          <c:yVal>
            <c:numRef>
              <c:f>'Data Summary'!$H$3:$H$9</c:f>
              <c:numCache>
                <c:formatCode>General</c:formatCode>
                <c:ptCount val="7"/>
                <c:pt idx="0">
                  <c:v>0</c:v>
                </c:pt>
                <c:pt idx="1">
                  <c:v>2.0898503477155828E-2</c:v>
                </c:pt>
                <c:pt idx="2">
                  <c:v>0.22078683019117307</c:v>
                </c:pt>
                <c:pt idx="3">
                  <c:v>0.25969381005097603</c:v>
                </c:pt>
                <c:pt idx="4">
                  <c:v>0.33196637243099758</c:v>
                </c:pt>
                <c:pt idx="5">
                  <c:v>0.83818101490305708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2E-4F02-9732-935505FB730D}"/>
            </c:ext>
          </c:extLst>
        </c:ser>
        <c:ser>
          <c:idx val="1"/>
          <c:order val="1"/>
          <c:tx>
            <c:strRef>
              <c:f>'Data Summary'!$I$2</c:f>
              <c:strCache>
                <c:ptCount val="1"/>
                <c:pt idx="0">
                  <c:v>Ch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Summary'!$G$3:$G$9</c:f>
              <c:numCache>
                <c:formatCode>General</c:formatCode>
                <c:ptCount val="7"/>
                <c:pt idx="0">
                  <c:v>0</c:v>
                </c:pt>
                <c:pt idx="1">
                  <c:v>0.25</c:v>
                </c:pt>
                <c:pt idx="2">
                  <c:v>0.8</c:v>
                </c:pt>
                <c:pt idx="3">
                  <c:v>1</c:v>
                </c:pt>
                <c:pt idx="4">
                  <c:v>1.25</c:v>
                </c:pt>
                <c:pt idx="5">
                  <c:v>3.125</c:v>
                </c:pt>
              </c:numCache>
            </c:numRef>
          </c:xVal>
          <c:yVal>
            <c:numRef>
              <c:f>'Data Summary'!$I$3:$I$9</c:f>
              <c:numCache>
                <c:formatCode>General</c:formatCode>
                <c:ptCount val="7"/>
                <c:pt idx="0">
                  <c:v>0</c:v>
                </c:pt>
                <c:pt idx="1">
                  <c:v>-2.7222739719945821E-2</c:v>
                </c:pt>
                <c:pt idx="2">
                  <c:v>-0.1752420233860903</c:v>
                </c:pt>
                <c:pt idx="3">
                  <c:v>-0.21447721033700873</c:v>
                </c:pt>
                <c:pt idx="4">
                  <c:v>-0.244249598477154</c:v>
                </c:pt>
                <c:pt idx="5">
                  <c:v>-0.5789015017330712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2E-4F02-9732-935505FB730D}"/>
            </c:ext>
          </c:extLst>
        </c:ser>
        <c:ser>
          <c:idx val="2"/>
          <c:order val="2"/>
          <c:tx>
            <c:strRef>
              <c:f>'Data Summary'!$J$2</c:f>
              <c:strCache>
                <c:ptCount val="1"/>
                <c:pt idx="0">
                  <c:v>Ch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Summary'!$G$3:$G$9</c:f>
              <c:numCache>
                <c:formatCode>General</c:formatCode>
                <c:ptCount val="7"/>
                <c:pt idx="0">
                  <c:v>0</c:v>
                </c:pt>
                <c:pt idx="1">
                  <c:v>0.25</c:v>
                </c:pt>
                <c:pt idx="2">
                  <c:v>0.8</c:v>
                </c:pt>
                <c:pt idx="3">
                  <c:v>1</c:v>
                </c:pt>
                <c:pt idx="4">
                  <c:v>1.25</c:v>
                </c:pt>
                <c:pt idx="5">
                  <c:v>3.125</c:v>
                </c:pt>
              </c:numCache>
            </c:numRef>
          </c:xVal>
          <c:yVal>
            <c:numRef>
              <c:f>'Data Summary'!$J$3:$J$9</c:f>
              <c:numCache>
                <c:formatCode>General</c:formatCode>
                <c:ptCount val="7"/>
                <c:pt idx="0">
                  <c:v>0</c:v>
                </c:pt>
                <c:pt idx="1">
                  <c:v>-1.1365777610990335E-2</c:v>
                </c:pt>
                <c:pt idx="2">
                  <c:v>-0.10286020319699674</c:v>
                </c:pt>
                <c:pt idx="3">
                  <c:v>-0.14170737414906398</c:v>
                </c:pt>
                <c:pt idx="4">
                  <c:v>-0.19440274404905722</c:v>
                </c:pt>
                <c:pt idx="5">
                  <c:v>-0.46869980738711092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2E-4F02-9732-935505FB73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156799"/>
        <c:axId val="852924671"/>
      </c:scatterChart>
      <c:valAx>
        <c:axId val="84015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Curvature (1/m)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924671"/>
        <c:crosses val="autoZero"/>
        <c:crossBetween val="midCat"/>
      </c:valAx>
      <c:valAx>
        <c:axId val="85292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Signal Response (mn)</a:t>
                </a:r>
              </a:p>
            </c:rich>
          </c:tx>
          <c:layout>
            <c:manualLayout>
              <c:xMode val="edge"/>
              <c:yMode val="edge"/>
              <c:x val="8.788732706265328E-3"/>
              <c:y val="0.409542932773220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156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1:</a:t>
            </a:r>
          </a:p>
          <a:p>
            <a:pPr>
              <a:defRPr/>
            </a:pPr>
            <a:r>
              <a:rPr lang="en-US"/>
              <a:t>Temperature Corrected Signal Response vs Curvature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4497524391616696E-2"/>
          <c:y val="0.10934126466924508"/>
          <c:w val="0.91102872923690725"/>
          <c:h val="0.7512472960090818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Summary'!$H$13</c:f>
              <c:strCache>
                <c:ptCount val="1"/>
                <c:pt idx="0">
                  <c:v>Ch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1026523992173375E-5"/>
                  <c:y val="3.57547738475560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Summary'!$G$14:$G$32</c:f>
              <c:numCache>
                <c:formatCode>General</c:formatCode>
                <c:ptCount val="19"/>
                <c:pt idx="0">
                  <c:v>0</c:v>
                </c:pt>
                <c:pt idx="1">
                  <c:v>0.25</c:v>
                </c:pt>
                <c:pt idx="2">
                  <c:v>0.8</c:v>
                </c:pt>
                <c:pt idx="3">
                  <c:v>1</c:v>
                </c:pt>
                <c:pt idx="4">
                  <c:v>1.25</c:v>
                </c:pt>
                <c:pt idx="5">
                  <c:v>3.125</c:v>
                </c:pt>
              </c:numCache>
            </c:numRef>
          </c:xVal>
          <c:yVal>
            <c:numRef>
              <c:f>'Data Summary'!$H$14:$H$32</c:f>
              <c:numCache>
                <c:formatCode>General</c:formatCode>
                <c:ptCount val="19"/>
                <c:pt idx="0">
                  <c:v>0</c:v>
                </c:pt>
                <c:pt idx="1">
                  <c:v>2.6795174761749269E-2</c:v>
                </c:pt>
                <c:pt idx="2">
                  <c:v>0.23989196232181106</c:v>
                </c:pt>
                <c:pt idx="3">
                  <c:v>0.29185740152934159</c:v>
                </c:pt>
                <c:pt idx="4">
                  <c:v>0.36752836246273546</c:v>
                </c:pt>
                <c:pt idx="5">
                  <c:v>0.90798777964209876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5D-450A-A8E5-72AE8FC08FFB}"/>
            </c:ext>
          </c:extLst>
        </c:ser>
        <c:ser>
          <c:idx val="1"/>
          <c:order val="1"/>
          <c:tx>
            <c:strRef>
              <c:f>'Data Summary'!$I$13</c:f>
              <c:strCache>
                <c:ptCount val="1"/>
                <c:pt idx="0">
                  <c:v>Ch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622853779604156E-2"/>
                  <c:y val="2.059573434200161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Summary'!$G$14:$G$32</c:f>
              <c:numCache>
                <c:formatCode>General</c:formatCode>
                <c:ptCount val="19"/>
                <c:pt idx="0">
                  <c:v>0</c:v>
                </c:pt>
                <c:pt idx="1">
                  <c:v>0.25</c:v>
                </c:pt>
                <c:pt idx="2">
                  <c:v>0.8</c:v>
                </c:pt>
                <c:pt idx="3">
                  <c:v>1</c:v>
                </c:pt>
                <c:pt idx="4">
                  <c:v>1.25</c:v>
                </c:pt>
                <c:pt idx="5">
                  <c:v>3.125</c:v>
                </c:pt>
              </c:numCache>
            </c:numRef>
          </c:xVal>
          <c:yVal>
            <c:numRef>
              <c:f>'Data Summary'!$I$14:$I$32</c:f>
              <c:numCache>
                <c:formatCode>General</c:formatCode>
                <c:ptCount val="19"/>
                <c:pt idx="0">
                  <c:v>0</c:v>
                </c:pt>
                <c:pt idx="1">
                  <c:v>-2.1326068435352379E-2</c:v>
                </c:pt>
                <c:pt idx="2">
                  <c:v>-0.1561368912554523</c:v>
                </c:pt>
                <c:pt idx="3">
                  <c:v>-0.18231361885864317</c:v>
                </c:pt>
                <c:pt idx="4">
                  <c:v>-0.20868760844541612</c:v>
                </c:pt>
                <c:pt idx="5">
                  <c:v>-0.50909473699402952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5D-450A-A8E5-72AE8FC08FFB}"/>
            </c:ext>
          </c:extLst>
        </c:ser>
        <c:ser>
          <c:idx val="2"/>
          <c:order val="2"/>
          <c:tx>
            <c:strRef>
              <c:f>'Data Summary'!$J$13</c:f>
              <c:strCache>
                <c:ptCount val="1"/>
                <c:pt idx="0">
                  <c:v>Ch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765975055389316E-2"/>
                  <c:y val="8.30043741304389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Summary'!$G$14:$G$32</c:f>
              <c:numCache>
                <c:formatCode>General</c:formatCode>
                <c:ptCount val="19"/>
                <c:pt idx="0">
                  <c:v>0</c:v>
                </c:pt>
                <c:pt idx="1">
                  <c:v>0.25</c:v>
                </c:pt>
                <c:pt idx="2">
                  <c:v>0.8</c:v>
                </c:pt>
                <c:pt idx="3">
                  <c:v>1</c:v>
                </c:pt>
                <c:pt idx="4">
                  <c:v>1.25</c:v>
                </c:pt>
                <c:pt idx="5">
                  <c:v>3.125</c:v>
                </c:pt>
              </c:numCache>
            </c:numRef>
          </c:xVal>
          <c:yVal>
            <c:numRef>
              <c:f>'Data Summary'!$J$14:$J$32</c:f>
              <c:numCache>
                <c:formatCode>General</c:formatCode>
                <c:ptCount val="19"/>
                <c:pt idx="0">
                  <c:v>0</c:v>
                </c:pt>
                <c:pt idx="1">
                  <c:v>-5.4691063263968926E-3</c:v>
                </c:pt>
                <c:pt idx="2">
                  <c:v>-8.3755071066358752E-2</c:v>
                </c:pt>
                <c:pt idx="3">
                  <c:v>-0.10954378267069842</c:v>
                </c:pt>
                <c:pt idx="4">
                  <c:v>-0.15884075401731934</c:v>
                </c:pt>
                <c:pt idx="5">
                  <c:v>-0.39889304264806924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5D-450A-A8E5-72AE8FC08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156799"/>
        <c:axId val="852924671"/>
      </c:scatterChart>
      <c:valAx>
        <c:axId val="84015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Curvature (1/m)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924671"/>
        <c:crosses val="autoZero"/>
        <c:crossBetween val="midCat"/>
      </c:valAx>
      <c:valAx>
        <c:axId val="85292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Signal Response (mn)</a:t>
                </a:r>
              </a:p>
            </c:rich>
          </c:tx>
          <c:layout>
            <c:manualLayout>
              <c:xMode val="edge"/>
              <c:yMode val="edge"/>
              <c:x val="8.788732706265328E-3"/>
              <c:y val="0.409542932773220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156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2:
Signal Response vs Curvature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10315803848403E-2"/>
          <c:y val="0.10934126466924508"/>
          <c:w val="0.93044444690498196"/>
          <c:h val="0.79160951995490869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Summary'!$N$13</c:f>
              <c:strCache>
                <c:ptCount val="1"/>
                <c:pt idx="0">
                  <c:v>Ch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373666125411028"/>
                  <c:y val="1.33921375973864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Summary'!$M$3:$M$9</c:f>
              <c:numCache>
                <c:formatCode>General</c:formatCode>
                <c:ptCount val="7"/>
                <c:pt idx="0">
                  <c:v>0</c:v>
                </c:pt>
                <c:pt idx="1">
                  <c:v>0.25</c:v>
                </c:pt>
                <c:pt idx="2">
                  <c:v>0.8</c:v>
                </c:pt>
                <c:pt idx="3">
                  <c:v>1</c:v>
                </c:pt>
                <c:pt idx="4">
                  <c:v>1.25</c:v>
                </c:pt>
                <c:pt idx="5">
                  <c:v>3.125</c:v>
                </c:pt>
              </c:numCache>
            </c:numRef>
          </c:xVal>
          <c:yVal>
            <c:numRef>
              <c:f>'Data Summary'!$N$3:$N$9</c:f>
              <c:numCache>
                <c:formatCode>General</c:formatCode>
                <c:ptCount val="7"/>
                <c:pt idx="0">
                  <c:v>0</c:v>
                </c:pt>
                <c:pt idx="1">
                  <c:v>5.0235593331990458E-2</c:v>
                </c:pt>
                <c:pt idx="2">
                  <c:v>0.12472611591192617</c:v>
                </c:pt>
                <c:pt idx="3">
                  <c:v>0.13963200500688799</c:v>
                </c:pt>
                <c:pt idx="4">
                  <c:v>0.19736021070798415</c:v>
                </c:pt>
                <c:pt idx="5">
                  <c:v>0.73567935269102236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C3-4BFB-AA82-74ADF37C458B}"/>
            </c:ext>
          </c:extLst>
        </c:ser>
        <c:ser>
          <c:idx val="1"/>
          <c:order val="1"/>
          <c:tx>
            <c:strRef>
              <c:f>'Data Summary'!$O$2</c:f>
              <c:strCache>
                <c:ptCount val="1"/>
                <c:pt idx="0">
                  <c:v>Ch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480098683602174"/>
                  <c:y val="-4.7827354727997066E-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Summary'!$M$3:$M$9</c:f>
              <c:numCache>
                <c:formatCode>General</c:formatCode>
                <c:ptCount val="7"/>
                <c:pt idx="0">
                  <c:v>0</c:v>
                </c:pt>
                <c:pt idx="1">
                  <c:v>0.25</c:v>
                </c:pt>
                <c:pt idx="2">
                  <c:v>0.8</c:v>
                </c:pt>
                <c:pt idx="3">
                  <c:v>1</c:v>
                </c:pt>
                <c:pt idx="4">
                  <c:v>1.25</c:v>
                </c:pt>
                <c:pt idx="5">
                  <c:v>3.125</c:v>
                </c:pt>
              </c:numCache>
            </c:numRef>
          </c:xVal>
          <c:yVal>
            <c:numRef>
              <c:f>'Data Summary'!$O$3:$O$9</c:f>
              <c:numCache>
                <c:formatCode>General</c:formatCode>
                <c:ptCount val="7"/>
                <c:pt idx="0">
                  <c:v>0</c:v>
                </c:pt>
                <c:pt idx="1">
                  <c:v>2.9888956030390545E-3</c:v>
                </c:pt>
                <c:pt idx="2">
                  <c:v>-3.7634491659446212E-3</c:v>
                </c:pt>
                <c:pt idx="3">
                  <c:v>-1.5477378478863102E-2</c:v>
                </c:pt>
                <c:pt idx="4">
                  <c:v>-3.4504892767017736E-2</c:v>
                </c:pt>
                <c:pt idx="5">
                  <c:v>-0.23567448905987476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C3-4BFB-AA82-74ADF37C458B}"/>
            </c:ext>
          </c:extLst>
        </c:ser>
        <c:ser>
          <c:idx val="2"/>
          <c:order val="2"/>
          <c:tx>
            <c:strRef>
              <c:f>'Data Summary'!$P$2</c:f>
              <c:strCache>
                <c:ptCount val="1"/>
                <c:pt idx="0">
                  <c:v>Ch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657542378837027"/>
                  <c:y val="4.497652553717691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Summary'!$M$3:$M$9</c:f>
              <c:numCache>
                <c:formatCode>General</c:formatCode>
                <c:ptCount val="7"/>
                <c:pt idx="0">
                  <c:v>0</c:v>
                </c:pt>
                <c:pt idx="1">
                  <c:v>0.25</c:v>
                </c:pt>
                <c:pt idx="2">
                  <c:v>0.8</c:v>
                </c:pt>
                <c:pt idx="3">
                  <c:v>1</c:v>
                </c:pt>
                <c:pt idx="4">
                  <c:v>1.25</c:v>
                </c:pt>
                <c:pt idx="5">
                  <c:v>3.125</c:v>
                </c:pt>
              </c:numCache>
            </c:numRef>
          </c:xVal>
          <c:yVal>
            <c:numRef>
              <c:f>'Data Summary'!$P$3:$P$9</c:f>
              <c:numCache>
                <c:formatCode>General</c:formatCode>
                <c:ptCount val="7"/>
                <c:pt idx="0">
                  <c:v>0</c:v>
                </c:pt>
                <c:pt idx="1">
                  <c:v>-1.7483272323943311E-2</c:v>
                </c:pt>
                <c:pt idx="2">
                  <c:v>-6.7649381249111684E-2</c:v>
                </c:pt>
                <c:pt idx="3">
                  <c:v>-7.353388927413107E-2</c:v>
                </c:pt>
                <c:pt idx="4">
                  <c:v>-9.6983107378946443E-2</c:v>
                </c:pt>
                <c:pt idx="5">
                  <c:v>-0.40952951037002094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3C3-4BFB-AA82-74ADF37C4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3950559"/>
        <c:axId val="862302447"/>
      </c:scatterChart>
      <c:valAx>
        <c:axId val="863950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Curvature (1/mm)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302447"/>
        <c:crosses val="autoZero"/>
        <c:crossBetween val="midCat"/>
      </c:valAx>
      <c:valAx>
        <c:axId val="86230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Signal Response (nm)</a:t>
                </a:r>
              </a:p>
            </c:rich>
          </c:tx>
          <c:layout>
            <c:manualLayout>
              <c:xMode val="edge"/>
              <c:yMode val="edge"/>
              <c:x val="7.3239439218877739E-3"/>
              <c:y val="0.397434265589472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950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2:
Temperature Corrected Signal Response vs Curvature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10315803848403E-2"/>
          <c:y val="0.10934126466924508"/>
          <c:w val="0.93044444690498196"/>
          <c:h val="0.79160951995490869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Summary'!$N$13</c:f>
              <c:strCache>
                <c:ptCount val="1"/>
                <c:pt idx="0">
                  <c:v>Ch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773689797639436"/>
                  <c:y val="1.547039558483369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Summary'!$M$14:$M$32</c:f>
              <c:numCache>
                <c:formatCode>General</c:formatCode>
                <c:ptCount val="19"/>
                <c:pt idx="0">
                  <c:v>0</c:v>
                </c:pt>
                <c:pt idx="1">
                  <c:v>0.25</c:v>
                </c:pt>
                <c:pt idx="2">
                  <c:v>0.8</c:v>
                </c:pt>
                <c:pt idx="3">
                  <c:v>1</c:v>
                </c:pt>
                <c:pt idx="4">
                  <c:v>1.25</c:v>
                </c:pt>
                <c:pt idx="5">
                  <c:v>3.125</c:v>
                </c:pt>
              </c:numCache>
            </c:numRef>
          </c:xVal>
          <c:yVal>
            <c:numRef>
              <c:f>'Data Summary'!$N$14:$N$32</c:f>
              <c:numCache>
                <c:formatCode>General</c:formatCode>
                <c:ptCount val="19"/>
                <c:pt idx="0">
                  <c:v>0</c:v>
                </c:pt>
                <c:pt idx="1">
                  <c:v>3.8321854461628391E-2</c:v>
                </c:pt>
                <c:pt idx="2">
                  <c:v>0.10695502074630288</c:v>
                </c:pt>
                <c:pt idx="3">
                  <c:v>0.12275842592225672</c:v>
                </c:pt>
                <c:pt idx="4">
                  <c:v>0.17540280718731083</c:v>
                </c:pt>
                <c:pt idx="5">
                  <c:v>0.70552090160398018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2B-4850-8666-628B844972C2}"/>
            </c:ext>
          </c:extLst>
        </c:ser>
        <c:ser>
          <c:idx val="1"/>
          <c:order val="1"/>
          <c:tx>
            <c:strRef>
              <c:f>'Data Summary'!$O$13</c:f>
              <c:strCache>
                <c:ptCount val="1"/>
                <c:pt idx="0">
                  <c:v>Ch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186507569564913"/>
                  <c:y val="-1.7938446513314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Summary'!$M$14:$M$32</c:f>
              <c:numCache>
                <c:formatCode>General</c:formatCode>
                <c:ptCount val="19"/>
                <c:pt idx="0">
                  <c:v>0</c:v>
                </c:pt>
                <c:pt idx="1">
                  <c:v>0.25</c:v>
                </c:pt>
                <c:pt idx="2">
                  <c:v>0.8</c:v>
                </c:pt>
                <c:pt idx="3">
                  <c:v>1</c:v>
                </c:pt>
                <c:pt idx="4">
                  <c:v>1.25</c:v>
                </c:pt>
                <c:pt idx="5">
                  <c:v>3.125</c:v>
                </c:pt>
              </c:numCache>
            </c:numRef>
          </c:xVal>
          <c:yVal>
            <c:numRef>
              <c:f>'Data Summary'!$O$14:$O$32</c:f>
              <c:numCache>
                <c:formatCode>General</c:formatCode>
                <c:ptCount val="19"/>
                <c:pt idx="0">
                  <c:v>0</c:v>
                </c:pt>
                <c:pt idx="1">
                  <c:v>-8.9248432673230127E-3</c:v>
                </c:pt>
                <c:pt idx="2">
                  <c:v>-2.1534544331567911E-2</c:v>
                </c:pt>
                <c:pt idx="3">
                  <c:v>-3.2350957563494376E-2</c:v>
                </c:pt>
                <c:pt idx="4">
                  <c:v>-5.6462296287691061E-2</c:v>
                </c:pt>
                <c:pt idx="5">
                  <c:v>-0.265832940146917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2B-4850-8666-628B844972C2}"/>
            </c:ext>
          </c:extLst>
        </c:ser>
        <c:ser>
          <c:idx val="2"/>
          <c:order val="2"/>
          <c:tx>
            <c:strRef>
              <c:f>'Data Summary'!$P$13</c:f>
              <c:strCache>
                <c:ptCount val="1"/>
                <c:pt idx="0">
                  <c:v>Ch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178261126872048E-2"/>
                  <c:y val="-1.5305710060053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Summary'!$M$14:$M$32</c:f>
              <c:numCache>
                <c:formatCode>General</c:formatCode>
                <c:ptCount val="19"/>
                <c:pt idx="0">
                  <c:v>0</c:v>
                </c:pt>
                <c:pt idx="1">
                  <c:v>0.25</c:v>
                </c:pt>
                <c:pt idx="2">
                  <c:v>0.8</c:v>
                </c:pt>
                <c:pt idx="3">
                  <c:v>1</c:v>
                </c:pt>
                <c:pt idx="4">
                  <c:v>1.25</c:v>
                </c:pt>
                <c:pt idx="5">
                  <c:v>3.125</c:v>
                </c:pt>
              </c:numCache>
            </c:numRef>
          </c:xVal>
          <c:yVal>
            <c:numRef>
              <c:f>'Data Summary'!$P$14:$P$32</c:f>
              <c:numCache>
                <c:formatCode>General</c:formatCode>
                <c:ptCount val="19"/>
                <c:pt idx="0">
                  <c:v>0</c:v>
                </c:pt>
                <c:pt idx="1">
                  <c:v>-2.9397011194305378E-2</c:v>
                </c:pt>
                <c:pt idx="2">
                  <c:v>-8.5420476414734978E-2</c:v>
                </c:pt>
                <c:pt idx="3">
                  <c:v>-9.0407468358762344E-2</c:v>
                </c:pt>
                <c:pt idx="4">
                  <c:v>-0.11894051089961977</c:v>
                </c:pt>
                <c:pt idx="5">
                  <c:v>-0.43968796145706318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2B-4850-8666-628B84497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3950559"/>
        <c:axId val="862302447"/>
      </c:scatterChart>
      <c:valAx>
        <c:axId val="863950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Curvature (1/mm)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302447"/>
        <c:crosses val="autoZero"/>
        <c:crossBetween val="midCat"/>
      </c:valAx>
      <c:valAx>
        <c:axId val="86230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Signal Response (nm)</a:t>
                </a:r>
              </a:p>
            </c:rich>
          </c:tx>
          <c:layout>
            <c:manualLayout>
              <c:xMode val="edge"/>
              <c:yMode val="edge"/>
              <c:x val="7.3239439218877739E-3"/>
              <c:y val="0.397434265589472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950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3:
Signal Response vs Curvature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145412235392237E-2"/>
          <c:y val="0.10934126466924508"/>
          <c:w val="0.88648382873182063"/>
          <c:h val="0.80346616159858564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Summary'!$T$2</c:f>
              <c:strCache>
                <c:ptCount val="1"/>
                <c:pt idx="0">
                  <c:v>Ch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2058831960467385E-2"/>
                  <c:y val="-3.475837062405617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Summary'!$S$3:$S$9</c:f>
              <c:numCache>
                <c:formatCode>General</c:formatCode>
                <c:ptCount val="7"/>
                <c:pt idx="0">
                  <c:v>0</c:v>
                </c:pt>
                <c:pt idx="1">
                  <c:v>0.25</c:v>
                </c:pt>
                <c:pt idx="2">
                  <c:v>0.8</c:v>
                </c:pt>
                <c:pt idx="3">
                  <c:v>1</c:v>
                </c:pt>
                <c:pt idx="4">
                  <c:v>1.25</c:v>
                </c:pt>
                <c:pt idx="5">
                  <c:v>3.125</c:v>
                </c:pt>
              </c:numCache>
            </c:numRef>
          </c:xVal>
          <c:yVal>
            <c:numRef>
              <c:f>'Data Summary'!$T$3:$T$9</c:f>
              <c:numCache>
                <c:formatCode>General</c:formatCode>
                <c:ptCount val="7"/>
                <c:pt idx="0">
                  <c:v>0</c:v>
                </c:pt>
                <c:pt idx="1">
                  <c:v>9.3309115350166394E-3</c:v>
                </c:pt>
                <c:pt idx="2">
                  <c:v>4.30477636350588E-2</c:v>
                </c:pt>
                <c:pt idx="3">
                  <c:v>3.6689500590000534E-2</c:v>
                </c:pt>
                <c:pt idx="4">
                  <c:v>7.7630905946989515E-2</c:v>
                </c:pt>
                <c:pt idx="5">
                  <c:v>0.39611233980190264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70-4D7C-B8D9-37D10C694E11}"/>
            </c:ext>
          </c:extLst>
        </c:ser>
        <c:ser>
          <c:idx val="1"/>
          <c:order val="1"/>
          <c:tx>
            <c:strRef>
              <c:f>'Data Summary'!$U$2</c:f>
              <c:strCache>
                <c:ptCount val="1"/>
                <c:pt idx="0">
                  <c:v>Ch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477717590315101"/>
                  <c:y val="1.523540384860346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Summary'!$S$3:$S$9</c:f>
              <c:numCache>
                <c:formatCode>General</c:formatCode>
                <c:ptCount val="7"/>
                <c:pt idx="0">
                  <c:v>0</c:v>
                </c:pt>
                <c:pt idx="1">
                  <c:v>0.25</c:v>
                </c:pt>
                <c:pt idx="2">
                  <c:v>0.8</c:v>
                </c:pt>
                <c:pt idx="3">
                  <c:v>1</c:v>
                </c:pt>
                <c:pt idx="4">
                  <c:v>1.25</c:v>
                </c:pt>
                <c:pt idx="5">
                  <c:v>3.125</c:v>
                </c:pt>
              </c:numCache>
            </c:numRef>
          </c:xVal>
          <c:yVal>
            <c:numRef>
              <c:f>'Data Summary'!$U$3:$U$9</c:f>
              <c:numCache>
                <c:formatCode>General</c:formatCode>
                <c:ptCount val="7"/>
                <c:pt idx="0">
                  <c:v>0</c:v>
                </c:pt>
                <c:pt idx="1">
                  <c:v>-5.8075248819022818E-3</c:v>
                </c:pt>
                <c:pt idx="2">
                  <c:v>-1.8952926976908202E-2</c:v>
                </c:pt>
                <c:pt idx="3">
                  <c:v>-2.1378275155939264E-2</c:v>
                </c:pt>
                <c:pt idx="4">
                  <c:v>-4.2109086759865022E-2</c:v>
                </c:pt>
                <c:pt idx="5">
                  <c:v>-0.17076330922691341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770-4D7C-B8D9-37D10C694E11}"/>
            </c:ext>
          </c:extLst>
        </c:ser>
        <c:ser>
          <c:idx val="2"/>
          <c:order val="2"/>
          <c:tx>
            <c:strRef>
              <c:f>'Data Summary'!$V$13</c:f>
              <c:strCache>
                <c:ptCount val="1"/>
                <c:pt idx="0">
                  <c:v>Ch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884162354499018"/>
                  <c:y val="4.52545618926623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Summary'!$S$3:$S$9</c:f>
              <c:numCache>
                <c:formatCode>General</c:formatCode>
                <c:ptCount val="7"/>
                <c:pt idx="0">
                  <c:v>0</c:v>
                </c:pt>
                <c:pt idx="1">
                  <c:v>0.25</c:v>
                </c:pt>
                <c:pt idx="2">
                  <c:v>0.8</c:v>
                </c:pt>
                <c:pt idx="3">
                  <c:v>1</c:v>
                </c:pt>
                <c:pt idx="4">
                  <c:v>1.25</c:v>
                </c:pt>
                <c:pt idx="5">
                  <c:v>3.125</c:v>
                </c:pt>
              </c:numCache>
            </c:numRef>
          </c:xVal>
          <c:yVal>
            <c:numRef>
              <c:f>'Data Summary'!$V$3:$V$9</c:f>
              <c:numCache>
                <c:formatCode>General</c:formatCode>
                <c:ptCount val="7"/>
                <c:pt idx="0">
                  <c:v>0</c:v>
                </c:pt>
                <c:pt idx="1">
                  <c:v>2.7279591170099593E-3</c:v>
                </c:pt>
                <c:pt idx="2">
                  <c:v>-1.3978452716855827E-2</c:v>
                </c:pt>
                <c:pt idx="3">
                  <c:v>-1.3572080365975125E-2</c:v>
                </c:pt>
                <c:pt idx="4">
                  <c:v>-3.2400569971969162E-2</c:v>
                </c:pt>
                <c:pt idx="5">
                  <c:v>-0.20512914360597279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770-4D7C-B8D9-37D10C694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159599"/>
        <c:axId val="862242959"/>
      </c:scatterChart>
      <c:valAx>
        <c:axId val="840159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Curvature (1/mm)</a:t>
                </a:r>
              </a:p>
            </c:rich>
          </c:tx>
          <c:layout>
            <c:manualLayout>
              <c:xMode val="edge"/>
              <c:yMode val="edge"/>
              <c:x val="0.45791915565422314"/>
              <c:y val="0.924916093451578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242959"/>
        <c:crosses val="autoZero"/>
        <c:crossBetween val="midCat"/>
      </c:valAx>
      <c:valAx>
        <c:axId val="86224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Signal Response (nm)</a:t>
                </a:r>
              </a:p>
            </c:rich>
          </c:tx>
          <c:layout>
            <c:manualLayout>
              <c:xMode val="edge"/>
              <c:yMode val="edge"/>
              <c:x val="2.0507042981285768E-2"/>
              <c:y val="0.434643309969326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159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439781725710344E-2"/>
          <c:y val="0.95585357919966163"/>
          <c:w val="0.79695478485366877"/>
          <c:h val="3.40558648138816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3:
Temperature Corrected Signal Response vs Curvature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145412235392237E-2"/>
          <c:y val="0.10934126466924508"/>
          <c:w val="0.88648382873182063"/>
          <c:h val="0.80346616159858564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Summary'!$T$13</c:f>
              <c:strCache>
                <c:ptCount val="1"/>
                <c:pt idx="0">
                  <c:v>Ch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890535362240577"/>
                  <c:y val="-1.78411975587005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Summary'!$S$14:$S$32</c:f>
              <c:numCache>
                <c:formatCode>General</c:formatCode>
                <c:ptCount val="19"/>
                <c:pt idx="0">
                  <c:v>0</c:v>
                </c:pt>
                <c:pt idx="1">
                  <c:v>0.25</c:v>
                </c:pt>
                <c:pt idx="2">
                  <c:v>0.8</c:v>
                </c:pt>
                <c:pt idx="3">
                  <c:v>1</c:v>
                </c:pt>
                <c:pt idx="4">
                  <c:v>1.25</c:v>
                </c:pt>
                <c:pt idx="5">
                  <c:v>3.125</c:v>
                </c:pt>
              </c:numCache>
            </c:numRef>
          </c:xVal>
          <c:yVal>
            <c:numRef>
              <c:f>'Data Summary'!$T$14:$T$32</c:f>
              <c:numCache>
                <c:formatCode>General</c:formatCode>
                <c:ptCount val="19"/>
                <c:pt idx="0">
                  <c:v>0</c:v>
                </c:pt>
                <c:pt idx="1">
                  <c:v>7.2471296116418671E-3</c:v>
                </c:pt>
                <c:pt idx="2">
                  <c:v>3.9675635654627207E-2</c:v>
                </c:pt>
                <c:pt idx="3">
                  <c:v>3.6109785567305153E-2</c:v>
                </c:pt>
                <c:pt idx="4">
                  <c:v>7.6590489541937742E-2</c:v>
                </c:pt>
                <c:pt idx="5">
                  <c:v>0.38937237747889714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E7-4503-BE93-DD8BF211EAFD}"/>
            </c:ext>
          </c:extLst>
        </c:ser>
        <c:ser>
          <c:idx val="1"/>
          <c:order val="1"/>
          <c:tx>
            <c:strRef>
              <c:f>'Data Summary'!$U$13</c:f>
              <c:strCache>
                <c:ptCount val="1"/>
                <c:pt idx="0">
                  <c:v>Ch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037330919259208"/>
                  <c:y val="5.831589361984682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Summary'!$S$14:$S$32</c:f>
              <c:numCache>
                <c:formatCode>General</c:formatCode>
                <c:ptCount val="19"/>
                <c:pt idx="0">
                  <c:v>0</c:v>
                </c:pt>
                <c:pt idx="1">
                  <c:v>0.25</c:v>
                </c:pt>
                <c:pt idx="2">
                  <c:v>0.8</c:v>
                </c:pt>
                <c:pt idx="3">
                  <c:v>1</c:v>
                </c:pt>
                <c:pt idx="4">
                  <c:v>1.25</c:v>
                </c:pt>
                <c:pt idx="5">
                  <c:v>3.125</c:v>
                </c:pt>
              </c:numCache>
            </c:numRef>
          </c:xVal>
          <c:yVal>
            <c:numRef>
              <c:f>'Data Summary'!$U$14:$U$32</c:f>
              <c:numCache>
                <c:formatCode>General</c:formatCode>
                <c:ptCount val="19"/>
                <c:pt idx="0">
                  <c:v>0</c:v>
                </c:pt>
                <c:pt idx="1">
                  <c:v>-7.8913068052770541E-3</c:v>
                </c:pt>
                <c:pt idx="2">
                  <c:v>-2.2325054957339791E-2</c:v>
                </c:pt>
                <c:pt idx="3">
                  <c:v>-2.1957990178634645E-2</c:v>
                </c:pt>
                <c:pt idx="4">
                  <c:v>-4.3149503164916801E-2</c:v>
                </c:pt>
                <c:pt idx="5">
                  <c:v>-0.17750327154991888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E7-4503-BE93-DD8BF211EAFD}"/>
            </c:ext>
          </c:extLst>
        </c:ser>
        <c:ser>
          <c:idx val="2"/>
          <c:order val="2"/>
          <c:tx>
            <c:strRef>
              <c:f>'Data Summary'!$V$13</c:f>
              <c:strCache>
                <c:ptCount val="1"/>
                <c:pt idx="0">
                  <c:v>Ch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232891266797112"/>
                  <c:y val="-1.47665363477533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Summary'!$S$14:$S$32</c:f>
              <c:numCache>
                <c:formatCode>General</c:formatCode>
                <c:ptCount val="19"/>
                <c:pt idx="0">
                  <c:v>0</c:v>
                </c:pt>
                <c:pt idx="1">
                  <c:v>0.25</c:v>
                </c:pt>
                <c:pt idx="2">
                  <c:v>0.8</c:v>
                </c:pt>
                <c:pt idx="3">
                  <c:v>1</c:v>
                </c:pt>
                <c:pt idx="4">
                  <c:v>1.25</c:v>
                </c:pt>
                <c:pt idx="5">
                  <c:v>3.125</c:v>
                </c:pt>
              </c:numCache>
            </c:numRef>
          </c:xVal>
          <c:yVal>
            <c:numRef>
              <c:f>'Data Summary'!$V$14:$V$32</c:f>
              <c:numCache>
                <c:formatCode>General</c:formatCode>
                <c:ptCount val="19"/>
                <c:pt idx="0">
                  <c:v>0</c:v>
                </c:pt>
                <c:pt idx="1">
                  <c:v>6.44177193635187E-4</c:v>
                </c:pt>
                <c:pt idx="2">
                  <c:v>-1.7350580697287416E-2</c:v>
                </c:pt>
                <c:pt idx="3">
                  <c:v>-1.4151795388670507E-2</c:v>
                </c:pt>
                <c:pt idx="4">
                  <c:v>-3.3440986377020941E-2</c:v>
                </c:pt>
                <c:pt idx="5">
                  <c:v>-0.21186910592897826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E7-4503-BE93-DD8BF211E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159599"/>
        <c:axId val="862242959"/>
      </c:scatterChart>
      <c:valAx>
        <c:axId val="840159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Curvature (1/mm)</a:t>
                </a:r>
              </a:p>
            </c:rich>
          </c:tx>
          <c:layout>
            <c:manualLayout>
              <c:xMode val="edge"/>
              <c:yMode val="edge"/>
              <c:x val="0.45791915565422314"/>
              <c:y val="0.924916093451578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242959"/>
        <c:crosses val="autoZero"/>
        <c:crossBetween val="midCat"/>
      </c:valAx>
      <c:valAx>
        <c:axId val="86224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Signal Response (nm)</a:t>
                </a:r>
              </a:p>
            </c:rich>
          </c:tx>
          <c:layout>
            <c:manualLayout>
              <c:xMode val="edge"/>
              <c:yMode val="edge"/>
              <c:x val="2.0507042981285768E-2"/>
              <c:y val="0.434643309969326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159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439781725710344E-2"/>
          <c:y val="0.95585357919966163"/>
          <c:w val="0.79695478485366877"/>
          <c:h val="3.40558648138816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1: Signal Response vs. Curvature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'Expmt. 1'!$I$3:$I$1002</c:f>
                <c:numCache>
                  <c:formatCode>General</c:formatCode>
                  <c:ptCount val="1000"/>
                  <c:pt idx="0">
                    <c:v>3.2566475383496028E-3</c:v>
                  </c:pt>
                  <c:pt idx="1">
                    <c:v>3.2799237678076821E-3</c:v>
                  </c:pt>
                  <c:pt idx="2">
                    <c:v>5.648343418603383E-3</c:v>
                  </c:pt>
                  <c:pt idx="3">
                    <c:v>2.455961615221631E-3</c:v>
                  </c:pt>
                  <c:pt idx="4">
                    <c:v>3.6707365577865331E-3</c:v>
                  </c:pt>
                  <c:pt idx="5">
                    <c:v>2.4261945529223681E-3</c:v>
                  </c:pt>
                </c:numCache>
              </c:numRef>
            </c:plus>
            <c:minus>
              <c:numRef>
                <c:f>'Expmt. 1'!$I$3:$I$1002</c:f>
                <c:numCache>
                  <c:formatCode>General</c:formatCode>
                  <c:ptCount val="1000"/>
                  <c:pt idx="0">
                    <c:v>3.2566475383496028E-3</c:v>
                  </c:pt>
                  <c:pt idx="1">
                    <c:v>3.2799237678076821E-3</c:v>
                  </c:pt>
                  <c:pt idx="2">
                    <c:v>5.648343418603383E-3</c:v>
                  </c:pt>
                  <c:pt idx="3">
                    <c:v>2.455961615221631E-3</c:v>
                  </c:pt>
                  <c:pt idx="4">
                    <c:v>3.6707365577865331E-3</c:v>
                  </c:pt>
                  <c:pt idx="5">
                    <c:v>2.4261945529223681E-3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'Expmt. 1'!$C$3:$C$1002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plus>
            <c:minus>
              <c:numRef>
                <c:f>'Expmt. 1'!$C$3:$C$1002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'Expmt. 1'!$B$3:$B$1002</c:f>
              <c:numCache>
                <c:formatCode>General</c:formatCode>
                <c:ptCount val="1000"/>
                <c:pt idx="0">
                  <c:v>0</c:v>
                </c:pt>
                <c:pt idx="1">
                  <c:v>0.25</c:v>
                </c:pt>
                <c:pt idx="2">
                  <c:v>0.8</c:v>
                </c:pt>
                <c:pt idx="3">
                  <c:v>1</c:v>
                </c:pt>
                <c:pt idx="4">
                  <c:v>1.25</c:v>
                </c:pt>
                <c:pt idx="5">
                  <c:v>3.125</c:v>
                </c:pt>
              </c:numCache>
            </c:numRef>
          </c:xVal>
          <c:yVal>
            <c:numRef>
              <c:f>'Expmt. 1'!$H$3:$H$1002</c:f>
              <c:numCache>
                <c:formatCode>General</c:formatCode>
                <c:ptCount val="1000"/>
                <c:pt idx="0">
                  <c:v>1540.3658515443569</c:v>
                </c:pt>
                <c:pt idx="1">
                  <c:v>1540.3867500478341</c:v>
                </c:pt>
                <c:pt idx="2">
                  <c:v>1540.5866383745481</c:v>
                </c:pt>
                <c:pt idx="3">
                  <c:v>1540.6255453544079</c:v>
                </c:pt>
                <c:pt idx="4">
                  <c:v>1540.6978179167879</c:v>
                </c:pt>
                <c:pt idx="5">
                  <c:v>1541.20403255926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D-4DF3-A5BE-6F818A6EA223}"/>
            </c:ext>
          </c:extLst>
        </c:ser>
        <c:ser>
          <c:idx val="1"/>
          <c:order val="1"/>
          <c:tx>
            <c:v>CH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'Expmt. 1'!#REF!</c:f>
                <c:numCache>
                  <c:formatCode>General</c:formatCode>
                  <c:ptCount val="1"/>
                  <c:pt idx="0">
                    <c:v>1</c:v>
                  </c:pt>
                </c:numCache>
              </c:numRef>
            </c:plus>
            <c:minus>
              <c:numRef>
                <c:f>'Expmt. 1'!#REF!</c:f>
                <c:numCache>
                  <c:formatCode>General</c:formatCode>
                  <c:ptCount val="1"/>
                  <c:pt idx="0">
                    <c:v>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'Expmt. 1'!$C$3:$C$1002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plus>
            <c:minus>
              <c:numRef>
                <c:f>'Expmt. 1'!$C$3:$C$1002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'Expmt. 1'!$B$3:$B$1002</c:f>
              <c:numCache>
                <c:formatCode>General</c:formatCode>
                <c:ptCount val="1000"/>
                <c:pt idx="0">
                  <c:v>0</c:v>
                </c:pt>
                <c:pt idx="1">
                  <c:v>0.25</c:v>
                </c:pt>
                <c:pt idx="2">
                  <c:v>0.8</c:v>
                </c:pt>
                <c:pt idx="3">
                  <c:v>1</c:v>
                </c:pt>
                <c:pt idx="4">
                  <c:v>1.25</c:v>
                </c:pt>
                <c:pt idx="5">
                  <c:v>3.125</c:v>
                </c:pt>
              </c:numCache>
            </c:numRef>
          </c:xVal>
          <c:yVal>
            <c:numRef>
              <c:f>'Expmt. 1'!$N$3:$N$1002</c:f>
              <c:numCache>
                <c:formatCode>General</c:formatCode>
                <c:ptCount val="1000"/>
                <c:pt idx="0">
                  <c:v>1540.4926140210021</c:v>
                </c:pt>
                <c:pt idx="1">
                  <c:v>1540.4653912812821</c:v>
                </c:pt>
                <c:pt idx="2">
                  <c:v>1540.317371997616</c:v>
                </c:pt>
                <c:pt idx="3">
                  <c:v>1540.278136810665</c:v>
                </c:pt>
                <c:pt idx="4">
                  <c:v>1540.2483644225249</c:v>
                </c:pt>
                <c:pt idx="5">
                  <c:v>1539.913712519269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9D-4DF3-A5BE-6F818A6EA223}"/>
            </c:ext>
          </c:extLst>
        </c:ser>
        <c:ser>
          <c:idx val="2"/>
          <c:order val="2"/>
          <c:tx>
            <c:v>CH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'Expmt. 1'!$S$3:$S$1002</c:f>
                <c:numCache>
                  <c:formatCode>General</c:formatCode>
                  <c:ptCount val="1000"/>
                  <c:pt idx="0">
                    <c:v>8.8728487902351675E-4</c:v>
                  </c:pt>
                  <c:pt idx="1">
                    <c:v>8.8302773278714313E-4</c:v>
                  </c:pt>
                  <c:pt idx="2">
                    <c:v>8.1188382559523736E-4</c:v>
                  </c:pt>
                  <c:pt idx="3">
                    <c:v>1.7220874810624221E-3</c:v>
                  </c:pt>
                  <c:pt idx="4">
                    <c:v>1.3758528903533671E-3</c:v>
                  </c:pt>
                  <c:pt idx="5">
                    <c:v>8.2578820678630774E-4</c:v>
                  </c:pt>
                </c:numCache>
              </c:numRef>
            </c:plus>
            <c:minus>
              <c:numRef>
                <c:f>'Expmt. 1'!$S$3:$S$1002</c:f>
                <c:numCache>
                  <c:formatCode>General</c:formatCode>
                  <c:ptCount val="1000"/>
                  <c:pt idx="0">
                    <c:v>8.8728487902351675E-4</c:v>
                  </c:pt>
                  <c:pt idx="1">
                    <c:v>8.8302773278714313E-4</c:v>
                  </c:pt>
                  <c:pt idx="2">
                    <c:v>8.1188382559523736E-4</c:v>
                  </c:pt>
                  <c:pt idx="3">
                    <c:v>1.7220874810624221E-3</c:v>
                  </c:pt>
                  <c:pt idx="4">
                    <c:v>1.3758528903533671E-3</c:v>
                  </c:pt>
                  <c:pt idx="5">
                    <c:v>8.2578820678630774E-4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'Expmt. 1'!$C$3:$C$1002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plus>
            <c:minus>
              <c:numRef>
                <c:f>'Expmt. 1'!$C$3:$C$1002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'Expmt. 1'!$B$3:$B$1002</c:f>
              <c:numCache>
                <c:formatCode>General</c:formatCode>
                <c:ptCount val="1000"/>
                <c:pt idx="0">
                  <c:v>0</c:v>
                </c:pt>
                <c:pt idx="1">
                  <c:v>0.25</c:v>
                </c:pt>
                <c:pt idx="2">
                  <c:v>0.8</c:v>
                </c:pt>
                <c:pt idx="3">
                  <c:v>1</c:v>
                </c:pt>
                <c:pt idx="4">
                  <c:v>1.25</c:v>
                </c:pt>
                <c:pt idx="5">
                  <c:v>3.125</c:v>
                </c:pt>
              </c:numCache>
            </c:numRef>
          </c:xVal>
          <c:yVal>
            <c:numRef>
              <c:f>'Expmt. 1'!$T$3:$T$1002</c:f>
              <c:numCache>
                <c:formatCode>General</c:formatCode>
                <c:ptCount val="1000"/>
                <c:pt idx="0">
                  <c:v>1540.7009683957581</c:v>
                </c:pt>
                <c:pt idx="1">
                  <c:v>1540.6896026181471</c:v>
                </c:pt>
                <c:pt idx="2">
                  <c:v>1540.5981081925611</c:v>
                </c:pt>
                <c:pt idx="3">
                  <c:v>1540.559261021609</c:v>
                </c:pt>
                <c:pt idx="4">
                  <c:v>1540.506565651709</c:v>
                </c:pt>
                <c:pt idx="5">
                  <c:v>1540.232268588371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9D-4DF3-A5BE-6F818A6EA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015872"/>
        <c:axId val="1328411984"/>
      </c:scatterChart>
      <c:valAx>
        <c:axId val="307015872"/>
        <c:scaling>
          <c:orientation val="minMax"/>
        </c:scaling>
        <c:delete val="0"/>
        <c:axPos val="b"/>
        <c:title>
          <c:tx>
            <c:strRef>
              <c:f>'Expmt. 1'!$B$2</c:f>
              <c:strCache>
                <c:ptCount val="1"/>
                <c:pt idx="0">
                  <c:v>Average Curvature (1/m)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411984"/>
        <c:crosses val="autoZero"/>
        <c:crossBetween val="midCat"/>
      </c:valAx>
      <c:valAx>
        <c:axId val="132841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15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2: Signal Response vs. Curvature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147766826828942E-2"/>
                  <c:y val="4.766893436912193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'Expmt. 1'!$K$3:$K$1002</c:f>
                <c:numCache>
                  <c:formatCode>General</c:formatCode>
                  <c:ptCount val="1000"/>
                  <c:pt idx="0">
                    <c:v>6.3175288315327259E-4</c:v>
                  </c:pt>
                  <c:pt idx="1">
                    <c:v>1.0625170452681549E-3</c:v>
                  </c:pt>
                  <c:pt idx="2">
                    <c:v>1.9173692762505239E-3</c:v>
                  </c:pt>
                  <c:pt idx="3">
                    <c:v>6.4348205606236809E-4</c:v>
                  </c:pt>
                  <c:pt idx="4">
                    <c:v>2.1273768168631941E-3</c:v>
                  </c:pt>
                  <c:pt idx="5">
                    <c:v>8.6449760902496911E-4</c:v>
                  </c:pt>
                </c:numCache>
              </c:numRef>
            </c:plus>
            <c:minus>
              <c:numRef>
                <c:f>'Expmt. 1'!$K$3:$K$1002</c:f>
                <c:numCache>
                  <c:formatCode>General</c:formatCode>
                  <c:ptCount val="1000"/>
                  <c:pt idx="0">
                    <c:v>6.3175288315327259E-4</c:v>
                  </c:pt>
                  <c:pt idx="1">
                    <c:v>1.0625170452681549E-3</c:v>
                  </c:pt>
                  <c:pt idx="2">
                    <c:v>1.9173692762505239E-3</c:v>
                  </c:pt>
                  <c:pt idx="3">
                    <c:v>6.4348205606236809E-4</c:v>
                  </c:pt>
                  <c:pt idx="4">
                    <c:v>2.1273768168631941E-3</c:v>
                  </c:pt>
                  <c:pt idx="5">
                    <c:v>8.6449760902496911E-4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'Expmt. 1'!$E$3:$E$1002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plus>
            <c:minus>
              <c:numRef>
                <c:f>'Expmt. 1'!$E$3:$E$1002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'Expmt. 1'!$D$3:$D$1002</c:f>
              <c:numCache>
                <c:formatCode>General</c:formatCode>
                <c:ptCount val="1000"/>
                <c:pt idx="0">
                  <c:v>0</c:v>
                </c:pt>
                <c:pt idx="1">
                  <c:v>0.25</c:v>
                </c:pt>
                <c:pt idx="2">
                  <c:v>0.8</c:v>
                </c:pt>
                <c:pt idx="3">
                  <c:v>1</c:v>
                </c:pt>
                <c:pt idx="4">
                  <c:v>1.25</c:v>
                </c:pt>
                <c:pt idx="5">
                  <c:v>3.125</c:v>
                </c:pt>
              </c:numCache>
            </c:numRef>
          </c:xVal>
          <c:yVal>
            <c:numRef>
              <c:f>'Expmt. 1'!$J$3:$J$1002</c:f>
              <c:numCache>
                <c:formatCode>General</c:formatCode>
                <c:ptCount val="1000"/>
                <c:pt idx="0">
                  <c:v>1550.3763692234011</c:v>
                </c:pt>
                <c:pt idx="1">
                  <c:v>1550.4266048167331</c:v>
                </c:pt>
                <c:pt idx="2">
                  <c:v>1550.501095339313</c:v>
                </c:pt>
                <c:pt idx="3">
                  <c:v>1550.516001228408</c:v>
                </c:pt>
                <c:pt idx="4">
                  <c:v>1550.5737294341091</c:v>
                </c:pt>
                <c:pt idx="5">
                  <c:v>1551.1120485760921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40-4158-81E9-973CB4DF76EC}"/>
            </c:ext>
          </c:extLst>
        </c:ser>
        <c:ser>
          <c:idx val="1"/>
          <c:order val="1"/>
          <c:tx>
            <c:v>CH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994428925559996E-2"/>
                  <c:y val="-8.641888815652273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'Expmt. 1'!$O$3:$O$1002</c:f>
                <c:numCache>
                  <c:formatCode>General</c:formatCode>
                  <c:ptCount val="1000"/>
                  <c:pt idx="0">
                    <c:v>2.0687356164642628E-3</c:v>
                  </c:pt>
                  <c:pt idx="1">
                    <c:v>2.0085526278441779E-3</c:v>
                  </c:pt>
                  <c:pt idx="2">
                    <c:v>2.9697050853562182E-3</c:v>
                  </c:pt>
                  <c:pt idx="3">
                    <c:v>1.691868446185781E-3</c:v>
                  </c:pt>
                  <c:pt idx="4">
                    <c:v>4.4023054827071126E-3</c:v>
                  </c:pt>
                  <c:pt idx="5">
                    <c:v>4.0889687898742208E-3</c:v>
                  </c:pt>
                </c:numCache>
              </c:numRef>
            </c:plus>
            <c:minus>
              <c:numRef>
                <c:f>'Expmt. 1'!$O$3:$O$1002</c:f>
                <c:numCache>
                  <c:formatCode>General</c:formatCode>
                  <c:ptCount val="1000"/>
                  <c:pt idx="0">
                    <c:v>2.0687356164642628E-3</c:v>
                  </c:pt>
                  <c:pt idx="1">
                    <c:v>2.0085526278441779E-3</c:v>
                  </c:pt>
                  <c:pt idx="2">
                    <c:v>2.9697050853562182E-3</c:v>
                  </c:pt>
                  <c:pt idx="3">
                    <c:v>1.691868446185781E-3</c:v>
                  </c:pt>
                  <c:pt idx="4">
                    <c:v>4.4023054827071126E-3</c:v>
                  </c:pt>
                  <c:pt idx="5">
                    <c:v>4.0889687898742208E-3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'Expmt. 1'!$E$3:$E$1002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plus>
            <c:minus>
              <c:numRef>
                <c:f>'Expmt. 1'!$E$3:$E$1002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'Expmt. 1'!$D$3:$D$1002</c:f>
              <c:numCache>
                <c:formatCode>General</c:formatCode>
                <c:ptCount val="1000"/>
                <c:pt idx="0">
                  <c:v>0</c:v>
                </c:pt>
                <c:pt idx="1">
                  <c:v>0.25</c:v>
                </c:pt>
                <c:pt idx="2">
                  <c:v>0.8</c:v>
                </c:pt>
                <c:pt idx="3">
                  <c:v>1</c:v>
                </c:pt>
                <c:pt idx="4">
                  <c:v>1.25</c:v>
                </c:pt>
                <c:pt idx="5">
                  <c:v>3.125</c:v>
                </c:pt>
              </c:numCache>
            </c:numRef>
          </c:xVal>
          <c:yVal>
            <c:numRef>
              <c:f>'Expmt. 1'!$P$3:$P$1002</c:f>
              <c:numCache>
                <c:formatCode>General</c:formatCode>
                <c:ptCount val="1000"/>
                <c:pt idx="0">
                  <c:v>1550.521521186</c:v>
                </c:pt>
                <c:pt idx="1">
                  <c:v>1550.524510081603</c:v>
                </c:pt>
                <c:pt idx="2">
                  <c:v>1550.517757736834</c:v>
                </c:pt>
                <c:pt idx="3">
                  <c:v>1550.5060438075211</c:v>
                </c:pt>
                <c:pt idx="4">
                  <c:v>1550.487016293233</c:v>
                </c:pt>
                <c:pt idx="5">
                  <c:v>1550.2858466969401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540-4158-81E9-973CB4DF76EC}"/>
            </c:ext>
          </c:extLst>
        </c:ser>
        <c:ser>
          <c:idx val="2"/>
          <c:order val="2"/>
          <c:tx>
            <c:v>CH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8790918708391871E-2"/>
                  <c:y val="3.055383017171069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'Expmt. 1'!#REF!</c:f>
                <c:numCache>
                  <c:formatCode>General</c:formatCode>
                  <c:ptCount val="1"/>
                  <c:pt idx="0">
                    <c:v>1</c:v>
                  </c:pt>
                </c:numCache>
              </c:numRef>
            </c:plus>
            <c:minus>
              <c:numRef>
                <c:f>'Expmt. 1'!#REF!</c:f>
                <c:numCache>
                  <c:formatCode>General</c:formatCode>
                  <c:ptCount val="1"/>
                  <c:pt idx="0">
                    <c:v>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'Expmt. 1'!$E$3:$E$1002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plus>
            <c:minus>
              <c:numRef>
                <c:f>'Expmt. 1'!$E$3:$E$1002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'Expmt. 1'!$D$3:$D$1002</c:f>
              <c:numCache>
                <c:formatCode>General</c:formatCode>
                <c:ptCount val="1000"/>
                <c:pt idx="0">
                  <c:v>0</c:v>
                </c:pt>
                <c:pt idx="1">
                  <c:v>0.25</c:v>
                </c:pt>
                <c:pt idx="2">
                  <c:v>0.8</c:v>
                </c:pt>
                <c:pt idx="3">
                  <c:v>1</c:v>
                </c:pt>
                <c:pt idx="4">
                  <c:v>1.25</c:v>
                </c:pt>
                <c:pt idx="5">
                  <c:v>3.125</c:v>
                </c:pt>
              </c:numCache>
            </c:numRef>
          </c:xVal>
          <c:yVal>
            <c:numRef>
              <c:f>'Expmt. 1'!$V$3:$V$1002</c:f>
              <c:numCache>
                <c:formatCode>General</c:formatCode>
                <c:ptCount val="1000"/>
                <c:pt idx="0">
                  <c:v>1550.513136181765</c:v>
                </c:pt>
                <c:pt idx="1">
                  <c:v>1550.4956529094411</c:v>
                </c:pt>
                <c:pt idx="2">
                  <c:v>1550.4454868005159</c:v>
                </c:pt>
                <c:pt idx="3">
                  <c:v>1550.4396022924909</c:v>
                </c:pt>
                <c:pt idx="4">
                  <c:v>1550.4161530743861</c:v>
                </c:pt>
                <c:pt idx="5">
                  <c:v>1550.103606671395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540-4158-81E9-973CB4DF7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015872"/>
        <c:axId val="1328411984"/>
      </c:scatterChart>
      <c:valAx>
        <c:axId val="307015872"/>
        <c:scaling>
          <c:orientation val="minMax"/>
        </c:scaling>
        <c:delete val="0"/>
        <c:axPos val="b"/>
        <c:title>
          <c:tx>
            <c:strRef>
              <c:f>'Expmt. 1'!$B$2</c:f>
              <c:strCache>
                <c:ptCount val="1"/>
                <c:pt idx="0">
                  <c:v>Average Curvature (1/m)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411984"/>
        <c:crosses val="autoZero"/>
        <c:crossBetween val="midCat"/>
      </c:valAx>
      <c:valAx>
        <c:axId val="132841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15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3: Signal Response vs. Curvature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452799325636728E-2"/>
                  <c:y val="-3.093047562109222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'Expmt. 1'!$M$3:$M$1002</c:f>
                <c:numCache>
                  <c:formatCode>General</c:formatCode>
                  <c:ptCount val="1000"/>
                  <c:pt idx="0">
                    <c:v>5.4479751476666763E-4</c:v>
                  </c:pt>
                  <c:pt idx="1">
                    <c:v>8.0333025405665288E-4</c:v>
                  </c:pt>
                  <c:pt idx="2">
                    <c:v>6.9598819633809132E-4</c:v>
                  </c:pt>
                  <c:pt idx="3">
                    <c:v>7.6390327420030333E-4</c:v>
                  </c:pt>
                  <c:pt idx="4">
                    <c:v>1.3239995818041591E-3</c:v>
                  </c:pt>
                  <c:pt idx="5">
                    <c:v>8.1114004724888288E-4</c:v>
                  </c:pt>
                </c:numCache>
              </c:numRef>
            </c:plus>
            <c:minus>
              <c:numRef>
                <c:f>'Expmt. 1'!$M$3:$M$1002</c:f>
                <c:numCache>
                  <c:formatCode>General</c:formatCode>
                  <c:ptCount val="1000"/>
                  <c:pt idx="0">
                    <c:v>5.4479751476666763E-4</c:v>
                  </c:pt>
                  <c:pt idx="1">
                    <c:v>8.0333025405665288E-4</c:v>
                  </c:pt>
                  <c:pt idx="2">
                    <c:v>6.9598819633809132E-4</c:v>
                  </c:pt>
                  <c:pt idx="3">
                    <c:v>7.6390327420030333E-4</c:v>
                  </c:pt>
                  <c:pt idx="4">
                    <c:v>1.3239995818041591E-3</c:v>
                  </c:pt>
                  <c:pt idx="5">
                    <c:v>8.1114004724888288E-4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'Expmt. 1'!$G$3:$G$1002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plus>
            <c:minus>
              <c:numRef>
                <c:f>'Expmt. 1'!$G$3:$G$1002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'Expmt. 1'!$F$3:$F$1002</c:f>
              <c:numCache>
                <c:formatCode>General</c:formatCode>
                <c:ptCount val="1000"/>
                <c:pt idx="0">
                  <c:v>0</c:v>
                </c:pt>
                <c:pt idx="1">
                  <c:v>0.25</c:v>
                </c:pt>
                <c:pt idx="2">
                  <c:v>0.8</c:v>
                </c:pt>
                <c:pt idx="3">
                  <c:v>1</c:v>
                </c:pt>
                <c:pt idx="4">
                  <c:v>1.25</c:v>
                </c:pt>
                <c:pt idx="5">
                  <c:v>3.125</c:v>
                </c:pt>
              </c:numCache>
            </c:numRef>
          </c:xVal>
          <c:yVal>
            <c:numRef>
              <c:f>'Expmt. 1'!$L$3:$L$1002</c:f>
              <c:numCache>
                <c:formatCode>General</c:formatCode>
                <c:ptCount val="1000"/>
                <c:pt idx="0">
                  <c:v>1560.522769472655</c:v>
                </c:pt>
                <c:pt idx="1">
                  <c:v>1560.53210038419</c:v>
                </c:pt>
                <c:pt idx="2">
                  <c:v>1560.5658172362901</c:v>
                </c:pt>
                <c:pt idx="3">
                  <c:v>1560.559458973245</c:v>
                </c:pt>
                <c:pt idx="4">
                  <c:v>1560.600400378602</c:v>
                </c:pt>
                <c:pt idx="5">
                  <c:v>1560.9188818124569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EC-4586-950A-BB8B9C5299CA}"/>
            </c:ext>
          </c:extLst>
        </c:ser>
        <c:ser>
          <c:idx val="1"/>
          <c:order val="1"/>
          <c:tx>
            <c:v>CH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547631810412752E-3"/>
                  <c:y val="2.554979716498725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'Expmt. 1'!$Q$3:$Q$1002</c:f>
                <c:numCache>
                  <c:formatCode>General</c:formatCode>
                  <c:ptCount val="1000"/>
                  <c:pt idx="0">
                    <c:v>1.38172243716411E-3</c:v>
                  </c:pt>
                  <c:pt idx="1">
                    <c:v>4.3300416476793141E-4</c:v>
                  </c:pt>
                  <c:pt idx="2">
                    <c:v>8.0238748361396149E-4</c:v>
                  </c:pt>
                  <c:pt idx="3">
                    <c:v>4.8937924255158024E-4</c:v>
                  </c:pt>
                  <c:pt idx="4">
                    <c:v>1.4691672639377919E-3</c:v>
                  </c:pt>
                  <c:pt idx="5">
                    <c:v>3.7978054522327478E-3</c:v>
                  </c:pt>
                </c:numCache>
              </c:numRef>
            </c:plus>
            <c:minus>
              <c:numRef>
                <c:f>'Expmt. 1'!$Q$3:$Q$1002</c:f>
                <c:numCache>
                  <c:formatCode>General</c:formatCode>
                  <c:ptCount val="1000"/>
                  <c:pt idx="0">
                    <c:v>1.38172243716411E-3</c:v>
                  </c:pt>
                  <c:pt idx="1">
                    <c:v>4.3300416476793141E-4</c:v>
                  </c:pt>
                  <c:pt idx="2">
                    <c:v>8.0238748361396149E-4</c:v>
                  </c:pt>
                  <c:pt idx="3">
                    <c:v>4.8937924255158024E-4</c:v>
                  </c:pt>
                  <c:pt idx="4">
                    <c:v>1.4691672639377919E-3</c:v>
                  </c:pt>
                  <c:pt idx="5">
                    <c:v>3.7978054522327478E-3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'Expmt. 1'!$G$3:$G$1002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plus>
            <c:minus>
              <c:numRef>
                <c:f>'Expmt. 1'!$G$3:$G$1002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'Expmt. 1'!$F$3:$F$1002</c:f>
              <c:numCache>
                <c:formatCode>General</c:formatCode>
                <c:ptCount val="1000"/>
                <c:pt idx="0">
                  <c:v>0</c:v>
                </c:pt>
                <c:pt idx="1">
                  <c:v>0.25</c:v>
                </c:pt>
                <c:pt idx="2">
                  <c:v>0.8</c:v>
                </c:pt>
                <c:pt idx="3">
                  <c:v>1</c:v>
                </c:pt>
                <c:pt idx="4">
                  <c:v>1.25</c:v>
                </c:pt>
                <c:pt idx="5">
                  <c:v>3.125</c:v>
                </c:pt>
              </c:numCache>
            </c:numRef>
          </c:xVal>
          <c:yVal>
            <c:numRef>
              <c:f>'Expmt. 1'!$R$3:$R$1002</c:f>
              <c:numCache>
                <c:formatCode>General</c:formatCode>
                <c:ptCount val="1000"/>
                <c:pt idx="0">
                  <c:v>1560.158854583475</c:v>
                </c:pt>
                <c:pt idx="1">
                  <c:v>1560.1530470585931</c:v>
                </c:pt>
                <c:pt idx="2">
                  <c:v>1560.1399016564981</c:v>
                </c:pt>
                <c:pt idx="3">
                  <c:v>1560.137476308319</c:v>
                </c:pt>
                <c:pt idx="4">
                  <c:v>1560.1167454967151</c:v>
                </c:pt>
                <c:pt idx="5">
                  <c:v>1559.9880912742481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EC-4586-950A-BB8B9C5299CA}"/>
            </c:ext>
          </c:extLst>
        </c:ser>
        <c:ser>
          <c:idx val="2"/>
          <c:order val="2"/>
          <c:tx>
            <c:v>CH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6490981596750323E-2"/>
                  <c:y val="2.963938240767539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'Expmt. 1'!$U$3:$U$1002</c:f>
                <c:numCache>
                  <c:formatCode>General</c:formatCode>
                  <c:ptCount val="1000"/>
                  <c:pt idx="0">
                    <c:v>3.4999149061834801E-3</c:v>
                  </c:pt>
                  <c:pt idx="1">
                    <c:v>3.2701637606911242E-3</c:v>
                  </c:pt>
                  <c:pt idx="2">
                    <c:v>3.796521446016483E-3</c:v>
                  </c:pt>
                  <c:pt idx="3">
                    <c:v>1.5829779657192339E-3</c:v>
                  </c:pt>
                  <c:pt idx="4">
                    <c:v>3.4376932091603322E-3</c:v>
                  </c:pt>
                  <c:pt idx="5">
                    <c:v>3.1093672399355949E-3</c:v>
                  </c:pt>
                </c:numCache>
              </c:numRef>
            </c:plus>
            <c:minus>
              <c:numRef>
                <c:f>'Expmt. 1'!$U$3:$U$1002</c:f>
                <c:numCache>
                  <c:formatCode>General</c:formatCode>
                  <c:ptCount val="1000"/>
                  <c:pt idx="0">
                    <c:v>3.4999149061834801E-3</c:v>
                  </c:pt>
                  <c:pt idx="1">
                    <c:v>3.2701637606911242E-3</c:v>
                  </c:pt>
                  <c:pt idx="2">
                    <c:v>3.796521446016483E-3</c:v>
                  </c:pt>
                  <c:pt idx="3">
                    <c:v>1.5829779657192339E-3</c:v>
                  </c:pt>
                  <c:pt idx="4">
                    <c:v>3.4376932091603322E-3</c:v>
                  </c:pt>
                  <c:pt idx="5">
                    <c:v>3.1093672399355949E-3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'Expmt. 1'!$G$3:$G$1002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plus>
            <c:minus>
              <c:numRef>
                <c:f>'Expmt. 1'!$G$3:$G$1002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'Expmt. 1'!$F$3:$F$1002</c:f>
              <c:numCache>
                <c:formatCode>General</c:formatCode>
                <c:ptCount val="1000"/>
                <c:pt idx="0">
                  <c:v>0</c:v>
                </c:pt>
                <c:pt idx="1">
                  <c:v>0.25</c:v>
                </c:pt>
                <c:pt idx="2">
                  <c:v>0.8</c:v>
                </c:pt>
                <c:pt idx="3">
                  <c:v>1</c:v>
                </c:pt>
                <c:pt idx="4">
                  <c:v>1.25</c:v>
                </c:pt>
                <c:pt idx="5">
                  <c:v>3.125</c:v>
                </c:pt>
              </c:numCache>
            </c:numRef>
          </c:xVal>
          <c:yVal>
            <c:numRef>
              <c:f>'Expmt. 1'!$X$3:$X$1002</c:f>
              <c:numCache>
                <c:formatCode>General</c:formatCode>
                <c:ptCount val="1000"/>
                <c:pt idx="0">
                  <c:v>1560.3621958394999</c:v>
                </c:pt>
                <c:pt idx="1">
                  <c:v>1560.3649237986169</c:v>
                </c:pt>
                <c:pt idx="2">
                  <c:v>1560.3482173867831</c:v>
                </c:pt>
                <c:pt idx="3">
                  <c:v>1560.3486237591339</c:v>
                </c:pt>
                <c:pt idx="4">
                  <c:v>1560.3297952695279</c:v>
                </c:pt>
                <c:pt idx="5">
                  <c:v>1560.1570666958939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EC-4586-950A-BB8B9C529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015872"/>
        <c:axId val="1328411984"/>
      </c:scatterChart>
      <c:valAx>
        <c:axId val="307015872"/>
        <c:scaling>
          <c:orientation val="minMax"/>
        </c:scaling>
        <c:delete val="0"/>
        <c:axPos val="b"/>
        <c:title>
          <c:tx>
            <c:strRef>
              <c:f>'Expmt. 1'!$B$2</c:f>
              <c:strCache>
                <c:ptCount val="1"/>
                <c:pt idx="0">
                  <c:v>Average Curvature (1/m)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411984"/>
        <c:crosses val="autoZero"/>
        <c:crossBetween val="midCat"/>
      </c:valAx>
      <c:valAx>
        <c:axId val="132841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15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4: Signal Response vs. Curvature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452799325636728E-2"/>
                  <c:y val="-3.093047562109222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'Expmt. 1'!$M$3:$M$1002</c:f>
                <c:numCache>
                  <c:formatCode>General</c:formatCode>
                  <c:ptCount val="1000"/>
                  <c:pt idx="0">
                    <c:v>5.4479751476666763E-4</c:v>
                  </c:pt>
                  <c:pt idx="1">
                    <c:v>8.0333025405665288E-4</c:v>
                  </c:pt>
                  <c:pt idx="2">
                    <c:v>6.9598819633809132E-4</c:v>
                  </c:pt>
                  <c:pt idx="3">
                    <c:v>7.6390327420030333E-4</c:v>
                  </c:pt>
                  <c:pt idx="4">
                    <c:v>1.3239995818041591E-3</c:v>
                  </c:pt>
                  <c:pt idx="5">
                    <c:v>8.1114004724888288E-4</c:v>
                  </c:pt>
                </c:numCache>
              </c:numRef>
            </c:plus>
            <c:minus>
              <c:numRef>
                <c:f>'Expmt. 1'!$M$3:$M$1002</c:f>
                <c:numCache>
                  <c:formatCode>General</c:formatCode>
                  <c:ptCount val="1000"/>
                  <c:pt idx="0">
                    <c:v>5.4479751476666763E-4</c:v>
                  </c:pt>
                  <c:pt idx="1">
                    <c:v>8.0333025405665288E-4</c:v>
                  </c:pt>
                  <c:pt idx="2">
                    <c:v>6.9598819633809132E-4</c:v>
                  </c:pt>
                  <c:pt idx="3">
                    <c:v>7.6390327420030333E-4</c:v>
                  </c:pt>
                  <c:pt idx="4">
                    <c:v>1.3239995818041591E-3</c:v>
                  </c:pt>
                  <c:pt idx="5">
                    <c:v>8.1114004724888288E-4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'Expmt. 1'!$G$3:$G$1002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plus>
            <c:minus>
              <c:numRef>
                <c:f>'Expmt. 1'!$G$3:$G$1002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'Expmt. 1'!$F$3:$F$1002</c:f>
              <c:numCache>
                <c:formatCode>General</c:formatCode>
                <c:ptCount val="1000"/>
                <c:pt idx="0">
                  <c:v>0</c:v>
                </c:pt>
                <c:pt idx="1">
                  <c:v>0.25</c:v>
                </c:pt>
                <c:pt idx="2">
                  <c:v>0.8</c:v>
                </c:pt>
                <c:pt idx="3">
                  <c:v>1</c:v>
                </c:pt>
                <c:pt idx="4">
                  <c:v>1.25</c:v>
                </c:pt>
                <c:pt idx="5">
                  <c:v>3.125</c:v>
                </c:pt>
              </c:numCache>
            </c:numRef>
          </c:xVal>
          <c:yVal>
            <c:numRef>
              <c:f>'Expmt. 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CD-4984-9CF3-90D1CC5C0C16}"/>
            </c:ext>
          </c:extLst>
        </c:ser>
        <c:ser>
          <c:idx val="1"/>
          <c:order val="1"/>
          <c:tx>
            <c:v>CH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547631810412752E-3"/>
                  <c:y val="2.554979716498725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'Expmt. 1'!$Q$3:$Q$1002</c:f>
                <c:numCache>
                  <c:formatCode>General</c:formatCode>
                  <c:ptCount val="1000"/>
                  <c:pt idx="0">
                    <c:v>1.38172243716411E-3</c:v>
                  </c:pt>
                  <c:pt idx="1">
                    <c:v>4.3300416476793141E-4</c:v>
                  </c:pt>
                  <c:pt idx="2">
                    <c:v>8.0238748361396149E-4</c:v>
                  </c:pt>
                  <c:pt idx="3">
                    <c:v>4.8937924255158024E-4</c:v>
                  </c:pt>
                  <c:pt idx="4">
                    <c:v>1.4691672639377919E-3</c:v>
                  </c:pt>
                  <c:pt idx="5">
                    <c:v>3.7978054522327478E-3</c:v>
                  </c:pt>
                </c:numCache>
              </c:numRef>
            </c:plus>
            <c:minus>
              <c:numRef>
                <c:f>'Expmt. 1'!$Q$3:$Q$1002</c:f>
                <c:numCache>
                  <c:formatCode>General</c:formatCode>
                  <c:ptCount val="1000"/>
                  <c:pt idx="0">
                    <c:v>1.38172243716411E-3</c:v>
                  </c:pt>
                  <c:pt idx="1">
                    <c:v>4.3300416476793141E-4</c:v>
                  </c:pt>
                  <c:pt idx="2">
                    <c:v>8.0238748361396149E-4</c:v>
                  </c:pt>
                  <c:pt idx="3">
                    <c:v>4.8937924255158024E-4</c:v>
                  </c:pt>
                  <c:pt idx="4">
                    <c:v>1.4691672639377919E-3</c:v>
                  </c:pt>
                  <c:pt idx="5">
                    <c:v>3.7978054522327478E-3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'Expmt. 1'!$G$3:$G$1002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plus>
            <c:minus>
              <c:numRef>
                <c:f>'Expmt. 1'!$G$3:$G$1002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'Expmt. 1'!$F$3:$F$1002</c:f>
              <c:numCache>
                <c:formatCode>General</c:formatCode>
                <c:ptCount val="1000"/>
                <c:pt idx="0">
                  <c:v>0</c:v>
                </c:pt>
                <c:pt idx="1">
                  <c:v>0.25</c:v>
                </c:pt>
                <c:pt idx="2">
                  <c:v>0.8</c:v>
                </c:pt>
                <c:pt idx="3">
                  <c:v>1</c:v>
                </c:pt>
                <c:pt idx="4">
                  <c:v>1.25</c:v>
                </c:pt>
                <c:pt idx="5">
                  <c:v>3.125</c:v>
                </c:pt>
              </c:numCache>
            </c:numRef>
          </c:xVal>
          <c:yVal>
            <c:numRef>
              <c:f>'Expmt. 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CD-4984-9CF3-90D1CC5C0C16}"/>
            </c:ext>
          </c:extLst>
        </c:ser>
        <c:ser>
          <c:idx val="2"/>
          <c:order val="2"/>
          <c:tx>
            <c:v>CH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6490981596750323E-2"/>
                  <c:y val="2.963938240767539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'Expmt. 1'!$U$3:$U$1002</c:f>
                <c:numCache>
                  <c:formatCode>General</c:formatCode>
                  <c:ptCount val="1000"/>
                  <c:pt idx="0">
                    <c:v>3.4999149061834801E-3</c:v>
                  </c:pt>
                  <c:pt idx="1">
                    <c:v>3.2701637606911242E-3</c:v>
                  </c:pt>
                  <c:pt idx="2">
                    <c:v>3.796521446016483E-3</c:v>
                  </c:pt>
                  <c:pt idx="3">
                    <c:v>1.5829779657192339E-3</c:v>
                  </c:pt>
                  <c:pt idx="4">
                    <c:v>3.4376932091603322E-3</c:v>
                  </c:pt>
                  <c:pt idx="5">
                    <c:v>3.1093672399355949E-3</c:v>
                  </c:pt>
                </c:numCache>
              </c:numRef>
            </c:plus>
            <c:minus>
              <c:numRef>
                <c:f>'Expmt. 1'!$U$3:$U$1002</c:f>
                <c:numCache>
                  <c:formatCode>General</c:formatCode>
                  <c:ptCount val="1000"/>
                  <c:pt idx="0">
                    <c:v>3.4999149061834801E-3</c:v>
                  </c:pt>
                  <c:pt idx="1">
                    <c:v>3.2701637606911242E-3</c:v>
                  </c:pt>
                  <c:pt idx="2">
                    <c:v>3.796521446016483E-3</c:v>
                  </c:pt>
                  <c:pt idx="3">
                    <c:v>1.5829779657192339E-3</c:v>
                  </c:pt>
                  <c:pt idx="4">
                    <c:v>3.4376932091603322E-3</c:v>
                  </c:pt>
                  <c:pt idx="5">
                    <c:v>3.1093672399355949E-3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'Expmt. 1'!$G$3:$G$1002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plus>
            <c:minus>
              <c:numRef>
                <c:f>'Expmt. 1'!$G$3:$G$1002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'Expmt. 1'!$F$3:$F$1002</c:f>
              <c:numCache>
                <c:formatCode>General</c:formatCode>
                <c:ptCount val="1000"/>
                <c:pt idx="0">
                  <c:v>0</c:v>
                </c:pt>
                <c:pt idx="1">
                  <c:v>0.25</c:v>
                </c:pt>
                <c:pt idx="2">
                  <c:v>0.8</c:v>
                </c:pt>
                <c:pt idx="3">
                  <c:v>1</c:v>
                </c:pt>
                <c:pt idx="4">
                  <c:v>1.25</c:v>
                </c:pt>
                <c:pt idx="5">
                  <c:v>3.125</c:v>
                </c:pt>
              </c:numCache>
            </c:numRef>
          </c:xVal>
          <c:yVal>
            <c:numRef>
              <c:f>'Expmt. 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2CD-4984-9CF3-90D1CC5C0C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015872"/>
        <c:axId val="1328411984"/>
      </c:scatterChart>
      <c:valAx>
        <c:axId val="307015872"/>
        <c:scaling>
          <c:orientation val="minMax"/>
        </c:scaling>
        <c:delete val="0"/>
        <c:axPos val="b"/>
        <c:title>
          <c:tx>
            <c:strRef>
              <c:f>'Expmt. 1'!$B$2</c:f>
              <c:strCache>
                <c:ptCount val="1"/>
                <c:pt idx="0">
                  <c:v>Average Curvature (1/m)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411984"/>
        <c:crosses val="autoZero"/>
        <c:crossBetween val="midCat"/>
      </c:valAx>
      <c:valAx>
        <c:axId val="132841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15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376E154-FEB7-4F67-92EA-C4111B537857}">
  <sheetPr/>
  <sheetViews>
    <sheetView zoomScale="10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0D76D07-F4E7-4196-8E52-578F166A6949}">
  <sheetPr/>
  <sheetViews>
    <sheetView zoomScale="10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EFA366-3CC5-4D0D-8321-22B9B883BD20}">
  <sheetPr/>
  <sheetViews>
    <sheetView zoomScale="10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F5A8BA8-89FD-4A76-8633-757E78538492}">
  <sheetPr/>
  <sheetViews>
    <sheetView zoomScale="10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2DDA35D-73B2-4F75-B2FA-777EFF548614}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E4E7A9A-572F-4371-9659-2B807B9650CC}">
  <sheetPr/>
  <sheetViews>
    <sheetView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939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0D1BA3-B27E-4F7E-8E69-3FFDD24E8A7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939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2C2F00-21DE-4769-A153-96234E4B392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939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8A4C36-14A4-4BC7-90C5-F24064B3A0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939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9F4E3F-B321-424D-B366-0260E20CA6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939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58A4AF-06FD-4D33-A8B7-D0490EC6534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939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1625E9-1038-447B-9943-11812D1167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20408</xdr:colOff>
      <xdr:row>11</xdr:row>
      <xdr:rowOff>59871</xdr:rowOff>
    </xdr:from>
    <xdr:to>
      <xdr:col>10</xdr:col>
      <xdr:colOff>881742</xdr:colOff>
      <xdr:row>36</xdr:row>
      <xdr:rowOff>136071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99D075-127D-46CD-A7F5-7F1421EEF3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122464</xdr:colOff>
      <xdr:row>36</xdr:row>
      <xdr:rowOff>136071</xdr:rowOff>
    </xdr:from>
    <xdr:to>
      <xdr:col>11</xdr:col>
      <xdr:colOff>47627</xdr:colOff>
      <xdr:row>62</xdr:row>
      <xdr:rowOff>78922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8F812E-745C-499C-9F25-C061AA07B5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62</xdr:row>
      <xdr:rowOff>27214</xdr:rowOff>
    </xdr:from>
    <xdr:to>
      <xdr:col>11</xdr:col>
      <xdr:colOff>5444</xdr:colOff>
      <xdr:row>87</xdr:row>
      <xdr:rowOff>160565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258B07-D8F1-4433-A1E5-403B901F58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87</xdr:row>
      <xdr:rowOff>149678</xdr:rowOff>
    </xdr:from>
    <xdr:to>
      <xdr:col>11</xdr:col>
      <xdr:colOff>5444</xdr:colOff>
      <xdr:row>113</xdr:row>
      <xdr:rowOff>92529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0A873B3-91AC-4A7E-BADD-11292BA504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E9E2-F53E-442B-814A-AA14022BCEF8}">
  <dimension ref="A1:AC19"/>
  <sheetViews>
    <sheetView topLeftCell="L1" zoomScaleNormal="100" workbookViewId="0">
      <selection activeCell="Y2" sqref="Y1:AC1048576"/>
    </sheetView>
  </sheetViews>
  <sheetFormatPr defaultRowHeight="15" x14ac:dyDescent="0.25"/>
  <cols>
    <col min="1" max="1" width="13.28515625" bestFit="1" customWidth="1"/>
    <col min="2" max="2" width="14.85546875" bestFit="1" customWidth="1"/>
  </cols>
  <sheetData>
    <row r="1" spans="1:29" x14ac:dyDescent="0.25">
      <c r="B1" s="14" t="s">
        <v>21</v>
      </c>
      <c r="C1" s="14"/>
      <c r="D1" s="14"/>
      <c r="G1" s="15" t="s">
        <v>22</v>
      </c>
      <c r="H1" s="15"/>
      <c r="I1" s="15"/>
      <c r="J1" s="15"/>
      <c r="M1" s="15" t="s">
        <v>23</v>
      </c>
      <c r="N1" s="15"/>
      <c r="O1" s="15"/>
      <c r="P1" s="15"/>
      <c r="S1" s="15" t="s">
        <v>26</v>
      </c>
      <c r="T1" s="15"/>
      <c r="U1" s="15"/>
      <c r="V1" s="15"/>
    </row>
    <row r="2" spans="1:29" ht="15.75" thickBot="1" x14ac:dyDescent="0.3">
      <c r="A2" t="s">
        <v>20</v>
      </c>
      <c r="B2" t="s">
        <v>15</v>
      </c>
      <c r="C2" t="s">
        <v>16</v>
      </c>
      <c r="D2" t="s">
        <v>17</v>
      </c>
      <c r="E2" t="s">
        <v>30</v>
      </c>
      <c r="G2" t="s">
        <v>21</v>
      </c>
      <c r="H2" t="s">
        <v>14</v>
      </c>
      <c r="I2" t="s">
        <v>18</v>
      </c>
      <c r="J2" t="s">
        <v>19</v>
      </c>
      <c r="K2" t="s">
        <v>24</v>
      </c>
      <c r="M2" t="s">
        <v>21</v>
      </c>
      <c r="N2" t="s">
        <v>14</v>
      </c>
      <c r="O2" t="s">
        <v>18</v>
      </c>
      <c r="P2" t="s">
        <v>19</v>
      </c>
      <c r="Q2" t="s">
        <v>24</v>
      </c>
      <c r="S2" t="s">
        <v>21</v>
      </c>
      <c r="T2" t="s">
        <v>14</v>
      </c>
      <c r="U2" t="s">
        <v>18</v>
      </c>
      <c r="V2" t="s">
        <v>19</v>
      </c>
      <c r="W2" t="s">
        <v>24</v>
      </c>
    </row>
    <row r="3" spans="1:29" x14ac:dyDescent="0.25">
      <c r="A3" t="s">
        <v>29</v>
      </c>
      <c r="B3" s="5">
        <f>'Expmt. 1'!$A3</f>
        <v>0</v>
      </c>
      <c r="C3" s="6">
        <f>'Expmt. 1'!$A3</f>
        <v>0</v>
      </c>
      <c r="D3" s="6">
        <f>'Expmt. 1'!$A3</f>
        <v>0</v>
      </c>
      <c r="E3" s="7">
        <f>'Expmt. 1'!$A3</f>
        <v>0</v>
      </c>
      <c r="G3">
        <f>B3</f>
        <v>0</v>
      </c>
      <c r="H3" s="4">
        <f>'Expmt. 1'!H3-'Expmt. 1'!H$3</f>
        <v>0</v>
      </c>
      <c r="I3" s="4">
        <f>'Expmt. 1'!N3-'Expmt. 1'!N$3</f>
        <v>0</v>
      </c>
      <c r="J3" s="4">
        <f>'Expmt. 1'!T3-'Expmt. 1'!T$3</f>
        <v>0</v>
      </c>
      <c r="K3" s="4">
        <f t="shared" ref="K3:K6" si="0">AVERAGE(H3:J3)</f>
        <v>0</v>
      </c>
      <c r="L3" s="4"/>
      <c r="M3">
        <f>C3</f>
        <v>0</v>
      </c>
      <c r="N3" s="4">
        <f>'Expmt. 1'!J3-'Expmt. 1'!J$3</f>
        <v>0</v>
      </c>
      <c r="O3" s="4">
        <f>'Expmt. 1'!P3-'Expmt. 1'!P$3</f>
        <v>0</v>
      </c>
      <c r="P3" s="4">
        <f>'Expmt. 1'!V3-'Expmt. 1'!V$3</f>
        <v>0</v>
      </c>
      <c r="Q3" s="4">
        <f t="shared" ref="Q3:Q8" si="1">AVERAGE(N3:P3)</f>
        <v>0</v>
      </c>
      <c r="R3" s="4"/>
      <c r="S3">
        <f>D3</f>
        <v>0</v>
      </c>
      <c r="T3" s="4">
        <f>'Expmt. 1'!L3-'Expmt. 1'!L$3</f>
        <v>0</v>
      </c>
      <c r="U3" s="4">
        <f>'Expmt. 1'!R3-'Expmt. 1'!R$3</f>
        <v>0</v>
      </c>
      <c r="V3" s="4">
        <f>'Expmt. 1'!X3-'Expmt. 1'!X$3</f>
        <v>0</v>
      </c>
      <c r="W3" s="4">
        <f t="shared" ref="W3:W6" si="2">AVERAGE(T3:V3)</f>
        <v>0</v>
      </c>
      <c r="X3" s="4"/>
    </row>
    <row r="4" spans="1:29" x14ac:dyDescent="0.25">
      <c r="A4" t="s">
        <v>29</v>
      </c>
      <c r="B4" s="8">
        <f>'Expmt. 1'!$A4</f>
        <v>0.25</v>
      </c>
      <c r="C4" s="4">
        <f>'Expmt. 1'!$A4</f>
        <v>0.25</v>
      </c>
      <c r="D4" s="4">
        <f>'Expmt. 1'!$A4</f>
        <v>0.25</v>
      </c>
      <c r="E4" s="9">
        <f>'Expmt. 1'!$A4</f>
        <v>0.25</v>
      </c>
      <c r="G4">
        <f t="shared" ref="G4:G8" si="3">B4</f>
        <v>0.25</v>
      </c>
      <c r="H4" s="4">
        <f>'Expmt. 1'!H4-'Expmt. 1'!H$3</f>
        <v>2.0898503477155828E-2</v>
      </c>
      <c r="I4" s="4">
        <f>'Expmt. 1'!N4-'Expmt. 1'!N$3</f>
        <v>-2.7222739719945821E-2</v>
      </c>
      <c r="J4" s="4">
        <f>'Expmt. 1'!T4-'Expmt. 1'!T$3</f>
        <v>-1.1365777610990335E-2</v>
      </c>
      <c r="K4" s="4">
        <f t="shared" si="0"/>
        <v>-5.8966712845934426E-3</v>
      </c>
      <c r="L4" s="4"/>
      <c r="M4">
        <f t="shared" ref="M4:M8" si="4">C4</f>
        <v>0.25</v>
      </c>
      <c r="N4" s="4">
        <f>'Expmt. 1'!J4-'Expmt. 1'!J$3</f>
        <v>5.0235593331990458E-2</v>
      </c>
      <c r="O4" s="4">
        <f>'Expmt. 1'!P4-'Expmt. 1'!P$3</f>
        <v>2.9888956030390545E-3</v>
      </c>
      <c r="P4" s="4">
        <f>'Expmt. 1'!V4-'Expmt. 1'!V$3</f>
        <v>-1.7483272323943311E-2</v>
      </c>
      <c r="Q4" s="4">
        <f t="shared" si="1"/>
        <v>1.1913738870362067E-2</v>
      </c>
      <c r="R4" s="4"/>
      <c r="S4">
        <f t="shared" ref="S4:S8" si="5">D4</f>
        <v>0.25</v>
      </c>
      <c r="T4" s="4">
        <f>'Expmt. 1'!L4-'Expmt. 1'!L$3</f>
        <v>9.3309115350166394E-3</v>
      </c>
      <c r="U4" s="4">
        <f>'Expmt. 1'!R4-'Expmt. 1'!R$3</f>
        <v>-5.8075248819022818E-3</v>
      </c>
      <c r="V4" s="4">
        <f>'Expmt. 1'!X4-'Expmt. 1'!X$3</f>
        <v>2.7279591170099593E-3</v>
      </c>
      <c r="W4" s="4">
        <f t="shared" si="2"/>
        <v>2.0837819233747723E-3</v>
      </c>
    </row>
    <row r="5" spans="1:29" x14ac:dyDescent="0.25">
      <c r="A5" t="s">
        <v>29</v>
      </c>
      <c r="B5" s="8">
        <f>'Expmt. 1'!$A5</f>
        <v>0.8</v>
      </c>
      <c r="C5" s="4">
        <f>'Expmt. 1'!$A5</f>
        <v>0.8</v>
      </c>
      <c r="D5" s="4">
        <f>'Expmt. 1'!$A5</f>
        <v>0.8</v>
      </c>
      <c r="E5" s="9">
        <f>'Expmt. 1'!$A5</f>
        <v>0.8</v>
      </c>
      <c r="F5" s="4"/>
      <c r="G5">
        <f t="shared" si="3"/>
        <v>0.8</v>
      </c>
      <c r="H5" s="4">
        <f>'Expmt. 1'!H5-'Expmt. 1'!H$3</f>
        <v>0.22078683019117307</v>
      </c>
      <c r="I5" s="4">
        <f>'Expmt. 1'!N5-'Expmt. 1'!N$3</f>
        <v>-0.1752420233860903</v>
      </c>
      <c r="J5" s="4">
        <f>'Expmt. 1'!T5-'Expmt. 1'!T$3</f>
        <v>-0.10286020319699674</v>
      </c>
      <c r="K5" s="4">
        <f t="shared" si="0"/>
        <v>-1.9105132130637987E-2</v>
      </c>
      <c r="L5" s="4"/>
      <c r="M5">
        <f t="shared" si="4"/>
        <v>0.8</v>
      </c>
      <c r="N5" s="4">
        <f>'Expmt. 1'!J5-'Expmt. 1'!J$3</f>
        <v>0.12472611591192617</v>
      </c>
      <c r="O5" s="4">
        <f>'Expmt. 1'!P5-'Expmt. 1'!P$3</f>
        <v>-3.7634491659446212E-3</v>
      </c>
      <c r="P5" s="4">
        <f>'Expmt. 1'!V5-'Expmt. 1'!V$3</f>
        <v>-6.7649381249111684E-2</v>
      </c>
      <c r="Q5" s="4">
        <f t="shared" si="1"/>
        <v>1.777109516562329E-2</v>
      </c>
      <c r="R5" s="4"/>
      <c r="S5">
        <f t="shared" si="5"/>
        <v>0.8</v>
      </c>
      <c r="T5" s="4">
        <f>'Expmt. 1'!L5-'Expmt. 1'!L$3</f>
        <v>4.30477636350588E-2</v>
      </c>
      <c r="U5" s="4">
        <f>'Expmt. 1'!R5-'Expmt. 1'!R$3</f>
        <v>-1.8952926976908202E-2</v>
      </c>
      <c r="V5" s="4">
        <f>'Expmt. 1'!X5-'Expmt. 1'!X$3</f>
        <v>-1.3978452716855827E-2</v>
      </c>
      <c r="W5" s="4">
        <f t="shared" si="2"/>
        <v>3.3721279804315905E-3</v>
      </c>
    </row>
    <row r="6" spans="1:29" x14ac:dyDescent="0.25">
      <c r="A6" s="4" t="s">
        <v>29</v>
      </c>
      <c r="B6" s="8">
        <f>'Expmt. 1'!$A6</f>
        <v>1</v>
      </c>
      <c r="C6" s="4">
        <f>'Expmt. 1'!$A6</f>
        <v>1</v>
      </c>
      <c r="D6" s="4">
        <f>'Expmt. 1'!$A6</f>
        <v>1</v>
      </c>
      <c r="E6" s="9">
        <f>'Expmt. 1'!$A6</f>
        <v>1</v>
      </c>
      <c r="F6" s="4"/>
      <c r="G6">
        <f t="shared" si="3"/>
        <v>1</v>
      </c>
      <c r="H6" s="4">
        <f>'Expmt. 1'!H6-'Expmt. 1'!H$3</f>
        <v>0.25969381005097603</v>
      </c>
      <c r="I6" s="4">
        <f>'Expmt. 1'!N6-'Expmt. 1'!N$3</f>
        <v>-0.21447721033700873</v>
      </c>
      <c r="J6" s="4">
        <f>'Expmt. 1'!T6-'Expmt. 1'!T$3</f>
        <v>-0.14170737414906398</v>
      </c>
      <c r="K6" s="4">
        <f t="shared" si="0"/>
        <v>-3.2163591478365561E-2</v>
      </c>
      <c r="L6" s="4"/>
      <c r="M6">
        <f t="shared" si="4"/>
        <v>1</v>
      </c>
      <c r="N6" s="4">
        <f>'Expmt. 1'!J6-'Expmt. 1'!J$3</f>
        <v>0.13963200500688799</v>
      </c>
      <c r="O6" s="4">
        <f>'Expmt. 1'!P6-'Expmt. 1'!P$3</f>
        <v>-1.5477378478863102E-2</v>
      </c>
      <c r="P6" s="4">
        <f>'Expmt. 1'!V6-'Expmt. 1'!V$3</f>
        <v>-7.353388927413107E-2</v>
      </c>
      <c r="Q6" s="4">
        <f t="shared" si="1"/>
        <v>1.6873579084631274E-2</v>
      </c>
      <c r="R6" s="4"/>
      <c r="S6">
        <f t="shared" si="5"/>
        <v>1</v>
      </c>
      <c r="T6" s="4">
        <f>'Expmt. 1'!L6-'Expmt. 1'!L$3</f>
        <v>3.6689500590000534E-2</v>
      </c>
      <c r="U6" s="4">
        <f>'Expmt. 1'!R6-'Expmt. 1'!R$3</f>
        <v>-2.1378275155939264E-2</v>
      </c>
      <c r="V6" s="4">
        <f>'Expmt. 1'!X6-'Expmt. 1'!X$3</f>
        <v>-1.3572080365975125E-2</v>
      </c>
      <c r="W6" s="4">
        <f t="shared" si="2"/>
        <v>5.7971502269538178E-4</v>
      </c>
      <c r="X6" s="4"/>
      <c r="Y6" s="4"/>
      <c r="Z6" s="4"/>
      <c r="AA6" s="4"/>
      <c r="AB6" s="4"/>
      <c r="AC6" s="4"/>
    </row>
    <row r="7" spans="1:29" x14ac:dyDescent="0.25">
      <c r="A7" s="4" t="s">
        <v>29</v>
      </c>
      <c r="B7" s="8">
        <f>'Expmt. 1'!$A7</f>
        <v>1.25</v>
      </c>
      <c r="C7" s="4">
        <f>'Expmt. 1'!$A7</f>
        <v>1.25</v>
      </c>
      <c r="D7" s="4">
        <f>'Expmt. 1'!$A7</f>
        <v>1.25</v>
      </c>
      <c r="E7" s="9">
        <f>'Expmt. 1'!$A7</f>
        <v>1.25</v>
      </c>
      <c r="F7" s="4"/>
      <c r="G7">
        <f t="shared" si="3"/>
        <v>1.25</v>
      </c>
      <c r="H7" s="4">
        <f>'Expmt. 1'!H7-'Expmt. 1'!H$3</f>
        <v>0.33196637243099758</v>
      </c>
      <c r="I7" s="4">
        <f>'Expmt. 1'!N7-'Expmt. 1'!N$3</f>
        <v>-0.244249598477154</v>
      </c>
      <c r="J7" s="4">
        <f>'Expmt. 1'!T7-'Expmt. 1'!T$3</f>
        <v>-0.19440274404905722</v>
      </c>
      <c r="K7" s="4">
        <f t="shared" ref="K7:K8" si="6">AVERAGE(H7:J7)</f>
        <v>-3.5561990031737878E-2</v>
      </c>
      <c r="L7" s="4"/>
      <c r="M7">
        <f t="shared" si="4"/>
        <v>1.25</v>
      </c>
      <c r="N7" s="4">
        <f>'Expmt. 1'!J7-'Expmt. 1'!J$3</f>
        <v>0.19736021070798415</v>
      </c>
      <c r="O7" s="4">
        <f>'Expmt. 1'!P7-'Expmt. 1'!P$3</f>
        <v>-3.4504892767017736E-2</v>
      </c>
      <c r="P7" s="4">
        <f>'Expmt. 1'!V7-'Expmt. 1'!V$3</f>
        <v>-9.6983107378946443E-2</v>
      </c>
      <c r="Q7" s="4">
        <f t="shared" si="1"/>
        <v>2.1957403520673324E-2</v>
      </c>
      <c r="R7" s="4"/>
      <c r="S7">
        <f t="shared" si="5"/>
        <v>1.25</v>
      </c>
      <c r="T7" s="4">
        <f>'Expmt. 1'!L7-'Expmt. 1'!L$3</f>
        <v>7.7630905946989515E-2</v>
      </c>
      <c r="U7" s="4">
        <f>'Expmt. 1'!R7-'Expmt. 1'!R$3</f>
        <v>-4.2109086759865022E-2</v>
      </c>
      <c r="V7" s="4">
        <f>'Expmt. 1'!X7-'Expmt. 1'!X$3</f>
        <v>-3.2400569971969162E-2</v>
      </c>
      <c r="W7" s="4">
        <f t="shared" ref="W7:W8" si="7">AVERAGE(T7:V7)</f>
        <v>1.0404164050517768E-3</v>
      </c>
    </row>
    <row r="8" spans="1:29" x14ac:dyDescent="0.25">
      <c r="A8" t="s">
        <v>29</v>
      </c>
      <c r="B8" s="8">
        <f>'Expmt. 1'!$A8</f>
        <v>3.125</v>
      </c>
      <c r="C8" s="4">
        <f>'Expmt. 1'!$A8</f>
        <v>3.125</v>
      </c>
      <c r="D8" s="4">
        <f>'Expmt. 1'!$A8</f>
        <v>3.125</v>
      </c>
      <c r="E8" s="9">
        <f>'Expmt. 1'!$A8</f>
        <v>3.125</v>
      </c>
      <c r="F8" s="4"/>
      <c r="G8">
        <f t="shared" si="3"/>
        <v>3.125</v>
      </c>
      <c r="H8" s="4">
        <f>'Expmt. 1'!H8-'Expmt. 1'!H$3</f>
        <v>0.83818101490305708</v>
      </c>
      <c r="I8" s="4">
        <f>'Expmt. 1'!N8-'Expmt. 1'!N$3</f>
        <v>-0.5789015017330712</v>
      </c>
      <c r="J8" s="4">
        <f>'Expmt. 1'!T8-'Expmt. 1'!T$3</f>
        <v>-0.46869980738711092</v>
      </c>
      <c r="K8" s="4">
        <f t="shared" si="6"/>
        <v>-6.9806764739041682E-2</v>
      </c>
      <c r="L8" s="4"/>
      <c r="M8" s="4">
        <f t="shared" si="4"/>
        <v>3.125</v>
      </c>
      <c r="N8" s="4">
        <f>'Expmt. 1'!J8-'Expmt. 1'!J$3</f>
        <v>0.73567935269102236</v>
      </c>
      <c r="O8" s="4">
        <f>'Expmt. 1'!P8-'Expmt. 1'!P$3</f>
        <v>-0.23567448905987476</v>
      </c>
      <c r="P8" s="4">
        <f>'Expmt. 1'!V8-'Expmt. 1'!V$3</f>
        <v>-0.40952951037002094</v>
      </c>
      <c r="Q8" s="4">
        <f t="shared" si="1"/>
        <v>3.015845108704222E-2</v>
      </c>
      <c r="R8" s="4"/>
      <c r="S8">
        <f t="shared" si="5"/>
        <v>3.125</v>
      </c>
      <c r="T8" s="4">
        <f>'Expmt. 1'!L8-'Expmt. 1'!L$3</f>
        <v>0.39611233980190264</v>
      </c>
      <c r="U8" s="4">
        <f>'Expmt. 1'!R8-'Expmt. 1'!R$3</f>
        <v>-0.17076330922691341</v>
      </c>
      <c r="V8" s="4">
        <f>'Expmt. 1'!X8-'Expmt. 1'!X$3</f>
        <v>-0.20512914360597279</v>
      </c>
      <c r="W8" s="4">
        <f t="shared" si="7"/>
        <v>6.7399623230054813E-3</v>
      </c>
    </row>
    <row r="9" spans="1:29" ht="15.75" thickBot="1" x14ac:dyDescent="0.3">
      <c r="B9" s="10"/>
      <c r="C9" s="2"/>
      <c r="D9" s="2"/>
      <c r="E9" s="11"/>
      <c r="F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T9" s="4"/>
      <c r="U9" s="4"/>
      <c r="V9" s="4"/>
      <c r="W9" s="4"/>
    </row>
    <row r="11" spans="1:29" x14ac:dyDescent="0.25">
      <c r="G11" s="15" t="s">
        <v>25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</row>
    <row r="12" spans="1:29" x14ac:dyDescent="0.25">
      <c r="G12" s="15" t="s">
        <v>22</v>
      </c>
      <c r="H12" s="15"/>
      <c r="I12" s="15"/>
      <c r="J12" s="15"/>
      <c r="M12" s="15" t="s">
        <v>23</v>
      </c>
      <c r="N12" s="15"/>
      <c r="O12" s="15"/>
      <c r="P12" s="15"/>
      <c r="S12" s="15" t="s">
        <v>26</v>
      </c>
      <c r="T12" s="15"/>
      <c r="U12" s="15"/>
      <c r="V12" s="15"/>
    </row>
    <row r="13" spans="1:29" x14ac:dyDescent="0.25">
      <c r="G13" t="s">
        <v>21</v>
      </c>
      <c r="H13" t="s">
        <v>14</v>
      </c>
      <c r="I13" t="s">
        <v>18</v>
      </c>
      <c r="J13" t="s">
        <v>19</v>
      </c>
      <c r="M13" t="s">
        <v>21</v>
      </c>
      <c r="N13" t="s">
        <v>14</v>
      </c>
      <c r="O13" t="s">
        <v>18</v>
      </c>
      <c r="P13" t="s">
        <v>19</v>
      </c>
      <c r="S13" t="s">
        <v>21</v>
      </c>
      <c r="T13" t="s">
        <v>14</v>
      </c>
      <c r="U13" t="s">
        <v>18</v>
      </c>
      <c r="V13" t="s">
        <v>19</v>
      </c>
    </row>
    <row r="14" spans="1:29" x14ac:dyDescent="0.25">
      <c r="G14">
        <f>B3</f>
        <v>0</v>
      </c>
      <c r="H14">
        <f t="shared" ref="H14:J19" si="8">H3-$K3</f>
        <v>0</v>
      </c>
      <c r="I14">
        <f t="shared" si="8"/>
        <v>0</v>
      </c>
      <c r="J14">
        <f t="shared" si="8"/>
        <v>0</v>
      </c>
      <c r="M14">
        <f t="shared" ref="M14:M19" si="9">C3</f>
        <v>0</v>
      </c>
      <c r="N14">
        <f t="shared" ref="N14:P19" si="10">N3-$Q3</f>
        <v>0</v>
      </c>
      <c r="O14">
        <f t="shared" si="10"/>
        <v>0</v>
      </c>
      <c r="P14">
        <f t="shared" si="10"/>
        <v>0</v>
      </c>
      <c r="S14">
        <f t="shared" ref="S14:S19" si="11">C3</f>
        <v>0</v>
      </c>
      <c r="T14">
        <f t="shared" ref="T14:V19" si="12">T3-$W3</f>
        <v>0</v>
      </c>
      <c r="U14">
        <f t="shared" si="12"/>
        <v>0</v>
      </c>
      <c r="V14">
        <f t="shared" si="12"/>
        <v>0</v>
      </c>
    </row>
    <row r="15" spans="1:29" x14ac:dyDescent="0.25">
      <c r="G15">
        <f t="shared" ref="G15:G19" si="13">B4</f>
        <v>0.25</v>
      </c>
      <c r="H15">
        <f t="shared" si="8"/>
        <v>2.6795174761749269E-2</v>
      </c>
      <c r="I15">
        <f t="shared" si="8"/>
        <v>-2.1326068435352379E-2</v>
      </c>
      <c r="J15">
        <f t="shared" si="8"/>
        <v>-5.4691063263968926E-3</v>
      </c>
      <c r="M15">
        <f t="shared" si="9"/>
        <v>0.25</v>
      </c>
      <c r="N15">
        <f t="shared" si="10"/>
        <v>3.8321854461628391E-2</v>
      </c>
      <c r="O15">
        <f t="shared" si="10"/>
        <v>-8.9248432673230127E-3</v>
      </c>
      <c r="P15">
        <f t="shared" si="10"/>
        <v>-2.9397011194305378E-2</v>
      </c>
      <c r="S15">
        <f t="shared" si="11"/>
        <v>0.25</v>
      </c>
      <c r="T15">
        <f t="shared" si="12"/>
        <v>7.2471296116418671E-3</v>
      </c>
      <c r="U15">
        <f t="shared" si="12"/>
        <v>-7.8913068052770541E-3</v>
      </c>
      <c r="V15">
        <f t="shared" si="12"/>
        <v>6.44177193635187E-4</v>
      </c>
    </row>
    <row r="16" spans="1:29" x14ac:dyDescent="0.25">
      <c r="G16">
        <f t="shared" si="13"/>
        <v>0.8</v>
      </c>
      <c r="H16">
        <f t="shared" si="8"/>
        <v>0.23989196232181106</v>
      </c>
      <c r="I16">
        <f t="shared" si="8"/>
        <v>-0.1561368912554523</v>
      </c>
      <c r="J16">
        <f t="shared" si="8"/>
        <v>-8.3755071066358752E-2</v>
      </c>
      <c r="M16">
        <f t="shared" si="9"/>
        <v>0.8</v>
      </c>
      <c r="N16">
        <f t="shared" si="10"/>
        <v>0.10695502074630288</v>
      </c>
      <c r="O16">
        <f t="shared" si="10"/>
        <v>-2.1534544331567911E-2</v>
      </c>
      <c r="P16">
        <f t="shared" si="10"/>
        <v>-8.5420476414734978E-2</v>
      </c>
      <c r="S16">
        <f t="shared" si="11"/>
        <v>0.8</v>
      </c>
      <c r="T16">
        <f t="shared" si="12"/>
        <v>3.9675635654627207E-2</v>
      </c>
      <c r="U16">
        <f t="shared" si="12"/>
        <v>-2.2325054957339791E-2</v>
      </c>
      <c r="V16">
        <f t="shared" si="12"/>
        <v>-1.7350580697287416E-2</v>
      </c>
    </row>
    <row r="17" spans="7:22" x14ac:dyDescent="0.25">
      <c r="G17">
        <f t="shared" si="13"/>
        <v>1</v>
      </c>
      <c r="H17">
        <f t="shared" si="8"/>
        <v>0.29185740152934159</v>
      </c>
      <c r="I17">
        <f t="shared" si="8"/>
        <v>-0.18231361885864317</v>
      </c>
      <c r="J17">
        <f t="shared" si="8"/>
        <v>-0.10954378267069842</v>
      </c>
      <c r="M17">
        <f t="shared" si="9"/>
        <v>1</v>
      </c>
      <c r="N17">
        <f t="shared" si="10"/>
        <v>0.12275842592225672</v>
      </c>
      <c r="O17">
        <f t="shared" si="10"/>
        <v>-3.2350957563494376E-2</v>
      </c>
      <c r="P17">
        <f t="shared" si="10"/>
        <v>-9.0407468358762344E-2</v>
      </c>
      <c r="S17">
        <f t="shared" si="11"/>
        <v>1</v>
      </c>
      <c r="T17">
        <f t="shared" si="12"/>
        <v>3.6109785567305153E-2</v>
      </c>
      <c r="U17">
        <f t="shared" si="12"/>
        <v>-2.1957990178634645E-2</v>
      </c>
      <c r="V17">
        <f t="shared" si="12"/>
        <v>-1.4151795388670507E-2</v>
      </c>
    </row>
    <row r="18" spans="7:22" x14ac:dyDescent="0.25">
      <c r="G18">
        <f t="shared" si="13"/>
        <v>1.25</v>
      </c>
      <c r="H18">
        <f t="shared" si="8"/>
        <v>0.36752836246273546</v>
      </c>
      <c r="I18">
        <f t="shared" si="8"/>
        <v>-0.20868760844541612</v>
      </c>
      <c r="J18">
        <f t="shared" si="8"/>
        <v>-0.15884075401731934</v>
      </c>
      <c r="M18">
        <f t="shared" si="9"/>
        <v>1.25</v>
      </c>
      <c r="N18">
        <f t="shared" si="10"/>
        <v>0.17540280718731083</v>
      </c>
      <c r="O18">
        <f t="shared" si="10"/>
        <v>-5.6462296287691061E-2</v>
      </c>
      <c r="P18">
        <f t="shared" si="10"/>
        <v>-0.11894051089961977</v>
      </c>
      <c r="S18">
        <f t="shared" si="11"/>
        <v>1.25</v>
      </c>
      <c r="T18">
        <f t="shared" si="12"/>
        <v>7.6590489541937742E-2</v>
      </c>
      <c r="U18">
        <f t="shared" si="12"/>
        <v>-4.3149503164916801E-2</v>
      </c>
      <c r="V18">
        <f t="shared" si="12"/>
        <v>-3.3440986377020941E-2</v>
      </c>
    </row>
    <row r="19" spans="7:22" x14ac:dyDescent="0.25">
      <c r="G19">
        <f t="shared" si="13"/>
        <v>3.125</v>
      </c>
      <c r="H19">
        <f t="shared" si="8"/>
        <v>0.90798777964209876</v>
      </c>
      <c r="I19">
        <f t="shared" si="8"/>
        <v>-0.50909473699402952</v>
      </c>
      <c r="J19">
        <f t="shared" si="8"/>
        <v>-0.39889304264806924</v>
      </c>
      <c r="M19">
        <f t="shared" si="9"/>
        <v>3.125</v>
      </c>
      <c r="N19">
        <f t="shared" si="10"/>
        <v>0.70552090160398018</v>
      </c>
      <c r="O19">
        <f t="shared" si="10"/>
        <v>-0.265832940146917</v>
      </c>
      <c r="P19">
        <f t="shared" si="10"/>
        <v>-0.43968796145706318</v>
      </c>
      <c r="S19">
        <f t="shared" si="11"/>
        <v>3.125</v>
      </c>
      <c r="T19">
        <f t="shared" si="12"/>
        <v>0.38937237747889714</v>
      </c>
      <c r="U19">
        <f t="shared" si="12"/>
        <v>-0.17750327154991888</v>
      </c>
      <c r="V19">
        <f t="shared" si="12"/>
        <v>-0.21186910592897826</v>
      </c>
    </row>
  </sheetData>
  <mergeCells count="8">
    <mergeCell ref="B1:D1"/>
    <mergeCell ref="G1:J1"/>
    <mergeCell ref="M1:P1"/>
    <mergeCell ref="S1:V1"/>
    <mergeCell ref="G12:J12"/>
    <mergeCell ref="M12:P12"/>
    <mergeCell ref="S12:V12"/>
    <mergeCell ref="G11:V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E037-C5FF-4A5C-BFC8-91DC2F142E7D}">
  <dimension ref="A1:Y9"/>
  <sheetViews>
    <sheetView tabSelected="1" zoomScale="70" zoomScaleNormal="70" workbookViewId="0">
      <selection activeCell="H3" sqref="H3:Y8"/>
    </sheetView>
  </sheetViews>
  <sheetFormatPr defaultColWidth="13.5703125" defaultRowHeight="15" x14ac:dyDescent="0.25"/>
  <cols>
    <col min="1" max="2" width="24" style="3" bestFit="1" customWidth="1"/>
    <col min="3" max="3" width="13.42578125" style="3" bestFit="1" customWidth="1"/>
    <col min="4" max="4" width="24" style="3" bestFit="1" customWidth="1"/>
    <col min="5" max="5" width="13.42578125" style="3" bestFit="1" customWidth="1"/>
    <col min="6" max="6" width="24" style="3" bestFit="1" customWidth="1"/>
    <col min="7" max="7" width="13.42578125" style="3" bestFit="1" customWidth="1"/>
    <col min="8" max="8" width="13.85546875" style="3" bestFit="1" customWidth="1"/>
    <col min="9" max="9" width="10" style="3" bestFit="1" customWidth="1"/>
    <col min="10" max="10" width="13.85546875" style="3" bestFit="1" customWidth="1"/>
    <col min="11" max="11" width="10" style="3" bestFit="1" customWidth="1"/>
    <col min="12" max="12" width="13.85546875" style="3" bestFit="1" customWidth="1"/>
    <col min="13" max="13" width="10" style="3" bestFit="1" customWidth="1"/>
    <col min="14" max="14" width="13.85546875" style="3" bestFit="1" customWidth="1"/>
    <col min="15" max="15" width="10" style="3" bestFit="1" customWidth="1"/>
    <col min="16" max="16" width="13.85546875" style="3" bestFit="1" customWidth="1"/>
    <col min="17" max="17" width="10" style="3" bestFit="1" customWidth="1"/>
    <col min="18" max="18" width="13.85546875" style="3" bestFit="1" customWidth="1"/>
    <col min="19" max="19" width="10" style="3" bestFit="1" customWidth="1"/>
    <col min="20" max="20" width="13.85546875" style="3" bestFit="1" customWidth="1"/>
    <col min="21" max="21" width="10" style="3" bestFit="1" customWidth="1"/>
    <col min="22" max="22" width="13.85546875" style="3" bestFit="1" customWidth="1"/>
    <col min="23" max="23" width="10" style="3" bestFit="1" customWidth="1"/>
    <col min="24" max="24" width="13.85546875" style="3" bestFit="1" customWidth="1"/>
    <col min="25" max="25" width="10" style="3" bestFit="1" customWidth="1"/>
    <col min="26" max="16384" width="13.5703125" style="3"/>
  </cols>
  <sheetData>
    <row r="1" spans="1:25" x14ac:dyDescent="0.25">
      <c r="B1" s="3" t="s">
        <v>0</v>
      </c>
      <c r="D1" s="3" t="s">
        <v>1</v>
      </c>
      <c r="F1" s="3" t="s">
        <v>2</v>
      </c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 x14ac:dyDescent="0.25">
      <c r="A2" s="3" t="s">
        <v>27</v>
      </c>
      <c r="B2" s="3" t="s">
        <v>27</v>
      </c>
      <c r="C2" s="3" t="s">
        <v>28</v>
      </c>
      <c r="D2" s="3" t="s">
        <v>27</v>
      </c>
      <c r="E2" s="3" t="s">
        <v>28</v>
      </c>
      <c r="F2" s="3" t="s">
        <v>27</v>
      </c>
      <c r="G2" s="3" t="s">
        <v>28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3" spans="1:25" x14ac:dyDescent="0.25">
      <c r="A3" s="13">
        <v>0</v>
      </c>
      <c r="B3" s="13">
        <v>0</v>
      </c>
      <c r="C3" s="3">
        <v>0</v>
      </c>
      <c r="D3" s="13">
        <v>0</v>
      </c>
      <c r="E3" s="3">
        <v>0</v>
      </c>
      <c r="F3" s="13">
        <v>0</v>
      </c>
      <c r="G3" s="3">
        <v>0</v>
      </c>
      <c r="H3">
        <v>1540.3658515443569</v>
      </c>
      <c r="I3">
        <v>3.2566475383496028E-3</v>
      </c>
      <c r="J3">
        <v>1550.3763692234011</v>
      </c>
      <c r="K3">
        <v>6.3175288315327259E-4</v>
      </c>
      <c r="L3">
        <v>1560.522769472655</v>
      </c>
      <c r="M3">
        <v>5.4479751476666763E-4</v>
      </c>
      <c r="N3">
        <v>1540.4926140210021</v>
      </c>
      <c r="O3">
        <v>2.0687356164642628E-3</v>
      </c>
      <c r="P3">
        <v>1550.521521186</v>
      </c>
      <c r="Q3">
        <v>1.38172243716411E-3</v>
      </c>
      <c r="R3">
        <v>1560.158854583475</v>
      </c>
      <c r="S3">
        <v>8.8728487902351675E-4</v>
      </c>
      <c r="T3">
        <v>1540.7009683957581</v>
      </c>
      <c r="U3">
        <v>3.4999149061834801E-3</v>
      </c>
      <c r="V3">
        <v>1550.513136181765</v>
      </c>
      <c r="W3">
        <v>1.199837882719008E-3</v>
      </c>
      <c r="X3">
        <v>1560.3621958394999</v>
      </c>
      <c r="Y3">
        <v>2.4736511590999567E-4</v>
      </c>
    </row>
    <row r="4" spans="1:25" x14ac:dyDescent="0.25">
      <c r="A4" s="13">
        <v>0.25</v>
      </c>
      <c r="B4" s="13">
        <v>0.25</v>
      </c>
      <c r="C4" s="3">
        <v>0</v>
      </c>
      <c r="D4" s="13">
        <v>0.25</v>
      </c>
      <c r="E4" s="3">
        <v>0</v>
      </c>
      <c r="F4" s="13">
        <v>0.25</v>
      </c>
      <c r="G4" s="3">
        <v>0</v>
      </c>
      <c r="H4">
        <v>1540.3867500478341</v>
      </c>
      <c r="I4">
        <v>3.2799237678076821E-3</v>
      </c>
      <c r="J4">
        <v>1550.4266048167331</v>
      </c>
      <c r="K4">
        <v>1.0625170452681549E-3</v>
      </c>
      <c r="L4">
        <v>1560.53210038419</v>
      </c>
      <c r="M4">
        <v>8.0333025405665288E-4</v>
      </c>
      <c r="N4">
        <v>1540.4653912812821</v>
      </c>
      <c r="O4">
        <v>2.0085526278441779E-3</v>
      </c>
      <c r="P4">
        <v>1550.524510081603</v>
      </c>
      <c r="Q4">
        <v>4.3300416476793141E-4</v>
      </c>
      <c r="R4">
        <v>1560.1530470585931</v>
      </c>
      <c r="S4">
        <v>8.8302773278714313E-4</v>
      </c>
      <c r="T4">
        <v>1540.6896026181471</v>
      </c>
      <c r="U4">
        <v>3.2701637606911242E-3</v>
      </c>
      <c r="V4">
        <v>1550.4956529094411</v>
      </c>
      <c r="W4">
        <v>1.369888387836134E-3</v>
      </c>
      <c r="X4">
        <v>1560.3649237986169</v>
      </c>
      <c r="Y4">
        <v>4.5658566610132521E-4</v>
      </c>
    </row>
    <row r="5" spans="1:25" x14ac:dyDescent="0.25">
      <c r="A5" s="13">
        <v>0.8</v>
      </c>
      <c r="B5" s="13">
        <v>0.8</v>
      </c>
      <c r="C5" s="3">
        <v>0</v>
      </c>
      <c r="D5" s="13">
        <v>0.8</v>
      </c>
      <c r="E5" s="3">
        <v>0</v>
      </c>
      <c r="F5" s="13">
        <v>0.8</v>
      </c>
      <c r="G5" s="3">
        <v>0</v>
      </c>
      <c r="H5">
        <v>1540.5866383745481</v>
      </c>
      <c r="I5">
        <v>5.648343418603383E-3</v>
      </c>
      <c r="J5">
        <v>1550.501095339313</v>
      </c>
      <c r="K5">
        <v>1.9173692762505239E-3</v>
      </c>
      <c r="L5">
        <v>1560.5658172362901</v>
      </c>
      <c r="M5">
        <v>6.9598819633809132E-4</v>
      </c>
      <c r="N5">
        <v>1540.317371997616</v>
      </c>
      <c r="O5">
        <v>2.9697050853562182E-3</v>
      </c>
      <c r="P5">
        <v>1550.517757736834</v>
      </c>
      <c r="Q5">
        <v>8.0238748361396149E-4</v>
      </c>
      <c r="R5">
        <v>1560.1399016564981</v>
      </c>
      <c r="S5">
        <v>8.1188382559523736E-4</v>
      </c>
      <c r="T5">
        <v>1540.5981081925611</v>
      </c>
      <c r="U5">
        <v>3.796521446016483E-3</v>
      </c>
      <c r="V5">
        <v>1550.4454868005159</v>
      </c>
      <c r="W5">
        <v>1.264816310597949E-3</v>
      </c>
      <c r="X5">
        <v>1560.3482173867831</v>
      </c>
      <c r="Y5">
        <v>1.690099750631939E-3</v>
      </c>
    </row>
    <row r="6" spans="1:25" x14ac:dyDescent="0.25">
      <c r="A6" s="13">
        <v>1</v>
      </c>
      <c r="B6" s="13">
        <v>1</v>
      </c>
      <c r="C6" s="3">
        <v>0</v>
      </c>
      <c r="D6" s="13">
        <v>1</v>
      </c>
      <c r="E6" s="3">
        <v>0</v>
      </c>
      <c r="F6" s="13">
        <v>1</v>
      </c>
      <c r="G6" s="3">
        <v>0</v>
      </c>
      <c r="H6">
        <v>1540.6255453544079</v>
      </c>
      <c r="I6">
        <v>2.455961615221631E-3</v>
      </c>
      <c r="J6">
        <v>1550.516001228408</v>
      </c>
      <c r="K6">
        <v>6.4348205606236809E-4</v>
      </c>
      <c r="L6">
        <v>1560.559458973245</v>
      </c>
      <c r="M6">
        <v>7.6390327420030333E-4</v>
      </c>
      <c r="N6">
        <v>1540.278136810665</v>
      </c>
      <c r="O6">
        <v>1.691868446185781E-3</v>
      </c>
      <c r="P6">
        <v>1550.5060438075211</v>
      </c>
      <c r="Q6">
        <v>4.8937924255158024E-4</v>
      </c>
      <c r="R6">
        <v>1560.137476308319</v>
      </c>
      <c r="S6">
        <v>1.7220874810624221E-3</v>
      </c>
      <c r="T6">
        <v>1540.559261021609</v>
      </c>
      <c r="U6">
        <v>1.5829779657192339E-3</v>
      </c>
      <c r="V6">
        <v>1550.4396022924909</v>
      </c>
      <c r="W6">
        <v>7.6928712013313804E-4</v>
      </c>
      <c r="X6">
        <v>1560.3486237591339</v>
      </c>
      <c r="Y6">
        <v>4.5625000024088338E-4</v>
      </c>
    </row>
    <row r="7" spans="1:25" x14ac:dyDescent="0.25">
      <c r="A7" s="13">
        <v>1.25</v>
      </c>
      <c r="B7" s="13">
        <v>1.25</v>
      </c>
      <c r="C7" s="3">
        <v>0</v>
      </c>
      <c r="D7" s="13">
        <v>1.25</v>
      </c>
      <c r="E7" s="3">
        <v>0</v>
      </c>
      <c r="F7" s="13">
        <v>1.25</v>
      </c>
      <c r="G7" s="3">
        <v>0</v>
      </c>
      <c r="H7">
        <v>1540.6978179167879</v>
      </c>
      <c r="I7">
        <v>3.6707365577865331E-3</v>
      </c>
      <c r="J7">
        <v>1550.5737294341091</v>
      </c>
      <c r="K7">
        <v>2.1273768168631941E-3</v>
      </c>
      <c r="L7">
        <v>1560.600400378602</v>
      </c>
      <c r="M7">
        <v>1.3239995818041591E-3</v>
      </c>
      <c r="N7">
        <v>1540.2483644225249</v>
      </c>
      <c r="O7">
        <v>4.4023054827071126E-3</v>
      </c>
      <c r="P7">
        <v>1550.487016293233</v>
      </c>
      <c r="Q7">
        <v>1.4691672639377919E-3</v>
      </c>
      <c r="R7">
        <v>1560.1167454967151</v>
      </c>
      <c r="S7">
        <v>1.3758528903533671E-3</v>
      </c>
      <c r="T7">
        <v>1540.506565651709</v>
      </c>
      <c r="U7">
        <v>3.4376932091603322E-3</v>
      </c>
      <c r="V7">
        <v>1550.4161530743861</v>
      </c>
      <c r="W7">
        <v>1.817360115928133E-3</v>
      </c>
      <c r="X7">
        <v>1560.3297952695279</v>
      </c>
      <c r="Y7">
        <v>1.797111242455059E-3</v>
      </c>
    </row>
    <row r="8" spans="1:25" x14ac:dyDescent="0.25">
      <c r="A8" s="13">
        <v>3.125</v>
      </c>
      <c r="B8" s="13">
        <v>3.125</v>
      </c>
      <c r="C8" s="3">
        <v>0</v>
      </c>
      <c r="D8" s="13">
        <v>3.125</v>
      </c>
      <c r="E8" s="3">
        <v>0</v>
      </c>
      <c r="F8" s="13">
        <v>3.125</v>
      </c>
      <c r="G8" s="3">
        <v>0</v>
      </c>
      <c r="H8">
        <v>1541.20403255926</v>
      </c>
      <c r="I8">
        <v>2.4261945529223681E-3</v>
      </c>
      <c r="J8">
        <v>1551.1120485760921</v>
      </c>
      <c r="K8">
        <v>8.6449760902496911E-4</v>
      </c>
      <c r="L8">
        <v>1560.9188818124569</v>
      </c>
      <c r="M8">
        <v>8.1114004724888288E-4</v>
      </c>
      <c r="N8">
        <v>1539.913712519269</v>
      </c>
      <c r="O8">
        <v>4.0889687898742208E-3</v>
      </c>
      <c r="P8">
        <v>1550.2858466969401</v>
      </c>
      <c r="Q8">
        <v>3.7978054522327478E-3</v>
      </c>
      <c r="R8">
        <v>1559.9880912742481</v>
      </c>
      <c r="S8">
        <v>8.2578820678630774E-4</v>
      </c>
      <c r="T8">
        <v>1540.232268588371</v>
      </c>
      <c r="U8">
        <v>3.1093672399355949E-3</v>
      </c>
      <c r="V8">
        <v>1550.103606671395</v>
      </c>
      <c r="W8">
        <v>8.5218771656228359E-4</v>
      </c>
      <c r="X8">
        <v>1560.1570666958939</v>
      </c>
      <c r="Y8">
        <v>5.4033051120680096E-4</v>
      </c>
    </row>
    <row r="9" spans="1:25" x14ac:dyDescent="0.25"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6</vt:i4>
      </vt:variant>
    </vt:vector>
  </HeadingPairs>
  <TitlesOfParts>
    <vt:vector size="8" baseType="lpstr">
      <vt:lpstr>Data Summary</vt:lpstr>
      <vt:lpstr>Expmt. 1</vt:lpstr>
      <vt:lpstr>AA1 Response vs Curv</vt:lpstr>
      <vt:lpstr>Corr T AA1 Response vs Curv</vt:lpstr>
      <vt:lpstr>AA2 Response vs Curv</vt:lpstr>
      <vt:lpstr>Corr T AA2 Response vs Curv</vt:lpstr>
      <vt:lpstr>AA3 Response vs Curv</vt:lpstr>
      <vt:lpstr>Corr T AA3 Response vs Curv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Lezcano</dc:creator>
  <cp:lastModifiedBy>Dimitri Lezcano</cp:lastModifiedBy>
  <dcterms:created xsi:type="dcterms:W3CDTF">2019-12-30T17:56:03Z</dcterms:created>
  <dcterms:modified xsi:type="dcterms:W3CDTF">2020-11-16T15:13:03Z</dcterms:modified>
</cp:coreProperties>
</file>