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AMIRo\FBG_Needle_Calibration_Data\needle_3CH_4AA\Jig_Calibration_08-05-20\"/>
    </mc:Choice>
  </mc:AlternateContent>
  <xr:revisionPtr revIDLastSave="0" documentId="13_ncr:1_{CE1DEF8D-50E2-4F4C-9830-F673DC435B16}" xr6:coauthVersionLast="45" xr6:coauthVersionMax="45" xr10:uidLastSave="{00000000-0000-0000-0000-000000000000}"/>
  <bookViews>
    <workbookView xWindow="1470" yWindow="1470" windowWidth="23610" windowHeight="12930" xr2:uid="{3EED0241-C1DA-4213-BFC6-10B5DE936DFF}"/>
  </bookViews>
  <sheets>
    <sheet name="Data Summary" sheetId="5" r:id="rId1"/>
    <sheet name="AA1 Response vs Curv" sheetId="10" r:id="rId2"/>
    <sheet name="Corr T AA1 Response vs Curv" sheetId="6" r:id="rId3"/>
    <sheet name="AA2 Response vs Curv" sheetId="11" r:id="rId4"/>
    <sheet name="Corr T AA2 Response vs Curv" sheetId="7" r:id="rId5"/>
    <sheet name="AA3 Response vs Curv" sheetId="12" r:id="rId6"/>
    <sheet name="Corr T AA3 Response vs Curv" sheetId="8" r:id="rId7"/>
    <sheet name="AA4 Response vs Curv" sheetId="13" r:id="rId8"/>
    <sheet name="Corr T AA4 Response vs Curv" sheetId="14" r:id="rId9"/>
    <sheet name="Expmt. 1" sheetId="1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15" i="5" l="1"/>
  <c r="S16" i="5"/>
  <c r="S17" i="5"/>
  <c r="S18" i="5"/>
  <c r="S19" i="5"/>
  <c r="S20" i="5"/>
  <c r="S14" i="5"/>
  <c r="Y15" i="5"/>
  <c r="Y16" i="5"/>
  <c r="Y17" i="5"/>
  <c r="Y18" i="5"/>
  <c r="Y19" i="5"/>
  <c r="Y20" i="5"/>
  <c r="Y14" i="5"/>
  <c r="Z4" i="5" l="1"/>
  <c r="AC4" i="5" s="1"/>
  <c r="AA4" i="5"/>
  <c r="AB4" i="5"/>
  <c r="Z5" i="5"/>
  <c r="AA5" i="5"/>
  <c r="AC5" i="5" s="1"/>
  <c r="AB5" i="5"/>
  <c r="Z6" i="5"/>
  <c r="AA6" i="5"/>
  <c r="AB6" i="5"/>
  <c r="Z7" i="5"/>
  <c r="AA7" i="5"/>
  <c r="AB7" i="5"/>
  <c r="Z8" i="5"/>
  <c r="AA8" i="5"/>
  <c r="AB8" i="5"/>
  <c r="Z9" i="5"/>
  <c r="AA9" i="5"/>
  <c r="AB9" i="5"/>
  <c r="AB3" i="5"/>
  <c r="AA3" i="5"/>
  <c r="V3" i="5"/>
  <c r="Z3" i="5"/>
  <c r="Y9" i="5"/>
  <c r="U20" i="5"/>
  <c r="V9" i="5"/>
  <c r="U9" i="5"/>
  <c r="T9" i="5"/>
  <c r="W9" i="5" s="1"/>
  <c r="V20" i="5" s="1"/>
  <c r="S9" i="5"/>
  <c r="O20" i="5"/>
  <c r="M20" i="5"/>
  <c r="P9" i="5"/>
  <c r="O9" i="5"/>
  <c r="N9" i="5"/>
  <c r="Q9" i="5" s="1"/>
  <c r="P20" i="5" s="1"/>
  <c r="M9" i="5"/>
  <c r="G20" i="5"/>
  <c r="G9" i="5"/>
  <c r="H9" i="5"/>
  <c r="I9" i="5"/>
  <c r="K9" i="5" s="1"/>
  <c r="H20" i="5" s="1"/>
  <c r="J9" i="5"/>
  <c r="E9" i="5"/>
  <c r="D9" i="5"/>
  <c r="C9" i="5"/>
  <c r="E8" i="5"/>
  <c r="D8" i="5"/>
  <c r="C8" i="5"/>
  <c r="E7" i="5"/>
  <c r="Y7" i="5" s="1"/>
  <c r="D7" i="5"/>
  <c r="C7" i="5"/>
  <c r="E6" i="5"/>
  <c r="D6" i="5"/>
  <c r="C6" i="5"/>
  <c r="E5" i="5"/>
  <c r="Y5" i="5" s="1"/>
  <c r="D5" i="5"/>
  <c r="C5" i="5"/>
  <c r="E4" i="5"/>
  <c r="D4" i="5"/>
  <c r="C4" i="5"/>
  <c r="E3" i="5"/>
  <c r="D3" i="5"/>
  <c r="C3" i="5"/>
  <c r="B9" i="5"/>
  <c r="B4" i="5"/>
  <c r="B5" i="5"/>
  <c r="B6" i="5"/>
  <c r="B7" i="5"/>
  <c r="B8" i="5"/>
  <c r="B3" i="5"/>
  <c r="Y3" i="5"/>
  <c r="AC7" i="5"/>
  <c r="T4" i="5"/>
  <c r="U4" i="5"/>
  <c r="V4" i="5"/>
  <c r="T5" i="5"/>
  <c r="U5" i="5"/>
  <c r="V5" i="5"/>
  <c r="T6" i="5"/>
  <c r="U6" i="5"/>
  <c r="V6" i="5"/>
  <c r="T7" i="5"/>
  <c r="U7" i="5"/>
  <c r="V7" i="5"/>
  <c r="T8" i="5"/>
  <c r="U8" i="5"/>
  <c r="V8" i="5"/>
  <c r="U3" i="5"/>
  <c r="P3" i="5"/>
  <c r="T3" i="5"/>
  <c r="W3" i="5" s="1"/>
  <c r="N4" i="5"/>
  <c r="O4" i="5"/>
  <c r="P4" i="5"/>
  <c r="N5" i="5"/>
  <c r="O5" i="5"/>
  <c r="P5" i="5"/>
  <c r="N6" i="5"/>
  <c r="O6" i="5"/>
  <c r="P6" i="5"/>
  <c r="N7" i="5"/>
  <c r="O7" i="5"/>
  <c r="P7" i="5"/>
  <c r="N8" i="5"/>
  <c r="O8" i="5"/>
  <c r="P8" i="5"/>
  <c r="O3" i="5"/>
  <c r="N3" i="5"/>
  <c r="Q3" i="5" s="1"/>
  <c r="J4" i="5"/>
  <c r="J5" i="5"/>
  <c r="J6" i="5"/>
  <c r="J7" i="5"/>
  <c r="J8" i="5"/>
  <c r="J3" i="5"/>
  <c r="I4" i="5"/>
  <c r="I5" i="5"/>
  <c r="I6" i="5"/>
  <c r="I7" i="5"/>
  <c r="I8" i="5"/>
  <c r="I3" i="5"/>
  <c r="H4" i="5"/>
  <c r="H5" i="5"/>
  <c r="H6" i="5"/>
  <c r="H7" i="5"/>
  <c r="H8" i="5"/>
  <c r="H3" i="5"/>
  <c r="Y4" i="5"/>
  <c r="Y6" i="5"/>
  <c r="Y8" i="5"/>
  <c r="J20" i="5" l="1"/>
  <c r="AA20" i="5"/>
  <c r="AB20" i="5"/>
  <c r="Z20" i="5"/>
  <c r="AC6" i="5"/>
  <c r="K3" i="5"/>
  <c r="I20" i="5"/>
  <c r="N20" i="5"/>
  <c r="T20" i="5"/>
  <c r="AC9" i="5"/>
  <c r="AC3" i="5"/>
  <c r="AC8" i="5"/>
  <c r="G14" i="5" l="1"/>
  <c r="Q8" i="5" l="1"/>
  <c r="P19" i="5" s="1"/>
  <c r="W4" i="5"/>
  <c r="J14" i="5"/>
  <c r="Q6" i="5"/>
  <c r="O17" i="5" s="1"/>
  <c r="W6" i="5"/>
  <c r="Q5" i="5"/>
  <c r="O16" i="5" s="1"/>
  <c r="G15" i="5"/>
  <c r="G18" i="5"/>
  <c r="S7" i="5"/>
  <c r="G19" i="5"/>
  <c r="S8" i="5"/>
  <c r="G17" i="5"/>
  <c r="G16" i="5"/>
  <c r="S4" i="5"/>
  <c r="S5" i="5"/>
  <c r="S3" i="5"/>
  <c r="S6" i="5"/>
  <c r="G3" i="5"/>
  <c r="K5" i="5"/>
  <c r="J16" i="5" s="1"/>
  <c r="U14" i="5" l="1"/>
  <c r="AA14" i="5"/>
  <c r="Z14" i="5"/>
  <c r="AB14" i="5"/>
  <c r="U17" i="5"/>
  <c r="AA17" i="5"/>
  <c r="AB17" i="5"/>
  <c r="Z17" i="5"/>
  <c r="V15" i="5"/>
  <c r="AB15" i="5"/>
  <c r="AA15" i="5"/>
  <c r="Z15" i="5"/>
  <c r="M18" i="5"/>
  <c r="K6" i="5"/>
  <c r="H17" i="5" s="1"/>
  <c r="M14" i="5"/>
  <c r="W5" i="5"/>
  <c r="K4" i="5"/>
  <c r="I15" i="5" s="1"/>
  <c r="Q4" i="5"/>
  <c r="O15" i="5" s="1"/>
  <c r="N14" i="5"/>
  <c r="K7" i="5"/>
  <c r="J18" i="5" s="1"/>
  <c r="Q7" i="5"/>
  <c r="N18" i="5" s="1"/>
  <c r="W8" i="5"/>
  <c r="K8" i="5"/>
  <c r="I19" i="5" s="1"/>
  <c r="W7" i="5"/>
  <c r="M3" i="5"/>
  <c r="M8" i="5"/>
  <c r="G8" i="5"/>
  <c r="M16" i="5"/>
  <c r="G6" i="5"/>
  <c r="M15" i="5"/>
  <c r="M4" i="5"/>
  <c r="M5" i="5"/>
  <c r="M17" i="5"/>
  <c r="M6" i="5"/>
  <c r="G4" i="5"/>
  <c r="M19" i="5"/>
  <c r="G5" i="5"/>
  <c r="M7" i="5"/>
  <c r="G7" i="5"/>
  <c r="H16" i="5"/>
  <c r="I16" i="5"/>
  <c r="T15" i="5"/>
  <c r="P17" i="5"/>
  <c r="N17" i="5"/>
  <c r="U15" i="5"/>
  <c r="P16" i="5"/>
  <c r="N19" i="5"/>
  <c r="N16" i="5"/>
  <c r="O19" i="5"/>
  <c r="V17" i="5"/>
  <c r="T14" i="5"/>
  <c r="V14" i="5"/>
  <c r="T17" i="5"/>
  <c r="H14" i="5"/>
  <c r="I14" i="5"/>
  <c r="T16" i="5" l="1"/>
  <c r="Z16" i="5"/>
  <c r="AA16" i="5"/>
  <c r="AB16" i="5"/>
  <c r="V19" i="5"/>
  <c r="AB19" i="5"/>
  <c r="Z19" i="5"/>
  <c r="AA19" i="5"/>
  <c r="V16" i="5"/>
  <c r="T18" i="5"/>
  <c r="AB18" i="5"/>
  <c r="AA18" i="5"/>
  <c r="Z18" i="5"/>
  <c r="J17" i="5"/>
  <c r="I17" i="5"/>
  <c r="U16" i="5"/>
  <c r="J15" i="5"/>
  <c r="H18" i="5"/>
  <c r="I18" i="5"/>
  <c r="P15" i="5"/>
  <c r="J19" i="5"/>
  <c r="N15" i="5"/>
  <c r="H15" i="5"/>
  <c r="U18" i="5"/>
  <c r="V18" i="5"/>
  <c r="O14" i="5"/>
  <c r="P14" i="5"/>
  <c r="H19" i="5"/>
  <c r="U19" i="5"/>
  <c r="T19" i="5"/>
  <c r="P18" i="5"/>
  <c r="O18" i="5"/>
</calcChain>
</file>

<file path=xl/sharedStrings.xml><?xml version="1.0" encoding="utf-8"?>
<sst xmlns="http://schemas.openxmlformats.org/spreadsheetml/2006/main" count="103" uniqueCount="35">
  <si>
    <t>AA 1</t>
  </si>
  <si>
    <t>AA 2</t>
  </si>
  <si>
    <t>AA 3</t>
  </si>
  <si>
    <t>CH1 | AA1</t>
  </si>
  <si>
    <t>CH1 | AA2</t>
  </si>
  <si>
    <t>CH1 | AA3</t>
  </si>
  <si>
    <t>CH2 | AA1</t>
  </si>
  <si>
    <t>CH2 | AA2</t>
  </si>
  <si>
    <t>CH2 | AA3</t>
  </si>
  <si>
    <t>CH3 | AA1</t>
  </si>
  <si>
    <t>CH3 | AA2</t>
  </si>
  <si>
    <t>CH3 | AA3</t>
  </si>
  <si>
    <t>Average (nm)</t>
  </si>
  <si>
    <t>STD (nm)</t>
  </si>
  <si>
    <t>Ch 1</t>
  </si>
  <si>
    <t>AA1</t>
  </si>
  <si>
    <t>AA2</t>
  </si>
  <si>
    <t>AA3</t>
  </si>
  <si>
    <t>Ch 2</t>
  </si>
  <si>
    <t>Ch 3</t>
  </si>
  <si>
    <t>Displacement</t>
  </si>
  <si>
    <t>Curvature</t>
  </si>
  <si>
    <t>Active Area 1</t>
  </si>
  <si>
    <t>Active Area 2</t>
  </si>
  <si>
    <t>Avg Shift</t>
  </si>
  <si>
    <t>TEMPERATURE CORRECTED</t>
  </si>
  <si>
    <t>Active Area 3</t>
  </si>
  <si>
    <t>Average Curvature (1/m)</t>
  </si>
  <si>
    <t>Std Dev (1/m)</t>
  </si>
  <si>
    <t>x</t>
  </si>
  <si>
    <t>CH1 | AA4</t>
  </si>
  <si>
    <t>CH2 | AA4</t>
  </si>
  <si>
    <t>CH3 | AA4</t>
  </si>
  <si>
    <t>AA$</t>
  </si>
  <si>
    <t>Active Area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</si>
</sst>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center" vertical="center"/>
    </xf>
    <xf numFmtId="0" fontId="0" fillId="0" borderId="1" xfId="0" applyBorder="1"/>
    <xf numFmtId="0" fontId="0" fillId="0" borderId="0" xfId="0" applyAlignment="1">
      <alignment horizontal="center" vertical="center"/>
    </xf>
    <xf numFmtId="0" fontId="0" fillId="0" borderId="0" xfId="0" applyBorder="1"/>
    <xf numFmtId="0" fontId="0" fillId="0" borderId="2" xfId="0" applyBorder="1"/>
    <xf numFmtId="0" fontId="0" fillId="0" borderId="8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165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7.xml"/><Relationship Id="rId13" Type="http://schemas.openxmlformats.org/officeDocument/2006/relationships/sharedStrings" Target="sharedStrings.xml"/><Relationship Id="rId3" Type="http://schemas.openxmlformats.org/officeDocument/2006/relationships/chartsheet" Target="chartsheets/sheet2.xml"/><Relationship Id="rId7" Type="http://schemas.openxmlformats.org/officeDocument/2006/relationships/chartsheet" Target="chartsheets/sheet6.xml"/><Relationship Id="rId12" Type="http://schemas.openxmlformats.org/officeDocument/2006/relationships/styles" Target="style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5.xml"/><Relationship Id="rId11" Type="http://schemas.openxmlformats.org/officeDocument/2006/relationships/theme" Target="theme/theme1.xml"/><Relationship Id="rId5" Type="http://schemas.openxmlformats.org/officeDocument/2006/relationships/chartsheet" Target="chartsheets/sheet4.xml"/><Relationship Id="rId10" Type="http://schemas.openxmlformats.org/officeDocument/2006/relationships/worksheet" Target="worksheets/sheet2.xml"/><Relationship Id="rId4" Type="http://schemas.openxmlformats.org/officeDocument/2006/relationships/chartsheet" Target="chartsheets/sheet3.xml"/><Relationship Id="rId9" Type="http://schemas.openxmlformats.org/officeDocument/2006/relationships/chartsheet" Target="chartsheets/sheet8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Area 1:</a:t>
            </a:r>
          </a:p>
          <a:p>
            <a:pPr>
              <a:defRPr/>
            </a:pPr>
            <a:r>
              <a:rPr lang="en-US"/>
              <a:t>Signal Response vs Curvature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497524391616696E-2"/>
          <c:y val="0.10934126466924508"/>
          <c:w val="0.91102872923690725"/>
          <c:h val="0.7512472960090818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Summary'!$H$2</c:f>
              <c:strCache>
                <c:ptCount val="1"/>
                <c:pt idx="0">
                  <c:v>Ch 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'Data Summary'!$G$3:$G$9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'Data Summary'!$H$3:$H$9</c:f>
              <c:numCache>
                <c:formatCode>General</c:formatCode>
                <c:ptCount val="7"/>
                <c:pt idx="0">
                  <c:v>0</c:v>
                </c:pt>
                <c:pt idx="1">
                  <c:v>0.11612716412992086</c:v>
                </c:pt>
                <c:pt idx="2">
                  <c:v>0.41073125304296809</c:v>
                </c:pt>
                <c:pt idx="3">
                  <c:v>0.53830993183805731</c:v>
                </c:pt>
                <c:pt idx="4">
                  <c:v>0.69342152796502887</c:v>
                </c:pt>
                <c:pt idx="5">
                  <c:v>0.9217517228860288</c:v>
                </c:pt>
                <c:pt idx="6">
                  <c:v>1.2348731123558991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2E-4F02-9732-935505FB730D}"/>
            </c:ext>
          </c:extLst>
        </c:ser>
        <c:ser>
          <c:idx val="1"/>
          <c:order val="1"/>
          <c:tx>
            <c:strRef>
              <c:f>'Data Summary'!$I$2</c:f>
              <c:strCache>
                <c:ptCount val="1"/>
                <c:pt idx="0">
                  <c:v>Ch 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'Data Summary'!$G$3:$G$9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'Data Summary'!$I$3:$I$9</c:f>
              <c:numCache>
                <c:formatCode>General</c:formatCode>
                <c:ptCount val="7"/>
                <c:pt idx="0">
                  <c:v>0</c:v>
                </c:pt>
                <c:pt idx="1">
                  <c:v>-8.5615053021911081E-2</c:v>
                </c:pt>
                <c:pt idx="2">
                  <c:v>-0.32545394762382784</c:v>
                </c:pt>
                <c:pt idx="3">
                  <c:v>-0.44781387951093166</c:v>
                </c:pt>
                <c:pt idx="4">
                  <c:v>-0.55894097597183645</c:v>
                </c:pt>
                <c:pt idx="5">
                  <c:v>-0.77058951686399269</c:v>
                </c:pt>
                <c:pt idx="6">
                  <c:v>-0.98644664626499434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52E-4F02-9732-935505FB730D}"/>
            </c:ext>
          </c:extLst>
        </c:ser>
        <c:ser>
          <c:idx val="2"/>
          <c:order val="2"/>
          <c:tx>
            <c:strRef>
              <c:f>'Data Summary'!$J$2</c:f>
              <c:strCache>
                <c:ptCount val="1"/>
                <c:pt idx="0">
                  <c:v>Ch 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'Data Summary'!$G$3:$G$9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'Data Summary'!$J$3:$J$9</c:f>
              <c:numCache>
                <c:formatCode>General</c:formatCode>
                <c:ptCount val="7"/>
                <c:pt idx="0">
                  <c:v>0</c:v>
                </c:pt>
                <c:pt idx="1">
                  <c:v>-3.9370281790979789E-2</c:v>
                </c:pt>
                <c:pt idx="2">
                  <c:v>-9.3216592772932927E-2</c:v>
                </c:pt>
                <c:pt idx="3">
                  <c:v>-9.5764196300024196E-2</c:v>
                </c:pt>
                <c:pt idx="4">
                  <c:v>-0.13087583617493692</c:v>
                </c:pt>
                <c:pt idx="5">
                  <c:v>-0.14613231352791445</c:v>
                </c:pt>
                <c:pt idx="6">
                  <c:v>-0.23778260647600291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52E-4F02-9732-935505FB73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0156799"/>
        <c:axId val="852924671"/>
      </c:scatterChart>
      <c:valAx>
        <c:axId val="840156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924671"/>
        <c:crosses val="autoZero"/>
        <c:crossBetween val="midCat"/>
      </c:valAx>
      <c:valAx>
        <c:axId val="852924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Signal Response (mn)</a:t>
                </a:r>
              </a:p>
            </c:rich>
          </c:tx>
          <c:layout>
            <c:manualLayout>
              <c:xMode val="edge"/>
              <c:yMode val="edge"/>
              <c:x val="8.788732706265328E-3"/>
              <c:y val="0.409542932773220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156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Area 2: Signal Response vs. Curvature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CH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147766826828942E-2"/>
                  <c:y val="4.766893436912193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'Expmt. 1'!$K$3:$K$1002</c:f>
                <c:numCache>
                  <c:formatCode>General</c:formatCode>
                  <c:ptCount val="1000"/>
                  <c:pt idx="0">
                    <c:v>6.0150655132995053E-3</c:v>
                  </c:pt>
                  <c:pt idx="1">
                    <c:v>3.970184711380987E-3</c:v>
                  </c:pt>
                  <c:pt idx="2">
                    <c:v>2.057505477860691E-3</c:v>
                  </c:pt>
                  <c:pt idx="3">
                    <c:v>1.656275910719589E-3</c:v>
                  </c:pt>
                  <c:pt idx="4">
                    <c:v>8.6881420005872918E-3</c:v>
                  </c:pt>
                  <c:pt idx="5">
                    <c:v>5.0833063048567198E-3</c:v>
                  </c:pt>
                  <c:pt idx="6">
                    <c:v>1.4122751980271509E-2</c:v>
                  </c:pt>
                </c:numCache>
              </c:numRef>
            </c:plus>
            <c:minus>
              <c:numRef>
                <c:f>'Expmt. 1'!$K$3:$K$1002</c:f>
                <c:numCache>
                  <c:formatCode>General</c:formatCode>
                  <c:ptCount val="1000"/>
                  <c:pt idx="0">
                    <c:v>6.0150655132995053E-3</c:v>
                  </c:pt>
                  <c:pt idx="1">
                    <c:v>3.970184711380987E-3</c:v>
                  </c:pt>
                  <c:pt idx="2">
                    <c:v>2.057505477860691E-3</c:v>
                  </c:pt>
                  <c:pt idx="3">
                    <c:v>1.656275910719589E-3</c:v>
                  </c:pt>
                  <c:pt idx="4">
                    <c:v>8.6881420005872918E-3</c:v>
                  </c:pt>
                  <c:pt idx="5">
                    <c:v>5.0833063048567198E-3</c:v>
                  </c:pt>
                  <c:pt idx="6">
                    <c:v>1.4122751980271509E-2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'Expmt. 1'!$E$3:$E$1002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plus>
            <c:minus>
              <c:numRef>
                <c:f>'Expmt. 1'!$E$3:$E$1002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'Expmt. 1'!$D$3:$D$1002</c:f>
              <c:numCache>
                <c:formatCode>0.0</c:formatCode>
                <c:ptCount val="1000"/>
                <c:pt idx="0">
                  <c:v>0</c:v>
                </c:pt>
                <c:pt idx="1">
                  <c:v>0.8</c:v>
                </c:pt>
                <c:pt idx="2">
                  <c:v>1.25</c:v>
                </c:pt>
                <c:pt idx="3">
                  <c:v>1.6</c:v>
                </c:pt>
                <c:pt idx="4">
                  <c:v>2</c:v>
                </c:pt>
                <c:pt idx="5">
                  <c:v>2.5</c:v>
                </c:pt>
                <c:pt idx="6" formatCode="General">
                  <c:v>4</c:v>
                </c:pt>
              </c:numCache>
            </c:numRef>
          </c:xVal>
          <c:yVal>
            <c:numRef>
              <c:f>'Expmt. 1'!$J$3:$J$1002</c:f>
              <c:numCache>
                <c:formatCode>General</c:formatCode>
                <c:ptCount val="1000"/>
                <c:pt idx="0">
                  <c:v>1546.398666368993</c:v>
                </c:pt>
                <c:pt idx="1">
                  <c:v>1546.596340077534</c:v>
                </c:pt>
                <c:pt idx="2">
                  <c:v>1546.957945972988</c:v>
                </c:pt>
                <c:pt idx="3">
                  <c:v>1547.0837759348151</c:v>
                </c:pt>
                <c:pt idx="4">
                  <c:v>1547.2618660749481</c:v>
                </c:pt>
                <c:pt idx="5">
                  <c:v>1547.493485832721</c:v>
                </c:pt>
                <c:pt idx="6">
                  <c:v>1547.750979861444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40-4158-81E9-973CB4DF76EC}"/>
            </c:ext>
          </c:extLst>
        </c:ser>
        <c:ser>
          <c:idx val="1"/>
          <c:order val="1"/>
          <c:tx>
            <c:v>CH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994428925559996E-2"/>
                  <c:y val="-8.641888815652273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'Expmt. 1'!$Q$3:$Q$1002</c:f>
                <c:numCache>
                  <c:formatCode>General</c:formatCode>
                  <c:ptCount val="1000"/>
                  <c:pt idx="0">
                    <c:v>4.5837905543748116E-3</c:v>
                  </c:pt>
                  <c:pt idx="1">
                    <c:v>1.581926901439084E-3</c:v>
                  </c:pt>
                  <c:pt idx="2">
                    <c:v>4.9753077414326271E-3</c:v>
                  </c:pt>
                  <c:pt idx="3">
                    <c:v>5.3744536329293109E-3</c:v>
                  </c:pt>
                  <c:pt idx="4">
                    <c:v>1.478406682523991E-2</c:v>
                  </c:pt>
                  <c:pt idx="5">
                    <c:v>9.3712058137181194E-3</c:v>
                  </c:pt>
                  <c:pt idx="6">
                    <c:v>2.3081086089158181E-2</c:v>
                  </c:pt>
                </c:numCache>
              </c:numRef>
            </c:plus>
            <c:minus>
              <c:numRef>
                <c:f>'Expmt. 1'!$Q$3:$Q$1002</c:f>
                <c:numCache>
                  <c:formatCode>General</c:formatCode>
                  <c:ptCount val="1000"/>
                  <c:pt idx="0">
                    <c:v>4.5837905543748116E-3</c:v>
                  </c:pt>
                  <c:pt idx="1">
                    <c:v>1.581926901439084E-3</c:v>
                  </c:pt>
                  <c:pt idx="2">
                    <c:v>4.9753077414326271E-3</c:v>
                  </c:pt>
                  <c:pt idx="3">
                    <c:v>5.3744536329293109E-3</c:v>
                  </c:pt>
                  <c:pt idx="4">
                    <c:v>1.478406682523991E-2</c:v>
                  </c:pt>
                  <c:pt idx="5">
                    <c:v>9.3712058137181194E-3</c:v>
                  </c:pt>
                  <c:pt idx="6">
                    <c:v>2.3081086089158181E-2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'Expmt. 1'!$E$3:$E$1002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plus>
            <c:minus>
              <c:numRef>
                <c:f>'Expmt. 1'!$E$3:$E$1002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'Expmt. 1'!$D$3:$D$1002</c:f>
              <c:numCache>
                <c:formatCode>0.0</c:formatCode>
                <c:ptCount val="1000"/>
                <c:pt idx="0">
                  <c:v>0</c:v>
                </c:pt>
                <c:pt idx="1">
                  <c:v>0.8</c:v>
                </c:pt>
                <c:pt idx="2">
                  <c:v>1.25</c:v>
                </c:pt>
                <c:pt idx="3">
                  <c:v>1.6</c:v>
                </c:pt>
                <c:pt idx="4">
                  <c:v>2</c:v>
                </c:pt>
                <c:pt idx="5">
                  <c:v>2.5</c:v>
                </c:pt>
                <c:pt idx="6" formatCode="General">
                  <c:v>4</c:v>
                </c:pt>
              </c:numCache>
            </c:numRef>
          </c:xVal>
          <c:yVal>
            <c:numRef>
              <c:f>'Expmt. 1'!$R$3:$R$1002</c:f>
              <c:numCache>
                <c:formatCode>General</c:formatCode>
                <c:ptCount val="1000"/>
                <c:pt idx="0">
                  <c:v>1546.3752968449851</c:v>
                </c:pt>
                <c:pt idx="1">
                  <c:v>1546.2798538375059</c:v>
                </c:pt>
                <c:pt idx="2">
                  <c:v>1546.0140153273039</c:v>
                </c:pt>
                <c:pt idx="3">
                  <c:v>1545.91171231515</c:v>
                </c:pt>
                <c:pt idx="4">
                  <c:v>1545.7852438236839</c:v>
                </c:pt>
                <c:pt idx="5">
                  <c:v>1545.61938487986</c:v>
                </c:pt>
                <c:pt idx="6">
                  <c:v>1545.420389310307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540-4158-81E9-973CB4DF76EC}"/>
            </c:ext>
          </c:extLst>
        </c:ser>
        <c:ser>
          <c:idx val="2"/>
          <c:order val="2"/>
          <c:tx>
            <c:v>CH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8790918708391871E-2"/>
                  <c:y val="3.055383017171069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'Expmt. 1'!$W$3:$W$1002</c:f>
                <c:numCache>
                  <c:formatCode>General</c:formatCode>
                  <c:ptCount val="1000"/>
                  <c:pt idx="0">
                    <c:v>1.747127056417237E-3</c:v>
                  </c:pt>
                  <c:pt idx="1">
                    <c:v>2.820999358845356E-3</c:v>
                  </c:pt>
                  <c:pt idx="2">
                    <c:v>6.2959863990699637E-3</c:v>
                  </c:pt>
                  <c:pt idx="3">
                    <c:v>1.0923973927642669E-2</c:v>
                  </c:pt>
                  <c:pt idx="4">
                    <c:v>1.080570135256243E-2</c:v>
                  </c:pt>
                  <c:pt idx="5">
                    <c:v>9.0817330340195145E-3</c:v>
                  </c:pt>
                  <c:pt idx="6">
                    <c:v>1.6558393708803371E-2</c:v>
                  </c:pt>
                </c:numCache>
              </c:numRef>
            </c:plus>
            <c:minus>
              <c:numRef>
                <c:f>'Expmt. 1'!$W$3:$W$1002</c:f>
                <c:numCache>
                  <c:formatCode>General</c:formatCode>
                  <c:ptCount val="1000"/>
                  <c:pt idx="0">
                    <c:v>1.747127056417237E-3</c:v>
                  </c:pt>
                  <c:pt idx="1">
                    <c:v>2.820999358845356E-3</c:v>
                  </c:pt>
                  <c:pt idx="2">
                    <c:v>6.2959863990699637E-3</c:v>
                  </c:pt>
                  <c:pt idx="3">
                    <c:v>1.0923973927642669E-2</c:v>
                  </c:pt>
                  <c:pt idx="4">
                    <c:v>1.080570135256243E-2</c:v>
                  </c:pt>
                  <c:pt idx="5">
                    <c:v>9.0817330340195145E-3</c:v>
                  </c:pt>
                  <c:pt idx="6">
                    <c:v>1.6558393708803371E-2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'Expmt. 1'!$E$3:$E$1002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plus>
            <c:minus>
              <c:numRef>
                <c:f>'Expmt. 1'!$E$3:$E$1002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'Expmt. 1'!$D$3:$D$1002</c:f>
              <c:numCache>
                <c:formatCode>0.0</c:formatCode>
                <c:ptCount val="1000"/>
                <c:pt idx="0">
                  <c:v>0</c:v>
                </c:pt>
                <c:pt idx="1">
                  <c:v>0.8</c:v>
                </c:pt>
                <c:pt idx="2">
                  <c:v>1.25</c:v>
                </c:pt>
                <c:pt idx="3">
                  <c:v>1.6</c:v>
                </c:pt>
                <c:pt idx="4">
                  <c:v>2</c:v>
                </c:pt>
                <c:pt idx="5">
                  <c:v>2.5</c:v>
                </c:pt>
                <c:pt idx="6" formatCode="General">
                  <c:v>4</c:v>
                </c:pt>
              </c:numCache>
            </c:numRef>
          </c:xVal>
          <c:yVal>
            <c:numRef>
              <c:f>'Expmt. 1'!$Z$3:$Z$1002</c:f>
              <c:numCache>
                <c:formatCode>General</c:formatCode>
                <c:ptCount val="1000"/>
                <c:pt idx="0">
                  <c:v>1546.7192602689461</c:v>
                </c:pt>
                <c:pt idx="1">
                  <c:v>1546.6130421259329</c:v>
                </c:pt>
                <c:pt idx="2">
                  <c:v>1546.5196833297</c:v>
                </c:pt>
                <c:pt idx="3">
                  <c:v>1546.5001558209151</c:v>
                </c:pt>
                <c:pt idx="4">
                  <c:v>1546.4601027116589</c:v>
                </c:pt>
                <c:pt idx="5">
                  <c:v>1546.400028070381</c:v>
                </c:pt>
                <c:pt idx="6">
                  <c:v>1546.348142150217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540-4158-81E9-973CB4DF76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7015872"/>
        <c:axId val="1328411984"/>
      </c:scatterChart>
      <c:valAx>
        <c:axId val="307015872"/>
        <c:scaling>
          <c:orientation val="minMax"/>
        </c:scaling>
        <c:delete val="0"/>
        <c:axPos val="b"/>
        <c:title>
          <c:tx>
            <c:strRef>
              <c:f>'Expmt. 1'!$B$2</c:f>
              <c:strCache>
                <c:ptCount val="1"/>
                <c:pt idx="0">
                  <c:v>Average Curvature (1/m)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411984"/>
        <c:crosses val="autoZero"/>
        <c:crossBetween val="midCat"/>
      </c:valAx>
      <c:valAx>
        <c:axId val="132841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Wavelength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015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Area 3: Signal Response vs. Curvature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CH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6.452799325636728E-2"/>
                  <c:y val="-3.093047562109222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'Expmt. 1'!$M$3:$M$1002</c:f>
                <c:numCache>
                  <c:formatCode>General</c:formatCode>
                  <c:ptCount val="1000"/>
                  <c:pt idx="0">
                    <c:v>1.4752834363476279E-3</c:v>
                  </c:pt>
                  <c:pt idx="1">
                    <c:v>1.3360824149166741E-3</c:v>
                  </c:pt>
                  <c:pt idx="2">
                    <c:v>6.5076990615134667E-3</c:v>
                  </c:pt>
                  <c:pt idx="3">
                    <c:v>4.3226961405387213E-3</c:v>
                  </c:pt>
                  <c:pt idx="4">
                    <c:v>1.187993058517196E-2</c:v>
                  </c:pt>
                  <c:pt idx="5">
                    <c:v>9.0937210703909994E-3</c:v>
                  </c:pt>
                  <c:pt idx="6">
                    <c:v>1.4787008360608599E-2</c:v>
                  </c:pt>
                </c:numCache>
              </c:numRef>
            </c:plus>
            <c:minus>
              <c:numRef>
                <c:f>'Expmt. 1'!$M$3:$M$1002</c:f>
                <c:numCache>
                  <c:formatCode>General</c:formatCode>
                  <c:ptCount val="1000"/>
                  <c:pt idx="0">
                    <c:v>1.4752834363476279E-3</c:v>
                  </c:pt>
                  <c:pt idx="1">
                    <c:v>1.3360824149166741E-3</c:v>
                  </c:pt>
                  <c:pt idx="2">
                    <c:v>6.5076990615134667E-3</c:v>
                  </c:pt>
                  <c:pt idx="3">
                    <c:v>4.3226961405387213E-3</c:v>
                  </c:pt>
                  <c:pt idx="4">
                    <c:v>1.187993058517196E-2</c:v>
                  </c:pt>
                  <c:pt idx="5">
                    <c:v>9.0937210703909994E-3</c:v>
                  </c:pt>
                  <c:pt idx="6">
                    <c:v>1.4787008360608599E-2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'Expmt. 1'!$G$3:$G$1002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plus>
            <c:minus>
              <c:numRef>
                <c:f>'Expmt. 1'!$G$3:$G$1002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'Expmt. 1'!$F$3:$F$1002</c:f>
              <c:numCache>
                <c:formatCode>0.0</c:formatCode>
                <c:ptCount val="1000"/>
                <c:pt idx="0">
                  <c:v>0</c:v>
                </c:pt>
                <c:pt idx="1">
                  <c:v>0.8</c:v>
                </c:pt>
                <c:pt idx="2">
                  <c:v>1.25</c:v>
                </c:pt>
                <c:pt idx="3">
                  <c:v>1.6</c:v>
                </c:pt>
                <c:pt idx="4">
                  <c:v>2</c:v>
                </c:pt>
                <c:pt idx="5">
                  <c:v>2.5</c:v>
                </c:pt>
                <c:pt idx="6" formatCode="General">
                  <c:v>4</c:v>
                </c:pt>
              </c:numCache>
            </c:numRef>
          </c:xVal>
          <c:yVal>
            <c:numRef>
              <c:f>'Expmt. 1'!$L$3:$L$1002</c:f>
              <c:numCache>
                <c:formatCode>General</c:formatCode>
                <c:ptCount val="1000"/>
                <c:pt idx="0">
                  <c:v>1554.97281149117</c:v>
                </c:pt>
                <c:pt idx="1">
                  <c:v>1555.105295786605</c:v>
                </c:pt>
                <c:pt idx="2">
                  <c:v>1555.463271908957</c:v>
                </c:pt>
                <c:pt idx="3">
                  <c:v>1555.592766713153</c:v>
                </c:pt>
                <c:pt idx="4">
                  <c:v>1555.769039538106</c:v>
                </c:pt>
                <c:pt idx="5">
                  <c:v>1556.0107489442651</c:v>
                </c:pt>
                <c:pt idx="6">
                  <c:v>1556.293782138855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EC-4586-950A-BB8B9C5299CA}"/>
            </c:ext>
          </c:extLst>
        </c:ser>
        <c:ser>
          <c:idx val="1"/>
          <c:order val="1"/>
          <c:tx>
            <c:v>CH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7547631810412752E-3"/>
                  <c:y val="2.554979716498725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'Expmt. 1'!$S$3:$S$1002</c:f>
                <c:numCache>
                  <c:formatCode>General</c:formatCode>
                  <c:ptCount val="1000"/>
                  <c:pt idx="0">
                    <c:v>2.687647975371864E-3</c:v>
                  </c:pt>
                  <c:pt idx="1">
                    <c:v>5.4844614136873998E-3</c:v>
                  </c:pt>
                  <c:pt idx="2">
                    <c:v>7.8411684402486231E-3</c:v>
                  </c:pt>
                  <c:pt idx="3">
                    <c:v>5.6880058343081212E-3</c:v>
                  </c:pt>
                  <c:pt idx="4">
                    <c:v>1.660124411280138E-2</c:v>
                  </c:pt>
                  <c:pt idx="5">
                    <c:v>1.2337097913833511E-2</c:v>
                  </c:pt>
                  <c:pt idx="6">
                    <c:v>2.5106947565806999E-2</c:v>
                  </c:pt>
                </c:numCache>
              </c:numRef>
            </c:plus>
            <c:minus>
              <c:numRef>
                <c:f>'Expmt. 1'!$S$3:$S$1002</c:f>
                <c:numCache>
                  <c:formatCode>General</c:formatCode>
                  <c:ptCount val="1000"/>
                  <c:pt idx="0">
                    <c:v>2.687647975371864E-3</c:v>
                  </c:pt>
                  <c:pt idx="1">
                    <c:v>5.4844614136873998E-3</c:v>
                  </c:pt>
                  <c:pt idx="2">
                    <c:v>7.8411684402486231E-3</c:v>
                  </c:pt>
                  <c:pt idx="3">
                    <c:v>5.6880058343081212E-3</c:v>
                  </c:pt>
                  <c:pt idx="4">
                    <c:v>1.660124411280138E-2</c:v>
                  </c:pt>
                  <c:pt idx="5">
                    <c:v>1.2337097913833511E-2</c:v>
                  </c:pt>
                  <c:pt idx="6">
                    <c:v>2.5106947565806999E-2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'Expmt. 1'!$G$3:$G$1002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plus>
            <c:minus>
              <c:numRef>
                <c:f>'Expmt. 1'!$G$3:$G$1002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'Expmt. 1'!$F$3:$F$1002</c:f>
              <c:numCache>
                <c:formatCode>0.0</c:formatCode>
                <c:ptCount val="1000"/>
                <c:pt idx="0">
                  <c:v>0</c:v>
                </c:pt>
                <c:pt idx="1">
                  <c:v>0.8</c:v>
                </c:pt>
                <c:pt idx="2">
                  <c:v>1.25</c:v>
                </c:pt>
                <c:pt idx="3">
                  <c:v>1.6</c:v>
                </c:pt>
                <c:pt idx="4">
                  <c:v>2</c:v>
                </c:pt>
                <c:pt idx="5">
                  <c:v>2.5</c:v>
                </c:pt>
                <c:pt idx="6" formatCode="General">
                  <c:v>4</c:v>
                </c:pt>
              </c:numCache>
            </c:numRef>
          </c:xVal>
          <c:yVal>
            <c:numRef>
              <c:f>'Expmt. 1'!$T$3:$T$1002</c:f>
              <c:numCache>
                <c:formatCode>General</c:formatCode>
                <c:ptCount val="1000"/>
                <c:pt idx="0">
                  <c:v>1554.787809845825</c:v>
                </c:pt>
                <c:pt idx="1">
                  <c:v>1554.712348987211</c:v>
                </c:pt>
                <c:pt idx="2">
                  <c:v>1554.4219921891131</c:v>
                </c:pt>
                <c:pt idx="3">
                  <c:v>1554.3084373881411</c:v>
                </c:pt>
                <c:pt idx="4">
                  <c:v>1554.1540105231029</c:v>
                </c:pt>
                <c:pt idx="5">
                  <c:v>1554.012087766446</c:v>
                </c:pt>
                <c:pt idx="6">
                  <c:v>1553.8470175460241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6EC-4586-950A-BB8B9C5299CA}"/>
            </c:ext>
          </c:extLst>
        </c:ser>
        <c:ser>
          <c:idx val="2"/>
          <c:order val="2"/>
          <c:tx>
            <c:v>CH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6490981596750323E-2"/>
                  <c:y val="2.9639382407675397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'Expmt. 1'!$Y$3:$Y$1002</c:f>
                <c:numCache>
                  <c:formatCode>General</c:formatCode>
                  <c:ptCount val="1000"/>
                  <c:pt idx="0">
                    <c:v>3.270814438618287E-3</c:v>
                  </c:pt>
                  <c:pt idx="1">
                    <c:v>2.4869116763395079E-3</c:v>
                  </c:pt>
                  <c:pt idx="2">
                    <c:v>1.3615623753278541E-2</c:v>
                  </c:pt>
                  <c:pt idx="3">
                    <c:v>9.8504562447267203E-3</c:v>
                  </c:pt>
                  <c:pt idx="4">
                    <c:v>2.1013246594934441E-2</c:v>
                  </c:pt>
                  <c:pt idx="5">
                    <c:v>2.148957118281495E-2</c:v>
                  </c:pt>
                  <c:pt idx="6">
                    <c:v>3.658853808249532E-2</c:v>
                  </c:pt>
                </c:numCache>
              </c:numRef>
            </c:plus>
            <c:minus>
              <c:numRef>
                <c:f>'Expmt. 1'!$Y$3:$Y$1002</c:f>
                <c:numCache>
                  <c:formatCode>General</c:formatCode>
                  <c:ptCount val="1000"/>
                  <c:pt idx="0">
                    <c:v>3.270814438618287E-3</c:v>
                  </c:pt>
                  <c:pt idx="1">
                    <c:v>2.4869116763395079E-3</c:v>
                  </c:pt>
                  <c:pt idx="2">
                    <c:v>1.3615623753278541E-2</c:v>
                  </c:pt>
                  <c:pt idx="3">
                    <c:v>9.8504562447267203E-3</c:v>
                  </c:pt>
                  <c:pt idx="4">
                    <c:v>2.1013246594934441E-2</c:v>
                  </c:pt>
                  <c:pt idx="5">
                    <c:v>2.148957118281495E-2</c:v>
                  </c:pt>
                  <c:pt idx="6">
                    <c:v>3.658853808249532E-2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'Expmt. 1'!$G$3:$G$1002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plus>
            <c:minus>
              <c:numRef>
                <c:f>'Expmt. 1'!$G$3:$G$1002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'Expmt. 1'!$F$3:$F$1002</c:f>
              <c:numCache>
                <c:formatCode>0.0</c:formatCode>
                <c:ptCount val="1000"/>
                <c:pt idx="0">
                  <c:v>0</c:v>
                </c:pt>
                <c:pt idx="1">
                  <c:v>0.8</c:v>
                </c:pt>
                <c:pt idx="2">
                  <c:v>1.25</c:v>
                </c:pt>
                <c:pt idx="3">
                  <c:v>1.6</c:v>
                </c:pt>
                <c:pt idx="4">
                  <c:v>2</c:v>
                </c:pt>
                <c:pt idx="5">
                  <c:v>2.5</c:v>
                </c:pt>
                <c:pt idx="6" formatCode="General">
                  <c:v>4</c:v>
                </c:pt>
              </c:numCache>
            </c:numRef>
          </c:xVal>
          <c:yVal>
            <c:numRef>
              <c:f>'Expmt. 1'!$AB$3:$AB$1002</c:f>
              <c:numCache>
                <c:formatCode>General</c:formatCode>
                <c:ptCount val="1000"/>
                <c:pt idx="0">
                  <c:v>1554.7338569541059</c:v>
                </c:pt>
                <c:pt idx="1">
                  <c:v>1554.672507358041</c:v>
                </c:pt>
                <c:pt idx="2">
                  <c:v>1554.607362833458</c:v>
                </c:pt>
                <c:pt idx="3">
                  <c:v>1554.593668102943</c:v>
                </c:pt>
                <c:pt idx="4">
                  <c:v>1554.5787384972191</c:v>
                </c:pt>
                <c:pt idx="5">
                  <c:v>1554.4835842946991</c:v>
                </c:pt>
                <c:pt idx="6">
                  <c:v>1554.37722545419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6EC-4586-950A-BB8B9C5299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7015872"/>
        <c:axId val="1328411984"/>
      </c:scatterChart>
      <c:valAx>
        <c:axId val="307015872"/>
        <c:scaling>
          <c:orientation val="minMax"/>
        </c:scaling>
        <c:delete val="0"/>
        <c:axPos val="b"/>
        <c:title>
          <c:tx>
            <c:strRef>
              <c:f>'Expmt. 1'!$B$2</c:f>
              <c:strCache>
                <c:ptCount val="1"/>
                <c:pt idx="0">
                  <c:v>Average Curvature (1/m)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411984"/>
        <c:crosses val="autoZero"/>
        <c:crossBetween val="midCat"/>
      </c:valAx>
      <c:valAx>
        <c:axId val="132841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Wavelength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015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Area 4: Signal Response vs. Curvature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CH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6.452799325636728E-2"/>
                  <c:y val="-3.093047562109222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'Expmt. 1'!$M$3:$M$1002</c:f>
                <c:numCache>
                  <c:formatCode>General</c:formatCode>
                  <c:ptCount val="1000"/>
                  <c:pt idx="0">
                    <c:v>1.4752834363476279E-3</c:v>
                  </c:pt>
                  <c:pt idx="1">
                    <c:v>1.3360824149166741E-3</c:v>
                  </c:pt>
                  <c:pt idx="2">
                    <c:v>6.5076990615134667E-3</c:v>
                  </c:pt>
                  <c:pt idx="3">
                    <c:v>4.3226961405387213E-3</c:v>
                  </c:pt>
                  <c:pt idx="4">
                    <c:v>1.187993058517196E-2</c:v>
                  </c:pt>
                  <c:pt idx="5">
                    <c:v>9.0937210703909994E-3</c:v>
                  </c:pt>
                  <c:pt idx="6">
                    <c:v>1.4787008360608599E-2</c:v>
                  </c:pt>
                </c:numCache>
              </c:numRef>
            </c:plus>
            <c:minus>
              <c:numRef>
                <c:f>'Expmt. 1'!$M$3:$M$1002</c:f>
                <c:numCache>
                  <c:formatCode>General</c:formatCode>
                  <c:ptCount val="1000"/>
                  <c:pt idx="0">
                    <c:v>1.4752834363476279E-3</c:v>
                  </c:pt>
                  <c:pt idx="1">
                    <c:v>1.3360824149166741E-3</c:v>
                  </c:pt>
                  <c:pt idx="2">
                    <c:v>6.5076990615134667E-3</c:v>
                  </c:pt>
                  <c:pt idx="3">
                    <c:v>4.3226961405387213E-3</c:v>
                  </c:pt>
                  <c:pt idx="4">
                    <c:v>1.187993058517196E-2</c:v>
                  </c:pt>
                  <c:pt idx="5">
                    <c:v>9.0937210703909994E-3</c:v>
                  </c:pt>
                  <c:pt idx="6">
                    <c:v>1.4787008360608599E-2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'Expmt. 1'!$G$3:$G$1002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plus>
            <c:minus>
              <c:numRef>
                <c:f>'Expmt. 1'!$G$3:$G$1002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'Expmt. 1'!$F$3:$F$1002</c:f>
              <c:numCache>
                <c:formatCode>0.0</c:formatCode>
                <c:ptCount val="1000"/>
                <c:pt idx="0">
                  <c:v>0</c:v>
                </c:pt>
                <c:pt idx="1">
                  <c:v>0.8</c:v>
                </c:pt>
                <c:pt idx="2">
                  <c:v>1.25</c:v>
                </c:pt>
                <c:pt idx="3">
                  <c:v>1.6</c:v>
                </c:pt>
                <c:pt idx="4">
                  <c:v>2</c:v>
                </c:pt>
                <c:pt idx="5">
                  <c:v>2.5</c:v>
                </c:pt>
                <c:pt idx="6" formatCode="General">
                  <c:v>4</c:v>
                </c:pt>
              </c:numCache>
            </c:numRef>
          </c:xVal>
          <c:yVal>
            <c:numRef>
              <c:f>'Expmt. 1'!$N$3:$N$1002</c:f>
              <c:numCache>
                <c:formatCode>General</c:formatCode>
                <c:ptCount val="1000"/>
                <c:pt idx="0">
                  <c:v>1562.0297711659159</c:v>
                </c:pt>
                <c:pt idx="1">
                  <c:v>1562.086732227526</c:v>
                </c:pt>
                <c:pt idx="2">
                  <c:v>1562.226742277581</c:v>
                </c:pt>
                <c:pt idx="3">
                  <c:v>1562.2876274245839</c:v>
                </c:pt>
                <c:pt idx="4">
                  <c:v>1562.3395626466181</c:v>
                </c:pt>
                <c:pt idx="5">
                  <c:v>1562.540862493247</c:v>
                </c:pt>
                <c:pt idx="6">
                  <c:v>1562.6500213475431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CD-4984-9CF3-90D1CC5C0C16}"/>
            </c:ext>
          </c:extLst>
        </c:ser>
        <c:ser>
          <c:idx val="1"/>
          <c:order val="1"/>
          <c:tx>
            <c:v>CH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7547631810412752E-3"/>
                  <c:y val="2.554979716498725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'Expmt. 1'!$S$3:$S$1002</c:f>
                <c:numCache>
                  <c:formatCode>General</c:formatCode>
                  <c:ptCount val="1000"/>
                  <c:pt idx="0">
                    <c:v>2.687647975371864E-3</c:v>
                  </c:pt>
                  <c:pt idx="1">
                    <c:v>5.4844614136873998E-3</c:v>
                  </c:pt>
                  <c:pt idx="2">
                    <c:v>7.8411684402486231E-3</c:v>
                  </c:pt>
                  <c:pt idx="3">
                    <c:v>5.6880058343081212E-3</c:v>
                  </c:pt>
                  <c:pt idx="4">
                    <c:v>1.660124411280138E-2</c:v>
                  </c:pt>
                  <c:pt idx="5">
                    <c:v>1.2337097913833511E-2</c:v>
                  </c:pt>
                  <c:pt idx="6">
                    <c:v>2.5106947565806999E-2</c:v>
                  </c:pt>
                </c:numCache>
              </c:numRef>
            </c:plus>
            <c:minus>
              <c:numRef>
                <c:f>'Expmt. 1'!$S$3:$S$1002</c:f>
                <c:numCache>
                  <c:formatCode>General</c:formatCode>
                  <c:ptCount val="1000"/>
                  <c:pt idx="0">
                    <c:v>2.687647975371864E-3</c:v>
                  </c:pt>
                  <c:pt idx="1">
                    <c:v>5.4844614136873998E-3</c:v>
                  </c:pt>
                  <c:pt idx="2">
                    <c:v>7.8411684402486231E-3</c:v>
                  </c:pt>
                  <c:pt idx="3">
                    <c:v>5.6880058343081212E-3</c:v>
                  </c:pt>
                  <c:pt idx="4">
                    <c:v>1.660124411280138E-2</c:v>
                  </c:pt>
                  <c:pt idx="5">
                    <c:v>1.2337097913833511E-2</c:v>
                  </c:pt>
                  <c:pt idx="6">
                    <c:v>2.5106947565806999E-2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'Expmt. 1'!$G$3:$G$1002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plus>
            <c:minus>
              <c:numRef>
                <c:f>'Expmt. 1'!$G$3:$G$1002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'Expmt. 1'!$F$3:$F$1002</c:f>
              <c:numCache>
                <c:formatCode>0.0</c:formatCode>
                <c:ptCount val="1000"/>
                <c:pt idx="0">
                  <c:v>0</c:v>
                </c:pt>
                <c:pt idx="1">
                  <c:v>0.8</c:v>
                </c:pt>
                <c:pt idx="2">
                  <c:v>1.25</c:v>
                </c:pt>
                <c:pt idx="3">
                  <c:v>1.6</c:v>
                </c:pt>
                <c:pt idx="4">
                  <c:v>2</c:v>
                </c:pt>
                <c:pt idx="5">
                  <c:v>2.5</c:v>
                </c:pt>
                <c:pt idx="6" formatCode="General">
                  <c:v>4</c:v>
                </c:pt>
              </c:numCache>
            </c:numRef>
          </c:xVal>
          <c:yVal>
            <c:numRef>
              <c:f>'Expmt. 1'!$V$3:$V$1002</c:f>
              <c:numCache>
                <c:formatCode>General</c:formatCode>
                <c:ptCount val="1000"/>
                <c:pt idx="0">
                  <c:v>1561.89362465371</c:v>
                </c:pt>
                <c:pt idx="1">
                  <c:v>1561.8645509490809</c:v>
                </c:pt>
                <c:pt idx="2">
                  <c:v>1561.7619479569671</c:v>
                </c:pt>
                <c:pt idx="3">
                  <c:v>1561.716878918807</c:v>
                </c:pt>
                <c:pt idx="4">
                  <c:v>1561.7073276739541</c:v>
                </c:pt>
                <c:pt idx="5">
                  <c:v>1561.589485840547</c:v>
                </c:pt>
                <c:pt idx="6">
                  <c:v>1561.564525732183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2CD-4984-9CF3-90D1CC5C0C16}"/>
            </c:ext>
          </c:extLst>
        </c:ser>
        <c:ser>
          <c:idx val="2"/>
          <c:order val="2"/>
          <c:tx>
            <c:v>CH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6490981596750323E-2"/>
                  <c:y val="2.9639382407675397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'Expmt. 1'!$Y$3:$Y$1002</c:f>
                <c:numCache>
                  <c:formatCode>General</c:formatCode>
                  <c:ptCount val="1000"/>
                  <c:pt idx="0">
                    <c:v>3.270814438618287E-3</c:v>
                  </c:pt>
                  <c:pt idx="1">
                    <c:v>2.4869116763395079E-3</c:v>
                  </c:pt>
                  <c:pt idx="2">
                    <c:v>1.3615623753278541E-2</c:v>
                  </c:pt>
                  <c:pt idx="3">
                    <c:v>9.8504562447267203E-3</c:v>
                  </c:pt>
                  <c:pt idx="4">
                    <c:v>2.1013246594934441E-2</c:v>
                  </c:pt>
                  <c:pt idx="5">
                    <c:v>2.148957118281495E-2</c:v>
                  </c:pt>
                  <c:pt idx="6">
                    <c:v>3.658853808249532E-2</c:v>
                  </c:pt>
                </c:numCache>
              </c:numRef>
            </c:plus>
            <c:minus>
              <c:numRef>
                <c:f>'Expmt. 1'!$Y$3:$Y$1002</c:f>
                <c:numCache>
                  <c:formatCode>General</c:formatCode>
                  <c:ptCount val="1000"/>
                  <c:pt idx="0">
                    <c:v>3.270814438618287E-3</c:v>
                  </c:pt>
                  <c:pt idx="1">
                    <c:v>2.4869116763395079E-3</c:v>
                  </c:pt>
                  <c:pt idx="2">
                    <c:v>1.3615623753278541E-2</c:v>
                  </c:pt>
                  <c:pt idx="3">
                    <c:v>9.8504562447267203E-3</c:v>
                  </c:pt>
                  <c:pt idx="4">
                    <c:v>2.1013246594934441E-2</c:v>
                  </c:pt>
                  <c:pt idx="5">
                    <c:v>2.148957118281495E-2</c:v>
                  </c:pt>
                  <c:pt idx="6">
                    <c:v>3.658853808249532E-2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'Expmt. 1'!$G$3:$G$1002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plus>
            <c:minus>
              <c:numRef>
                <c:f>'Expmt. 1'!$G$3:$G$1002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'Expmt. 1'!$F$3:$F$1002</c:f>
              <c:numCache>
                <c:formatCode>0.0</c:formatCode>
                <c:ptCount val="1000"/>
                <c:pt idx="0">
                  <c:v>0</c:v>
                </c:pt>
                <c:pt idx="1">
                  <c:v>0.8</c:v>
                </c:pt>
                <c:pt idx="2">
                  <c:v>1.25</c:v>
                </c:pt>
                <c:pt idx="3">
                  <c:v>1.6</c:v>
                </c:pt>
                <c:pt idx="4">
                  <c:v>2</c:v>
                </c:pt>
                <c:pt idx="5">
                  <c:v>2.5</c:v>
                </c:pt>
                <c:pt idx="6" formatCode="General">
                  <c:v>4</c:v>
                </c:pt>
              </c:numCache>
            </c:numRef>
          </c:xVal>
          <c:yVal>
            <c:numRef>
              <c:f>'Expmt. 1'!$AD$3:$AD$1002</c:f>
              <c:numCache>
                <c:formatCode>General</c:formatCode>
                <c:ptCount val="1000"/>
                <c:pt idx="0">
                  <c:v>1561.844722905827</c:v>
                </c:pt>
                <c:pt idx="1">
                  <c:v>1561.8235034755389</c:v>
                </c:pt>
                <c:pt idx="2">
                  <c:v>1561.80618248477</c:v>
                </c:pt>
                <c:pt idx="3">
                  <c:v>1561.802815756364</c:v>
                </c:pt>
                <c:pt idx="4">
                  <c:v>1561.7721315945109</c:v>
                </c:pt>
                <c:pt idx="5">
                  <c:v>1561.724441653103</c:v>
                </c:pt>
                <c:pt idx="6">
                  <c:v>1561.6562352326409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2CD-4984-9CF3-90D1CC5C0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7015872"/>
        <c:axId val="1328411984"/>
      </c:scatterChart>
      <c:valAx>
        <c:axId val="307015872"/>
        <c:scaling>
          <c:orientation val="minMax"/>
        </c:scaling>
        <c:delete val="0"/>
        <c:axPos val="b"/>
        <c:title>
          <c:tx>
            <c:strRef>
              <c:f>'Expmt. 1'!$B$2</c:f>
              <c:strCache>
                <c:ptCount val="1"/>
                <c:pt idx="0">
                  <c:v>Average Curvature (1/m)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411984"/>
        <c:crosses val="autoZero"/>
        <c:crossBetween val="midCat"/>
      </c:valAx>
      <c:valAx>
        <c:axId val="132841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Wavelength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015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Area 1:</a:t>
            </a:r>
          </a:p>
          <a:p>
            <a:pPr>
              <a:defRPr/>
            </a:pPr>
            <a:r>
              <a:rPr lang="en-US"/>
              <a:t>Temperature Corrected Signal Response vs Curvature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497524391616696E-2"/>
          <c:y val="0.10934126466924508"/>
          <c:w val="0.91102872923690725"/>
          <c:h val="0.7512472960090818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Summary'!$H$13</c:f>
              <c:strCache>
                <c:ptCount val="1"/>
                <c:pt idx="0">
                  <c:v>Ch 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8.1026523992173375E-5"/>
                  <c:y val="3.575477384755604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Summary'!$G$14:$G$32</c:f>
              <c:numCache>
                <c:formatCode>General</c:formatCode>
                <c:ptCount val="19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'Data Summary'!$H$14:$H$32</c:f>
              <c:numCache>
                <c:formatCode>General</c:formatCode>
                <c:ptCount val="19"/>
                <c:pt idx="0">
                  <c:v>0</c:v>
                </c:pt>
                <c:pt idx="1">
                  <c:v>0.11907988769091087</c:v>
                </c:pt>
                <c:pt idx="2">
                  <c:v>0.41337768216089898</c:v>
                </c:pt>
                <c:pt idx="3">
                  <c:v>0.54006597982902349</c:v>
                </c:pt>
                <c:pt idx="4">
                  <c:v>0.69221995602561037</c:v>
                </c:pt>
                <c:pt idx="5">
                  <c:v>0.92007509205465488</c:v>
                </c:pt>
                <c:pt idx="6">
                  <c:v>1.2313251591509318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5D-450A-A8E5-72AE8FC08FFB}"/>
            </c:ext>
          </c:extLst>
        </c:ser>
        <c:ser>
          <c:idx val="1"/>
          <c:order val="1"/>
          <c:tx>
            <c:strRef>
              <c:f>'Data Summary'!$I$13</c:f>
              <c:strCache>
                <c:ptCount val="1"/>
                <c:pt idx="0">
                  <c:v>Ch 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622853779604156E-2"/>
                  <c:y val="2.059573434200161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Summary'!$G$14:$G$32</c:f>
              <c:numCache>
                <c:formatCode>General</c:formatCode>
                <c:ptCount val="19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'Data Summary'!$I$14:$I$32</c:f>
              <c:numCache>
                <c:formatCode>General</c:formatCode>
                <c:ptCount val="19"/>
                <c:pt idx="0">
                  <c:v>0</c:v>
                </c:pt>
                <c:pt idx="1">
                  <c:v>-8.2662329460921072E-2</c:v>
                </c:pt>
                <c:pt idx="2">
                  <c:v>-0.32280751850589695</c:v>
                </c:pt>
                <c:pt idx="3">
                  <c:v>-0.44605783151996548</c:v>
                </c:pt>
                <c:pt idx="4">
                  <c:v>-0.56014254791125495</c:v>
                </c:pt>
                <c:pt idx="5">
                  <c:v>-0.77226614769536661</c:v>
                </c:pt>
                <c:pt idx="6">
                  <c:v>-0.9899945994699616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5D-450A-A8E5-72AE8FC08FFB}"/>
            </c:ext>
          </c:extLst>
        </c:ser>
        <c:ser>
          <c:idx val="2"/>
          <c:order val="2"/>
          <c:tx>
            <c:strRef>
              <c:f>'Data Summary'!$J$13</c:f>
              <c:strCache>
                <c:ptCount val="1"/>
                <c:pt idx="0">
                  <c:v>Ch 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7765975055389316E-2"/>
                  <c:y val="8.300437413043890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Summary'!$G$14:$G$32</c:f>
              <c:numCache>
                <c:formatCode>General</c:formatCode>
                <c:ptCount val="19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'Data Summary'!$J$14:$J$32</c:f>
              <c:numCache>
                <c:formatCode>General</c:formatCode>
                <c:ptCount val="19"/>
                <c:pt idx="0">
                  <c:v>0</c:v>
                </c:pt>
                <c:pt idx="1">
                  <c:v>-3.6417558229989787E-2</c:v>
                </c:pt>
                <c:pt idx="2">
                  <c:v>-9.0570163655002034E-2</c:v>
                </c:pt>
                <c:pt idx="3">
                  <c:v>-9.4008148309058015E-2</c:v>
                </c:pt>
                <c:pt idx="4">
                  <c:v>-0.13207740811435542</c:v>
                </c:pt>
                <c:pt idx="5">
                  <c:v>-0.14780894435928835</c:v>
                </c:pt>
                <c:pt idx="6">
                  <c:v>-0.2413305596809702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65D-450A-A8E5-72AE8FC08F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0156799"/>
        <c:axId val="852924671"/>
      </c:scatterChart>
      <c:valAx>
        <c:axId val="840156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924671"/>
        <c:crosses val="autoZero"/>
        <c:crossBetween val="midCat"/>
      </c:valAx>
      <c:valAx>
        <c:axId val="852924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Signal Response (mn)</a:t>
                </a:r>
              </a:p>
            </c:rich>
          </c:tx>
          <c:layout>
            <c:manualLayout>
              <c:xMode val="edge"/>
              <c:yMode val="edge"/>
              <c:x val="8.788732706265328E-3"/>
              <c:y val="0.409542932773220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156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Area 2:
Signal Response vs Curvature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010315803848403E-2"/>
          <c:y val="0.10934126466924508"/>
          <c:w val="0.93044444690498196"/>
          <c:h val="0.79160951995490869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Summary'!$N$13</c:f>
              <c:strCache>
                <c:ptCount val="1"/>
                <c:pt idx="0">
                  <c:v>Ch 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373666125411028"/>
                  <c:y val="1.339213759738645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Summary'!$M$3:$M$9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'Data Summary'!$N$3:$N$9</c:f>
              <c:numCache>
                <c:formatCode>General</c:formatCode>
                <c:ptCount val="7"/>
                <c:pt idx="0">
                  <c:v>0</c:v>
                </c:pt>
                <c:pt idx="1">
                  <c:v>0.19767370854106048</c:v>
                </c:pt>
                <c:pt idx="2">
                  <c:v>0.55927960399503718</c:v>
                </c:pt>
                <c:pt idx="3">
                  <c:v>0.68510956582213112</c:v>
                </c:pt>
                <c:pt idx="4">
                  <c:v>0.86319970595513951</c:v>
                </c:pt>
                <c:pt idx="5">
                  <c:v>1.0948194637280722</c:v>
                </c:pt>
                <c:pt idx="6">
                  <c:v>1.3523134924510032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3C3-4BFB-AA82-74ADF37C458B}"/>
            </c:ext>
          </c:extLst>
        </c:ser>
        <c:ser>
          <c:idx val="1"/>
          <c:order val="1"/>
          <c:tx>
            <c:strRef>
              <c:f>'Data Summary'!$O$2</c:f>
              <c:strCache>
                <c:ptCount val="1"/>
                <c:pt idx="0">
                  <c:v>Ch 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480098683602174"/>
                  <c:y val="-4.7827354727997066E-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Summary'!$M$3:$M$9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'Data Summary'!$O$3:$O$9</c:f>
              <c:numCache>
                <c:formatCode>General</c:formatCode>
                <c:ptCount val="7"/>
                <c:pt idx="0">
                  <c:v>0</c:v>
                </c:pt>
                <c:pt idx="1">
                  <c:v>-9.5443007479161679E-2</c:v>
                </c:pt>
                <c:pt idx="2">
                  <c:v>-0.36128151768116368</c:v>
                </c:pt>
                <c:pt idx="3">
                  <c:v>-0.46358452983508869</c:v>
                </c:pt>
                <c:pt idx="4">
                  <c:v>-0.59005302130117343</c:v>
                </c:pt>
                <c:pt idx="5">
                  <c:v>-0.75591196512505121</c:v>
                </c:pt>
                <c:pt idx="6">
                  <c:v>-0.95490753467811373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3C3-4BFB-AA82-74ADF37C458B}"/>
            </c:ext>
          </c:extLst>
        </c:ser>
        <c:ser>
          <c:idx val="2"/>
          <c:order val="2"/>
          <c:tx>
            <c:strRef>
              <c:f>'Data Summary'!$P$2</c:f>
              <c:strCache>
                <c:ptCount val="1"/>
                <c:pt idx="0">
                  <c:v>Ch 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657542378837027"/>
                  <c:y val="4.497652553717691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Summary'!$M$3:$M$9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'Data Summary'!$P$3:$P$9</c:f>
              <c:numCache>
                <c:formatCode>General</c:formatCode>
                <c:ptCount val="7"/>
                <c:pt idx="0">
                  <c:v>0</c:v>
                </c:pt>
                <c:pt idx="1">
                  <c:v>-0.1062181430131659</c:v>
                </c:pt>
                <c:pt idx="2">
                  <c:v>-0.19957693924607156</c:v>
                </c:pt>
                <c:pt idx="3">
                  <c:v>-0.21910444803097562</c:v>
                </c:pt>
                <c:pt idx="4">
                  <c:v>-0.2591575572871534</c:v>
                </c:pt>
                <c:pt idx="5">
                  <c:v>-0.31923219856503238</c:v>
                </c:pt>
                <c:pt idx="6">
                  <c:v>-0.37111811872910039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3C3-4BFB-AA82-74ADF37C45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3950559"/>
        <c:axId val="862302447"/>
      </c:scatterChart>
      <c:valAx>
        <c:axId val="8639505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Curvature (1/mm)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302447"/>
        <c:crosses val="autoZero"/>
        <c:crossBetween val="midCat"/>
      </c:valAx>
      <c:valAx>
        <c:axId val="862302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Signal Response (nm)</a:t>
                </a:r>
              </a:p>
            </c:rich>
          </c:tx>
          <c:layout>
            <c:manualLayout>
              <c:xMode val="edge"/>
              <c:yMode val="edge"/>
              <c:x val="7.3239439218877739E-3"/>
              <c:y val="0.397434265589472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9505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Area 2:
Temperature Corrected Signal Response vs Curvature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010315803848403E-2"/>
          <c:y val="0.10934126466924508"/>
          <c:w val="0.93044444690498196"/>
          <c:h val="0.79160951995490869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Summary'!$N$13</c:f>
              <c:strCache>
                <c:ptCount val="1"/>
                <c:pt idx="0">
                  <c:v>Ch 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773689797639436"/>
                  <c:y val="1.547039558483369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Summary'!$M$14:$M$32</c:f>
              <c:numCache>
                <c:formatCode>General</c:formatCode>
                <c:ptCount val="19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'Data Summary'!$N$14:$N$32</c:f>
              <c:numCache>
                <c:formatCode>General</c:formatCode>
                <c:ptCount val="19"/>
                <c:pt idx="0">
                  <c:v>0</c:v>
                </c:pt>
                <c:pt idx="1">
                  <c:v>0.1990028558581495</c:v>
                </c:pt>
                <c:pt idx="2">
                  <c:v>0.55980588830576983</c:v>
                </c:pt>
                <c:pt idx="3">
                  <c:v>0.68430270317010888</c:v>
                </c:pt>
                <c:pt idx="4">
                  <c:v>0.85853666349953528</c:v>
                </c:pt>
                <c:pt idx="5">
                  <c:v>1.0882610303820759</c:v>
                </c:pt>
                <c:pt idx="6">
                  <c:v>1.3435508794364068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2B-4850-8666-628B844972C2}"/>
            </c:ext>
          </c:extLst>
        </c:ser>
        <c:ser>
          <c:idx val="1"/>
          <c:order val="1"/>
          <c:tx>
            <c:strRef>
              <c:f>'Data Summary'!$O$13</c:f>
              <c:strCache>
                <c:ptCount val="1"/>
                <c:pt idx="0">
                  <c:v>Ch 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186507569564913"/>
                  <c:y val="-1.79384465133141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Summary'!$M$14:$M$32</c:f>
              <c:numCache>
                <c:formatCode>General</c:formatCode>
                <c:ptCount val="19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'Data Summary'!$O$14:$O$32</c:f>
              <c:numCache>
                <c:formatCode>General</c:formatCode>
                <c:ptCount val="19"/>
                <c:pt idx="0">
                  <c:v>0</c:v>
                </c:pt>
                <c:pt idx="1">
                  <c:v>-9.4113860162072641E-2</c:v>
                </c:pt>
                <c:pt idx="2">
                  <c:v>-0.36075523337043097</c:v>
                </c:pt>
                <c:pt idx="3">
                  <c:v>-0.46439139248711098</c:v>
                </c:pt>
                <c:pt idx="4">
                  <c:v>-0.59471606375677766</c:v>
                </c:pt>
                <c:pt idx="5">
                  <c:v>-0.76247039847104736</c:v>
                </c:pt>
                <c:pt idx="6">
                  <c:v>-0.96367014769271009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2B-4850-8666-628B844972C2}"/>
            </c:ext>
          </c:extLst>
        </c:ser>
        <c:ser>
          <c:idx val="2"/>
          <c:order val="2"/>
          <c:tx>
            <c:strRef>
              <c:f>'Data Summary'!$P$13</c:f>
              <c:strCache>
                <c:ptCount val="1"/>
                <c:pt idx="0">
                  <c:v>Ch 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178261126872048E-2"/>
                  <c:y val="-1.53057100600536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Summary'!$M$14:$M$32</c:f>
              <c:numCache>
                <c:formatCode>General</c:formatCode>
                <c:ptCount val="19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'Data Summary'!$P$14:$P$32</c:f>
              <c:numCache>
                <c:formatCode>General</c:formatCode>
                <c:ptCount val="19"/>
                <c:pt idx="0">
                  <c:v>0</c:v>
                </c:pt>
                <c:pt idx="1">
                  <c:v>-0.10488899569607686</c:v>
                </c:pt>
                <c:pt idx="2">
                  <c:v>-0.19905065493533888</c:v>
                </c:pt>
                <c:pt idx="3">
                  <c:v>-0.21991131068299788</c:v>
                </c:pt>
                <c:pt idx="4">
                  <c:v>-0.26382059974275762</c:v>
                </c:pt>
                <c:pt idx="5">
                  <c:v>-0.32579063191102858</c:v>
                </c:pt>
                <c:pt idx="6">
                  <c:v>-0.37988073174369674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62B-4850-8666-628B844972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3950559"/>
        <c:axId val="862302447"/>
      </c:scatterChart>
      <c:valAx>
        <c:axId val="8639505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Curvature (1/mm)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302447"/>
        <c:crosses val="autoZero"/>
        <c:crossBetween val="midCat"/>
      </c:valAx>
      <c:valAx>
        <c:axId val="862302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Signal Response (nm)</a:t>
                </a:r>
              </a:p>
            </c:rich>
          </c:tx>
          <c:layout>
            <c:manualLayout>
              <c:xMode val="edge"/>
              <c:yMode val="edge"/>
              <c:x val="7.3239439218877739E-3"/>
              <c:y val="0.397434265589472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9505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Area 3:
Signal Response vs Curvature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145412235392237E-2"/>
          <c:y val="0.10934126466924508"/>
          <c:w val="0.88648382873182063"/>
          <c:h val="0.80346616159858564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Summary'!$T$2</c:f>
              <c:strCache>
                <c:ptCount val="1"/>
                <c:pt idx="0">
                  <c:v>Ch 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2058831960467385E-2"/>
                  <c:y val="-3.475837062405617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Summary'!$S$3:$S$9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'Data Summary'!$T$3:$T$9</c:f>
              <c:numCache>
                <c:formatCode>General</c:formatCode>
                <c:ptCount val="7"/>
                <c:pt idx="0">
                  <c:v>0</c:v>
                </c:pt>
                <c:pt idx="1">
                  <c:v>0.13248429543500606</c:v>
                </c:pt>
                <c:pt idx="2">
                  <c:v>0.4904604177870624</c:v>
                </c:pt>
                <c:pt idx="3">
                  <c:v>0.61995522198299113</c:v>
                </c:pt>
                <c:pt idx="4">
                  <c:v>0.79622804693599392</c:v>
                </c:pt>
                <c:pt idx="5">
                  <c:v>1.0379374530950827</c:v>
                </c:pt>
                <c:pt idx="6">
                  <c:v>1.3209706476850442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770-4D7C-B8D9-37D10C694E11}"/>
            </c:ext>
          </c:extLst>
        </c:ser>
        <c:ser>
          <c:idx val="1"/>
          <c:order val="1"/>
          <c:tx>
            <c:strRef>
              <c:f>'Data Summary'!$U$2</c:f>
              <c:strCache>
                <c:ptCount val="1"/>
                <c:pt idx="0">
                  <c:v>Ch 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477717590315101"/>
                  <c:y val="1.523540384860346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Summary'!$S$3:$S$9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'Data Summary'!$U$3:$U$9</c:f>
              <c:numCache>
                <c:formatCode>General</c:formatCode>
                <c:ptCount val="7"/>
                <c:pt idx="0">
                  <c:v>0</c:v>
                </c:pt>
                <c:pt idx="1">
                  <c:v>-7.5460858613951132E-2</c:v>
                </c:pt>
                <c:pt idx="2">
                  <c:v>-0.36581765671189714</c:v>
                </c:pt>
                <c:pt idx="3">
                  <c:v>-0.47937245768389403</c:v>
                </c:pt>
                <c:pt idx="4">
                  <c:v>-0.63379932272209771</c:v>
                </c:pt>
                <c:pt idx="5">
                  <c:v>-0.77572207937896565</c:v>
                </c:pt>
                <c:pt idx="6">
                  <c:v>-0.9407922998009326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770-4D7C-B8D9-37D10C694E11}"/>
            </c:ext>
          </c:extLst>
        </c:ser>
        <c:ser>
          <c:idx val="2"/>
          <c:order val="2"/>
          <c:tx>
            <c:strRef>
              <c:f>'Data Summary'!$V$13</c:f>
              <c:strCache>
                <c:ptCount val="1"/>
                <c:pt idx="0">
                  <c:v>Ch 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884162354499018"/>
                  <c:y val="4.525456189266234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Summary'!$S$3:$S$9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'Data Summary'!$V$3:$V$9</c:f>
              <c:numCache>
                <c:formatCode>General</c:formatCode>
                <c:ptCount val="7"/>
                <c:pt idx="0">
                  <c:v>0</c:v>
                </c:pt>
                <c:pt idx="1">
                  <c:v>-6.1349596064928846E-2</c:v>
                </c:pt>
                <c:pt idx="2">
                  <c:v>-0.12649412064797616</c:v>
                </c:pt>
                <c:pt idx="3">
                  <c:v>-0.14018885116297497</c:v>
                </c:pt>
                <c:pt idx="4">
                  <c:v>-0.15511845688683934</c:v>
                </c:pt>
                <c:pt idx="5">
                  <c:v>-0.25027265940684629</c:v>
                </c:pt>
                <c:pt idx="6">
                  <c:v>-0.35663149991592036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770-4D7C-B8D9-37D10C694E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0159599"/>
        <c:axId val="862242959"/>
      </c:scatterChart>
      <c:valAx>
        <c:axId val="840159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Curvature (1/mm)</a:t>
                </a:r>
              </a:p>
            </c:rich>
          </c:tx>
          <c:layout>
            <c:manualLayout>
              <c:xMode val="edge"/>
              <c:yMode val="edge"/>
              <c:x val="0.45791915565422314"/>
              <c:y val="0.924916093451578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242959"/>
        <c:crosses val="autoZero"/>
        <c:crossBetween val="midCat"/>
      </c:valAx>
      <c:valAx>
        <c:axId val="862242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Signal Response (nm)</a:t>
                </a:r>
              </a:p>
            </c:rich>
          </c:tx>
          <c:layout>
            <c:manualLayout>
              <c:xMode val="edge"/>
              <c:yMode val="edge"/>
              <c:x val="2.0507042981285768E-2"/>
              <c:y val="0.434643309969326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159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9439781725710344E-2"/>
          <c:y val="0.95585357919966163"/>
          <c:w val="0.79695478485366877"/>
          <c:h val="3.40558648138816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Area 3:
Temperature Corrected Signal Response vs Curvature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145412235392237E-2"/>
          <c:y val="0.10934126466924508"/>
          <c:w val="0.88648382873182063"/>
          <c:h val="0.80346616159858564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Summary'!$T$13</c:f>
              <c:strCache>
                <c:ptCount val="1"/>
                <c:pt idx="0">
                  <c:v>Ch 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890535362240577"/>
                  <c:y val="-1.784119755870050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Summary'!$S$14:$S$32</c:f>
              <c:numCache>
                <c:formatCode>General</c:formatCode>
                <c:ptCount val="19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'Data Summary'!$T$14:$T$32</c:f>
              <c:numCache>
                <c:formatCode>General</c:formatCode>
                <c:ptCount val="19"/>
                <c:pt idx="0">
                  <c:v>0</c:v>
                </c:pt>
                <c:pt idx="1">
                  <c:v>0.13392634851629737</c:v>
                </c:pt>
                <c:pt idx="2">
                  <c:v>0.49107753764466605</c:v>
                </c:pt>
                <c:pt idx="3">
                  <c:v>0.61982391760428379</c:v>
                </c:pt>
                <c:pt idx="4">
                  <c:v>0.79379129116030833</c:v>
                </c:pt>
                <c:pt idx="5">
                  <c:v>1.0339565483253257</c:v>
                </c:pt>
                <c:pt idx="6">
                  <c:v>1.3131216983623137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E7-4503-BE93-DD8BF211EAFD}"/>
            </c:ext>
          </c:extLst>
        </c:ser>
        <c:ser>
          <c:idx val="1"/>
          <c:order val="1"/>
          <c:tx>
            <c:strRef>
              <c:f>'Data Summary'!$U$13</c:f>
              <c:strCache>
                <c:ptCount val="1"/>
                <c:pt idx="0">
                  <c:v>Ch 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037330919259208"/>
                  <c:y val="5.8315893619846825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Summary'!$S$14:$S$32</c:f>
              <c:numCache>
                <c:formatCode>General</c:formatCode>
                <c:ptCount val="19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'Data Summary'!$U$14:$U$32</c:f>
              <c:numCache>
                <c:formatCode>General</c:formatCode>
                <c:ptCount val="19"/>
                <c:pt idx="0">
                  <c:v>0</c:v>
                </c:pt>
                <c:pt idx="1">
                  <c:v>-7.4018805532659826E-2</c:v>
                </c:pt>
                <c:pt idx="2">
                  <c:v>-0.36520053685429349</c:v>
                </c:pt>
                <c:pt idx="3">
                  <c:v>-0.47950376206260142</c:v>
                </c:pt>
                <c:pt idx="4">
                  <c:v>-0.6362360784977833</c:v>
                </c:pt>
                <c:pt idx="5">
                  <c:v>-0.77970298414872252</c:v>
                </c:pt>
                <c:pt idx="6">
                  <c:v>-0.94864124912366299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E7-4503-BE93-DD8BF211EAFD}"/>
            </c:ext>
          </c:extLst>
        </c:ser>
        <c:ser>
          <c:idx val="2"/>
          <c:order val="2"/>
          <c:tx>
            <c:strRef>
              <c:f>'Data Summary'!$V$13</c:f>
              <c:strCache>
                <c:ptCount val="1"/>
                <c:pt idx="0">
                  <c:v>Ch 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232891266797112"/>
                  <c:y val="-1.47665363477533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Summary'!$S$14:$S$32</c:f>
              <c:numCache>
                <c:formatCode>General</c:formatCode>
                <c:ptCount val="19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'Data Summary'!$V$14:$V$32</c:f>
              <c:numCache>
                <c:formatCode>General</c:formatCode>
                <c:ptCount val="19"/>
                <c:pt idx="0">
                  <c:v>0</c:v>
                </c:pt>
                <c:pt idx="1">
                  <c:v>-5.9907542983637541E-2</c:v>
                </c:pt>
                <c:pt idx="2">
                  <c:v>-0.12587700079037253</c:v>
                </c:pt>
                <c:pt idx="3">
                  <c:v>-0.14032015554168234</c:v>
                </c:pt>
                <c:pt idx="4">
                  <c:v>-0.15755521266252495</c:v>
                </c:pt>
                <c:pt idx="5">
                  <c:v>-0.25425356417660322</c:v>
                </c:pt>
                <c:pt idx="6">
                  <c:v>-0.36448044923865081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CE7-4503-BE93-DD8BF211EA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0159599"/>
        <c:axId val="862242959"/>
      </c:scatterChart>
      <c:valAx>
        <c:axId val="840159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Curvature (1/mm)</a:t>
                </a:r>
              </a:p>
            </c:rich>
          </c:tx>
          <c:layout>
            <c:manualLayout>
              <c:xMode val="edge"/>
              <c:yMode val="edge"/>
              <c:x val="0.45791915565422314"/>
              <c:y val="0.924916093451578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242959"/>
        <c:crosses val="autoZero"/>
        <c:crossBetween val="midCat"/>
      </c:valAx>
      <c:valAx>
        <c:axId val="862242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Signal Response (nm)</a:t>
                </a:r>
              </a:p>
            </c:rich>
          </c:tx>
          <c:layout>
            <c:manualLayout>
              <c:xMode val="edge"/>
              <c:yMode val="edge"/>
              <c:x val="2.0507042981285768E-2"/>
              <c:y val="0.434643309969326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159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9439781725710344E-2"/>
          <c:y val="0.95585357919966163"/>
          <c:w val="0.79695478485366877"/>
          <c:h val="3.40558648138816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Area 4:
Signal Response vs Curvature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145412235392237E-2"/>
          <c:y val="0.10934126466924508"/>
          <c:w val="0.88648382873182063"/>
          <c:h val="0.80346616159858564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Summary'!$Z$2</c:f>
              <c:strCache>
                <c:ptCount val="1"/>
                <c:pt idx="0">
                  <c:v>Ch 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2058831960467385E-2"/>
                  <c:y val="-3.475837062405617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Summary'!$Y$3:$Y$9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'Data Summary'!$Z$3:$Z$9</c:f>
              <c:numCache>
                <c:formatCode>General</c:formatCode>
                <c:ptCount val="7"/>
                <c:pt idx="0">
                  <c:v>0</c:v>
                </c:pt>
                <c:pt idx="1">
                  <c:v>5.6961061610081742E-2</c:v>
                </c:pt>
                <c:pt idx="2">
                  <c:v>0.19697111166510695</c:v>
                </c:pt>
                <c:pt idx="3">
                  <c:v>0.25785625866797091</c:v>
                </c:pt>
                <c:pt idx="4">
                  <c:v>0.30979148070218798</c:v>
                </c:pt>
                <c:pt idx="5">
                  <c:v>0.51109132733108709</c:v>
                </c:pt>
                <c:pt idx="6">
                  <c:v>0.6202501816271706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87F-4FE5-9078-EF54487ADFB4}"/>
            </c:ext>
          </c:extLst>
        </c:ser>
        <c:ser>
          <c:idx val="1"/>
          <c:order val="1"/>
          <c:tx>
            <c:strRef>
              <c:f>'Data Summary'!$AA$2</c:f>
              <c:strCache>
                <c:ptCount val="1"/>
                <c:pt idx="0">
                  <c:v>Ch 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477717590315101"/>
                  <c:y val="1.523540384860346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Summary'!$Y$3:$Y$9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'Data Summary'!$AA$3:$AA$9</c:f>
              <c:numCache>
                <c:formatCode>General</c:formatCode>
                <c:ptCount val="7"/>
                <c:pt idx="0">
                  <c:v>0</c:v>
                </c:pt>
                <c:pt idx="1">
                  <c:v>-2.9073704629126951E-2</c:v>
                </c:pt>
                <c:pt idx="2">
                  <c:v>-0.13167669674294302</c:v>
                </c:pt>
                <c:pt idx="3">
                  <c:v>-0.17674573490307921</c:v>
                </c:pt>
                <c:pt idx="4">
                  <c:v>-0.18629697975597992</c:v>
                </c:pt>
                <c:pt idx="5">
                  <c:v>-0.30413881316303559</c:v>
                </c:pt>
                <c:pt idx="6">
                  <c:v>-0.32909892152702014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87F-4FE5-9078-EF54487ADFB4}"/>
            </c:ext>
          </c:extLst>
        </c:ser>
        <c:ser>
          <c:idx val="2"/>
          <c:order val="2"/>
          <c:tx>
            <c:strRef>
              <c:f>'Data Summary'!$AB$2</c:f>
              <c:strCache>
                <c:ptCount val="1"/>
                <c:pt idx="0">
                  <c:v>Ch 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884162354499018"/>
                  <c:y val="4.525456189266234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Summary'!$Y$3:$Y$9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'Data Summary'!$AB$3:$AB$9</c:f>
              <c:numCache>
                <c:formatCode>General</c:formatCode>
                <c:ptCount val="7"/>
                <c:pt idx="0">
                  <c:v>0</c:v>
                </c:pt>
                <c:pt idx="1">
                  <c:v>-2.1219430288056174E-2</c:v>
                </c:pt>
                <c:pt idx="2">
                  <c:v>-3.8540421056950436E-2</c:v>
                </c:pt>
                <c:pt idx="3">
                  <c:v>-4.1907149462986126E-2</c:v>
                </c:pt>
                <c:pt idx="4">
                  <c:v>-7.2591311316045903E-2</c:v>
                </c:pt>
                <c:pt idx="5">
                  <c:v>-0.12028125272399848</c:v>
                </c:pt>
                <c:pt idx="6">
                  <c:v>-0.18848767318604587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87F-4FE5-9078-EF54487ADF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0159599"/>
        <c:axId val="862242959"/>
      </c:scatterChart>
      <c:valAx>
        <c:axId val="840159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Curvature (1/mm)</a:t>
                </a:r>
              </a:p>
            </c:rich>
          </c:tx>
          <c:layout>
            <c:manualLayout>
              <c:xMode val="edge"/>
              <c:yMode val="edge"/>
              <c:x val="0.45791915565422314"/>
              <c:y val="0.924916093451578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242959"/>
        <c:crosses val="autoZero"/>
        <c:crossBetween val="midCat"/>
      </c:valAx>
      <c:valAx>
        <c:axId val="862242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Signal Response (nm)</a:t>
                </a:r>
              </a:p>
            </c:rich>
          </c:tx>
          <c:layout>
            <c:manualLayout>
              <c:xMode val="edge"/>
              <c:yMode val="edge"/>
              <c:x val="2.0507042981285768E-2"/>
              <c:y val="0.434643309969326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159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9439781725710344E-2"/>
          <c:y val="0.95585357919966163"/>
          <c:w val="0.79695478485366877"/>
          <c:h val="3.40558648138816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Area 4:
Temperature Corrected Signal Response vs Curvature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145412235392237E-2"/>
          <c:y val="0.10934126466924508"/>
          <c:w val="0.88648382873182063"/>
          <c:h val="0.80346616159858564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Summary'!$Z$13</c:f>
              <c:strCache>
                <c:ptCount val="1"/>
                <c:pt idx="0">
                  <c:v>Ch 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890535362240577"/>
                  <c:y val="-1.784119755870050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Summary'!$Y$14:$Y$20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'Data Summary'!$Z$14:$Z$20</c:f>
              <c:numCache>
                <c:formatCode>General</c:formatCode>
                <c:ptCount val="7"/>
                <c:pt idx="0">
                  <c:v>0</c:v>
                </c:pt>
                <c:pt idx="1">
                  <c:v>5.8403114691373048E-2</c:v>
                </c:pt>
                <c:pt idx="2">
                  <c:v>0.19758823152271057</c:v>
                </c:pt>
                <c:pt idx="3">
                  <c:v>0.25772495428926351</c:v>
                </c:pt>
                <c:pt idx="4">
                  <c:v>0.30735472492650234</c:v>
                </c:pt>
                <c:pt idx="5">
                  <c:v>0.50711042256133021</c:v>
                </c:pt>
                <c:pt idx="6">
                  <c:v>0.61240123230444021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0F9-4D35-9629-788C941A67E6}"/>
            </c:ext>
          </c:extLst>
        </c:ser>
        <c:ser>
          <c:idx val="1"/>
          <c:order val="1"/>
          <c:tx>
            <c:strRef>
              <c:f>'Data Summary'!$AA$13</c:f>
              <c:strCache>
                <c:ptCount val="1"/>
                <c:pt idx="0">
                  <c:v>Ch 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037330919259208"/>
                  <c:y val="5.8315893619846825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Summary'!$Y$14:$Y$20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'Data Summary'!$AA$14:$AA$20</c:f>
              <c:numCache>
                <c:formatCode>General</c:formatCode>
                <c:ptCount val="7"/>
                <c:pt idx="0">
                  <c:v>0</c:v>
                </c:pt>
                <c:pt idx="1">
                  <c:v>-2.7631651547835645E-2</c:v>
                </c:pt>
                <c:pt idx="2">
                  <c:v>-0.1310595768853394</c:v>
                </c:pt>
                <c:pt idx="3">
                  <c:v>-0.17687703928178658</c:v>
                </c:pt>
                <c:pt idx="4">
                  <c:v>-0.18873373553166553</c:v>
                </c:pt>
                <c:pt idx="5">
                  <c:v>-0.30811971793279253</c:v>
                </c:pt>
                <c:pt idx="6">
                  <c:v>-0.33694787084975059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0F9-4D35-9629-788C941A67E6}"/>
            </c:ext>
          </c:extLst>
        </c:ser>
        <c:ser>
          <c:idx val="2"/>
          <c:order val="2"/>
          <c:tx>
            <c:strRef>
              <c:f>'Data Summary'!$AB$13</c:f>
              <c:strCache>
                <c:ptCount val="1"/>
                <c:pt idx="0">
                  <c:v>Ch 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232891266797112"/>
                  <c:y val="-1.47665363477533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Summary'!$Y$14:$Y$20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'Data Summary'!$AB$14:$AB$20</c:f>
              <c:numCache>
                <c:formatCode>General</c:formatCode>
                <c:ptCount val="7"/>
                <c:pt idx="0">
                  <c:v>0</c:v>
                </c:pt>
                <c:pt idx="1">
                  <c:v>-1.9777377206764868E-2</c:v>
                </c:pt>
                <c:pt idx="2">
                  <c:v>-3.7923301199346802E-2</c:v>
                </c:pt>
                <c:pt idx="3">
                  <c:v>-4.2038453841693503E-2</c:v>
                </c:pt>
                <c:pt idx="4">
                  <c:v>-7.5028067091731529E-2</c:v>
                </c:pt>
                <c:pt idx="5">
                  <c:v>-0.1242621574937554</c:v>
                </c:pt>
                <c:pt idx="6">
                  <c:v>-0.19633662250877629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0F9-4D35-9629-788C941A67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0159599"/>
        <c:axId val="862242959"/>
      </c:scatterChart>
      <c:valAx>
        <c:axId val="840159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Curvature (1/mm)</a:t>
                </a:r>
              </a:p>
            </c:rich>
          </c:tx>
          <c:layout>
            <c:manualLayout>
              <c:xMode val="edge"/>
              <c:yMode val="edge"/>
              <c:x val="0.45791915565422314"/>
              <c:y val="0.924916093451578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242959"/>
        <c:crosses val="autoZero"/>
        <c:crossBetween val="midCat"/>
      </c:valAx>
      <c:valAx>
        <c:axId val="862242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Signal Response (nm)</a:t>
                </a:r>
              </a:p>
            </c:rich>
          </c:tx>
          <c:layout>
            <c:manualLayout>
              <c:xMode val="edge"/>
              <c:yMode val="edge"/>
              <c:x val="2.0507042981285768E-2"/>
              <c:y val="0.434643309969326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159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9439781725710344E-2"/>
          <c:y val="0.95585357919966163"/>
          <c:w val="0.79695478485366877"/>
          <c:h val="3.40558648138816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Area 1: Signal Response vs. Curvature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CH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'Expmt. 1'!$I$3:$I$1002</c:f>
                <c:numCache>
                  <c:formatCode>General</c:formatCode>
                  <c:ptCount val="1000"/>
                  <c:pt idx="0">
                    <c:v>4.5300938700143867E-3</c:v>
                  </c:pt>
                  <c:pt idx="1">
                    <c:v>2.3459976040846719E-3</c:v>
                  </c:pt>
                  <c:pt idx="2">
                    <c:v>4.7607841133749211E-3</c:v>
                  </c:pt>
                  <c:pt idx="3">
                    <c:v>4.1744668677391617E-3</c:v>
                  </c:pt>
                  <c:pt idx="4">
                    <c:v>7.8933051469027172E-3</c:v>
                  </c:pt>
                  <c:pt idx="5">
                    <c:v>8.1713644965394072E-3</c:v>
                  </c:pt>
                  <c:pt idx="6">
                    <c:v>1.416190891340186E-2</c:v>
                  </c:pt>
                </c:numCache>
              </c:numRef>
            </c:plus>
            <c:minus>
              <c:numRef>
                <c:f>'Expmt. 1'!$I$3:$I$1002</c:f>
                <c:numCache>
                  <c:formatCode>General</c:formatCode>
                  <c:ptCount val="1000"/>
                  <c:pt idx="0">
                    <c:v>4.5300938700143867E-3</c:v>
                  </c:pt>
                  <c:pt idx="1">
                    <c:v>2.3459976040846719E-3</c:v>
                  </c:pt>
                  <c:pt idx="2">
                    <c:v>4.7607841133749211E-3</c:v>
                  </c:pt>
                  <c:pt idx="3">
                    <c:v>4.1744668677391617E-3</c:v>
                  </c:pt>
                  <c:pt idx="4">
                    <c:v>7.8933051469027172E-3</c:v>
                  </c:pt>
                  <c:pt idx="5">
                    <c:v>8.1713644965394072E-3</c:v>
                  </c:pt>
                  <c:pt idx="6">
                    <c:v>1.416190891340186E-2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'Expmt. 1'!$C$3:$C$1002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plus>
            <c:minus>
              <c:numRef>
                <c:f>'Expmt. 1'!$C$3:$C$1002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'Expmt. 1'!$B$3:$B$1002</c:f>
              <c:numCache>
                <c:formatCode>0.0</c:formatCode>
                <c:ptCount val="1000"/>
                <c:pt idx="0">
                  <c:v>0</c:v>
                </c:pt>
                <c:pt idx="1">
                  <c:v>0.8</c:v>
                </c:pt>
                <c:pt idx="2">
                  <c:v>1.25</c:v>
                </c:pt>
                <c:pt idx="3">
                  <c:v>1.6</c:v>
                </c:pt>
                <c:pt idx="4">
                  <c:v>2</c:v>
                </c:pt>
                <c:pt idx="5">
                  <c:v>2.5</c:v>
                </c:pt>
                <c:pt idx="6" formatCode="General">
                  <c:v>4</c:v>
                </c:pt>
              </c:numCache>
            </c:numRef>
          </c:xVal>
          <c:yVal>
            <c:numRef>
              <c:f>'Expmt. 1'!$H$3:$H$1002</c:f>
              <c:numCache>
                <c:formatCode>General</c:formatCode>
                <c:ptCount val="1000"/>
                <c:pt idx="0">
                  <c:v>1538.604769967123</c:v>
                </c:pt>
                <c:pt idx="1">
                  <c:v>1538.720897131253</c:v>
                </c:pt>
                <c:pt idx="2">
                  <c:v>1539.015501220166</c:v>
                </c:pt>
                <c:pt idx="3">
                  <c:v>1539.1430798989611</c:v>
                </c:pt>
                <c:pt idx="4">
                  <c:v>1539.2981914950881</c:v>
                </c:pt>
                <c:pt idx="5">
                  <c:v>1539.5265216900091</c:v>
                </c:pt>
                <c:pt idx="6">
                  <c:v>1539.8396430794789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9D-4DF3-A5BE-6F818A6EA223}"/>
            </c:ext>
          </c:extLst>
        </c:ser>
        <c:ser>
          <c:idx val="1"/>
          <c:order val="1"/>
          <c:tx>
            <c:v>CH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'Expmt. 1'!$O$3:$O$1002</c:f>
                <c:numCache>
                  <c:formatCode>General</c:formatCode>
                  <c:ptCount val="1000"/>
                  <c:pt idx="0">
                    <c:v>1.6651566705498601E-3</c:v>
                  </c:pt>
                  <c:pt idx="1">
                    <c:v>1.3908130269428109E-3</c:v>
                  </c:pt>
                  <c:pt idx="2">
                    <c:v>3.86308495261758E-3</c:v>
                  </c:pt>
                  <c:pt idx="3">
                    <c:v>8.6617365096216016E-3</c:v>
                  </c:pt>
                  <c:pt idx="4">
                    <c:v>5.5934173609729918E-3</c:v>
                  </c:pt>
                  <c:pt idx="5">
                    <c:v>8.7889287298940789E-3</c:v>
                  </c:pt>
                  <c:pt idx="6">
                    <c:v>7.2404778706468744E-3</c:v>
                  </c:pt>
                </c:numCache>
              </c:numRef>
            </c:plus>
            <c:minus>
              <c:numRef>
                <c:f>'Expmt. 1'!$O$3:$O$1002</c:f>
                <c:numCache>
                  <c:formatCode>General</c:formatCode>
                  <c:ptCount val="1000"/>
                  <c:pt idx="0">
                    <c:v>1.6651566705498601E-3</c:v>
                  </c:pt>
                  <c:pt idx="1">
                    <c:v>1.3908130269428109E-3</c:v>
                  </c:pt>
                  <c:pt idx="2">
                    <c:v>3.86308495261758E-3</c:v>
                  </c:pt>
                  <c:pt idx="3">
                    <c:v>8.6617365096216016E-3</c:v>
                  </c:pt>
                  <c:pt idx="4">
                    <c:v>5.5934173609729918E-3</c:v>
                  </c:pt>
                  <c:pt idx="5">
                    <c:v>8.7889287298940789E-3</c:v>
                  </c:pt>
                  <c:pt idx="6">
                    <c:v>7.2404778706468744E-3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'Expmt. 1'!$C$3:$C$1002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plus>
            <c:minus>
              <c:numRef>
                <c:f>'Expmt. 1'!$C$3:$C$1002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'Expmt. 1'!$B$3:$B$1002</c:f>
              <c:numCache>
                <c:formatCode>0.0</c:formatCode>
                <c:ptCount val="1000"/>
                <c:pt idx="0">
                  <c:v>0</c:v>
                </c:pt>
                <c:pt idx="1">
                  <c:v>0.8</c:v>
                </c:pt>
                <c:pt idx="2">
                  <c:v>1.25</c:v>
                </c:pt>
                <c:pt idx="3">
                  <c:v>1.6</c:v>
                </c:pt>
                <c:pt idx="4">
                  <c:v>2</c:v>
                </c:pt>
                <c:pt idx="5">
                  <c:v>2.5</c:v>
                </c:pt>
                <c:pt idx="6" formatCode="General">
                  <c:v>4</c:v>
                </c:pt>
              </c:numCache>
            </c:numRef>
          </c:xVal>
          <c:yVal>
            <c:numRef>
              <c:f>'Expmt. 1'!$P$3:$P$1002</c:f>
              <c:numCache>
                <c:formatCode>General</c:formatCode>
                <c:ptCount val="1000"/>
                <c:pt idx="0">
                  <c:v>1538.3629310270869</c:v>
                </c:pt>
                <c:pt idx="1">
                  <c:v>1538.277315974065</c:v>
                </c:pt>
                <c:pt idx="2">
                  <c:v>1538.0374770794631</c:v>
                </c:pt>
                <c:pt idx="3">
                  <c:v>1537.915117147576</c:v>
                </c:pt>
                <c:pt idx="4">
                  <c:v>1537.8039900511151</c:v>
                </c:pt>
                <c:pt idx="5">
                  <c:v>1537.5923415102229</c:v>
                </c:pt>
                <c:pt idx="6">
                  <c:v>1537.3764843808219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09D-4DF3-A5BE-6F818A6EA223}"/>
            </c:ext>
          </c:extLst>
        </c:ser>
        <c:ser>
          <c:idx val="2"/>
          <c:order val="2"/>
          <c:tx>
            <c:v>CH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'Expmt. 1'!$U$3:$U$1002</c:f>
                <c:numCache>
                  <c:formatCode>General</c:formatCode>
                  <c:ptCount val="1000"/>
                  <c:pt idx="0">
                    <c:v>1.8071844675557681E-3</c:v>
                  </c:pt>
                  <c:pt idx="1">
                    <c:v>3.5277790052215532E-3</c:v>
                  </c:pt>
                  <c:pt idx="2">
                    <c:v>5.0233362019652759E-3</c:v>
                  </c:pt>
                  <c:pt idx="3">
                    <c:v>7.4805627640504484E-3</c:v>
                  </c:pt>
                  <c:pt idx="4">
                    <c:v>1.2987282733524719E-2</c:v>
                  </c:pt>
                  <c:pt idx="5">
                    <c:v>1.182998142495219E-2</c:v>
                  </c:pt>
                  <c:pt idx="6">
                    <c:v>2.6050415362370578E-2</c:v>
                  </c:pt>
                </c:numCache>
              </c:numRef>
            </c:plus>
            <c:minus>
              <c:numRef>
                <c:f>'Expmt. 1'!$U$3:$U$1002</c:f>
                <c:numCache>
                  <c:formatCode>General</c:formatCode>
                  <c:ptCount val="1000"/>
                  <c:pt idx="0">
                    <c:v>1.8071844675557681E-3</c:v>
                  </c:pt>
                  <c:pt idx="1">
                    <c:v>3.5277790052215532E-3</c:v>
                  </c:pt>
                  <c:pt idx="2">
                    <c:v>5.0233362019652759E-3</c:v>
                  </c:pt>
                  <c:pt idx="3">
                    <c:v>7.4805627640504484E-3</c:v>
                  </c:pt>
                  <c:pt idx="4">
                    <c:v>1.2987282733524719E-2</c:v>
                  </c:pt>
                  <c:pt idx="5">
                    <c:v>1.182998142495219E-2</c:v>
                  </c:pt>
                  <c:pt idx="6">
                    <c:v>2.6050415362370578E-2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'Expmt. 1'!$C$3:$C$1002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plus>
            <c:minus>
              <c:numRef>
                <c:f>'Expmt. 1'!$C$3:$C$1002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'Expmt. 1'!$B$3:$B$1002</c:f>
              <c:numCache>
                <c:formatCode>0.0</c:formatCode>
                <c:ptCount val="1000"/>
                <c:pt idx="0">
                  <c:v>0</c:v>
                </c:pt>
                <c:pt idx="1">
                  <c:v>0.8</c:v>
                </c:pt>
                <c:pt idx="2">
                  <c:v>1.25</c:v>
                </c:pt>
                <c:pt idx="3">
                  <c:v>1.6</c:v>
                </c:pt>
                <c:pt idx="4">
                  <c:v>2</c:v>
                </c:pt>
                <c:pt idx="5">
                  <c:v>2.5</c:v>
                </c:pt>
                <c:pt idx="6" formatCode="General">
                  <c:v>4</c:v>
                </c:pt>
              </c:numCache>
            </c:numRef>
          </c:xVal>
          <c:yVal>
            <c:numRef>
              <c:f>'Expmt. 1'!$X$3:$X$1002</c:f>
              <c:numCache>
                <c:formatCode>General</c:formatCode>
                <c:ptCount val="1000"/>
                <c:pt idx="0">
                  <c:v>1538.404806511978</c:v>
                </c:pt>
                <c:pt idx="1">
                  <c:v>1538.365436230187</c:v>
                </c:pt>
                <c:pt idx="2">
                  <c:v>1538.3115899192051</c:v>
                </c:pt>
                <c:pt idx="3">
                  <c:v>1538.309042315678</c:v>
                </c:pt>
                <c:pt idx="4">
                  <c:v>1538.2739306758031</c:v>
                </c:pt>
                <c:pt idx="5">
                  <c:v>1538.2586741984501</c:v>
                </c:pt>
                <c:pt idx="6">
                  <c:v>1538.167023905502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09D-4DF3-A5BE-6F818A6EA2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7015872"/>
        <c:axId val="1328411984"/>
      </c:scatterChart>
      <c:valAx>
        <c:axId val="307015872"/>
        <c:scaling>
          <c:orientation val="minMax"/>
        </c:scaling>
        <c:delete val="0"/>
        <c:axPos val="b"/>
        <c:title>
          <c:tx>
            <c:strRef>
              <c:f>'Expmt. 1'!$B$2</c:f>
              <c:strCache>
                <c:ptCount val="1"/>
                <c:pt idx="0">
                  <c:v>Average Curvature (1/m)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411984"/>
        <c:crosses val="autoZero"/>
        <c:crossBetween val="midCat"/>
      </c:valAx>
      <c:valAx>
        <c:axId val="132841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Wavelength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015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376E154-FEB7-4F67-92EA-C4111B537857}">
  <sheetPr/>
  <sheetViews>
    <sheetView zoomScale="102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0D76D07-F4E7-4196-8E52-578F166A6949}">
  <sheetPr/>
  <sheetViews>
    <sheetView zoomScale="102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9EFA366-3CC5-4D0D-8321-22B9B883BD20}">
  <sheetPr/>
  <sheetViews>
    <sheetView zoomScale="10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F5A8BA8-89FD-4A76-8633-757E78538492}">
  <sheetPr/>
  <sheetViews>
    <sheetView zoomScale="10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2DDA35D-73B2-4F75-B2FA-777EFF548614}">
  <sheetPr/>
  <sheetViews>
    <sheetView zoomScale="102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E4E7A9A-572F-4371-9659-2B807B9650CC}">
  <sheetPr/>
  <sheetViews>
    <sheetView zoomScale="102" workbookViewId="0" zoomToFit="1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40E3E97-6812-46AA-ACBB-916836691265}">
  <sheetPr/>
  <sheetViews>
    <sheetView zoomScale="102" workbookViewId="0" zoomToFit="1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6E327A5-2F35-42F7-A4DD-34AF8D828FA5}">
  <sheetPr/>
  <sheetViews>
    <sheetView zoomScale="10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3171" cy="629579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0D1BA3-B27E-4F7E-8E69-3FFDD24E8A7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5882" cy="629397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2C2F00-21DE-4769-A153-96234E4B392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882" cy="629397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8A4C36-14A4-4BC7-90C5-F24064B3A0B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882" cy="629397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9F4E3F-B321-424D-B366-0260E20CA6A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5882" cy="629397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58A4AF-06FD-4D33-A8B7-D0490EC6534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65882" cy="629397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1625E9-1038-447B-9943-11812D11679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65882" cy="629397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32D9AE-77D7-462C-BABB-6351B069982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57167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DEB335-7FA5-41B8-B402-ED079BD055D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20408</xdr:colOff>
      <xdr:row>11</xdr:row>
      <xdr:rowOff>59871</xdr:rowOff>
    </xdr:from>
    <xdr:to>
      <xdr:col>10</xdr:col>
      <xdr:colOff>881742</xdr:colOff>
      <xdr:row>36</xdr:row>
      <xdr:rowOff>136071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99D075-127D-46CD-A7F5-7F1421EEF3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122464</xdr:colOff>
      <xdr:row>36</xdr:row>
      <xdr:rowOff>136071</xdr:rowOff>
    </xdr:from>
    <xdr:to>
      <xdr:col>11</xdr:col>
      <xdr:colOff>47627</xdr:colOff>
      <xdr:row>62</xdr:row>
      <xdr:rowOff>78922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B8F812E-745C-499C-9F25-C061AA07B5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62</xdr:row>
      <xdr:rowOff>27214</xdr:rowOff>
    </xdr:from>
    <xdr:to>
      <xdr:col>11</xdr:col>
      <xdr:colOff>5444</xdr:colOff>
      <xdr:row>87</xdr:row>
      <xdr:rowOff>160565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F258B07-D8F1-4433-A1E5-403B901F58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87</xdr:row>
      <xdr:rowOff>149678</xdr:rowOff>
    </xdr:from>
    <xdr:to>
      <xdr:col>11</xdr:col>
      <xdr:colOff>5444</xdr:colOff>
      <xdr:row>113</xdr:row>
      <xdr:rowOff>92529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0A873B3-91AC-4A7E-BADD-11292BA504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5E9E2-F53E-442B-814A-AA14022BCEF8}">
  <dimension ref="A1:AH20"/>
  <sheetViews>
    <sheetView tabSelected="1" zoomScale="70" zoomScaleNormal="70" workbookViewId="0"/>
  </sheetViews>
  <sheetFormatPr defaultRowHeight="15" x14ac:dyDescent="0.25"/>
  <cols>
    <col min="1" max="1" width="13.28515625" bestFit="1" customWidth="1"/>
    <col min="2" max="2" width="14.85546875" bestFit="1" customWidth="1"/>
  </cols>
  <sheetData>
    <row r="1" spans="1:34" x14ac:dyDescent="0.25">
      <c r="B1" s="14" t="s">
        <v>21</v>
      </c>
      <c r="C1" s="14"/>
      <c r="D1" s="14"/>
      <c r="G1" s="13" t="s">
        <v>22</v>
      </c>
      <c r="H1" s="13"/>
      <c r="I1" s="13"/>
      <c r="J1" s="13"/>
      <c r="M1" s="13" t="s">
        <v>23</v>
      </c>
      <c r="N1" s="13"/>
      <c r="O1" s="13"/>
      <c r="P1" s="13"/>
      <c r="S1" s="13" t="s">
        <v>26</v>
      </c>
      <c r="T1" s="13"/>
      <c r="U1" s="13"/>
      <c r="V1" s="13"/>
      <c r="Y1" s="13" t="s">
        <v>34</v>
      </c>
      <c r="Z1" s="13"/>
      <c r="AA1" s="13"/>
      <c r="AB1" s="13"/>
    </row>
    <row r="2" spans="1:34" ht="15.75" thickBot="1" x14ac:dyDescent="0.3">
      <c r="A2" t="s">
        <v>20</v>
      </c>
      <c r="B2" t="s">
        <v>15</v>
      </c>
      <c r="C2" t="s">
        <v>16</v>
      </c>
      <c r="D2" t="s">
        <v>17</v>
      </c>
      <c r="E2" t="s">
        <v>33</v>
      </c>
      <c r="G2" t="s">
        <v>21</v>
      </c>
      <c r="H2" t="s">
        <v>14</v>
      </c>
      <c r="I2" t="s">
        <v>18</v>
      </c>
      <c r="J2" t="s">
        <v>19</v>
      </c>
      <c r="K2" t="s">
        <v>24</v>
      </c>
      <c r="M2" t="s">
        <v>21</v>
      </c>
      <c r="N2" t="s">
        <v>14</v>
      </c>
      <c r="O2" t="s">
        <v>18</v>
      </c>
      <c r="P2" t="s">
        <v>19</v>
      </c>
      <c r="Q2" t="s">
        <v>24</v>
      </c>
      <c r="S2" t="s">
        <v>21</v>
      </c>
      <c r="T2" t="s">
        <v>14</v>
      </c>
      <c r="U2" t="s">
        <v>18</v>
      </c>
      <c r="V2" t="s">
        <v>19</v>
      </c>
      <c r="W2" t="s">
        <v>24</v>
      </c>
      <c r="Y2" t="s">
        <v>21</v>
      </c>
      <c r="Z2" t="s">
        <v>14</v>
      </c>
      <c r="AA2" t="s">
        <v>18</v>
      </c>
      <c r="AB2" t="s">
        <v>19</v>
      </c>
      <c r="AC2" t="s">
        <v>24</v>
      </c>
    </row>
    <row r="3" spans="1:34" x14ac:dyDescent="0.25">
      <c r="A3" t="s">
        <v>29</v>
      </c>
      <c r="B3" s="5">
        <f>'Expmt. 1'!$A3</f>
        <v>0</v>
      </c>
      <c r="C3" s="6">
        <f>'Expmt. 1'!$A3</f>
        <v>0</v>
      </c>
      <c r="D3" s="6">
        <f>'Expmt. 1'!$A3</f>
        <v>0</v>
      </c>
      <c r="E3" s="7">
        <f>'Expmt. 1'!$A3</f>
        <v>0</v>
      </c>
      <c r="G3">
        <f>B3</f>
        <v>0</v>
      </c>
      <c r="H3" s="4">
        <f>'Expmt. 1'!H3-'Expmt. 1'!H$3</f>
        <v>0</v>
      </c>
      <c r="I3" s="4">
        <f>'Expmt. 1'!P3-'Expmt. 1'!P$3</f>
        <v>0</v>
      </c>
      <c r="J3" s="4">
        <f>'Expmt. 1'!X3-'Expmt. 1'!X$3</f>
        <v>0</v>
      </c>
      <c r="K3" s="4">
        <f t="shared" ref="K3:K6" si="0">AVERAGE(H3:J3)</f>
        <v>0</v>
      </c>
      <c r="L3" s="4"/>
      <c r="M3">
        <f>C3</f>
        <v>0</v>
      </c>
      <c r="N3" s="4">
        <f>'Expmt. 1'!J3-'Expmt. 1'!J$3</f>
        <v>0</v>
      </c>
      <c r="O3" s="4">
        <f>'Expmt. 1'!R3-'Expmt. 1'!R$3</f>
        <v>0</v>
      </c>
      <c r="P3" s="4">
        <f>'Expmt. 1'!Z3-'Expmt. 1'!Z$3</f>
        <v>0</v>
      </c>
      <c r="Q3" s="4">
        <f t="shared" ref="Q3:Q9" si="1">AVERAGE(N3:P3)</f>
        <v>0</v>
      </c>
      <c r="R3" s="4"/>
      <c r="S3">
        <f>D3</f>
        <v>0</v>
      </c>
      <c r="T3" s="4">
        <f>'Expmt. 1'!L3-'Expmt. 1'!L$3</f>
        <v>0</v>
      </c>
      <c r="U3" s="4">
        <f>'Expmt. 1'!T3-'Expmt. 1'!T$3</f>
        <v>0</v>
      </c>
      <c r="V3" s="4">
        <f>'Expmt. 1'!AB3-'Expmt. 1'!AB$3</f>
        <v>0</v>
      </c>
      <c r="W3" s="4">
        <f t="shared" ref="W3:W6" si="2">AVERAGE(T3:V3)</f>
        <v>0</v>
      </c>
      <c r="X3" s="4"/>
      <c r="Y3">
        <f>E3</f>
        <v>0</v>
      </c>
      <c r="Z3" s="4">
        <f>'Expmt. 1'!N3-'Expmt. 1'!N$3</f>
        <v>0</v>
      </c>
      <c r="AA3" s="4">
        <f>'Expmt. 1'!V3-'Expmt. 1'!V$3</f>
        <v>0</v>
      </c>
      <c r="AB3" s="4">
        <f>'Expmt. 1'!AD3-'Expmt. 1'!AD$3</f>
        <v>0</v>
      </c>
      <c r="AC3" s="4">
        <f>AVERAGE(Z3:AB3)</f>
        <v>0</v>
      </c>
    </row>
    <row r="4" spans="1:34" x14ac:dyDescent="0.25">
      <c r="A4" t="s">
        <v>29</v>
      </c>
      <c r="B4" s="8">
        <f>'Expmt. 1'!$A4</f>
        <v>0.5</v>
      </c>
      <c r="C4" s="4">
        <f>'Expmt. 1'!$A4</f>
        <v>0.5</v>
      </c>
      <c r="D4" s="4">
        <f>'Expmt. 1'!$A4</f>
        <v>0.5</v>
      </c>
      <c r="E4" s="9">
        <f>'Expmt. 1'!$A4</f>
        <v>0.5</v>
      </c>
      <c r="G4">
        <f t="shared" ref="G4:G8" si="3">B4</f>
        <v>0.5</v>
      </c>
      <c r="H4" s="4">
        <f>'Expmt. 1'!H4-'Expmt. 1'!H$3</f>
        <v>0.11612716412992086</v>
      </c>
      <c r="I4" s="4">
        <f>'Expmt. 1'!P4-'Expmt. 1'!P$3</f>
        <v>-8.5615053021911081E-2</v>
      </c>
      <c r="J4" s="4">
        <f>'Expmt. 1'!X4-'Expmt. 1'!X$3</f>
        <v>-3.9370281790979789E-2</v>
      </c>
      <c r="K4" s="4">
        <f t="shared" si="0"/>
        <v>-2.952723560990004E-3</v>
      </c>
      <c r="L4" s="4"/>
      <c r="M4">
        <f t="shared" ref="M4:M8" si="4">C4</f>
        <v>0.5</v>
      </c>
      <c r="N4" s="4">
        <f>'Expmt. 1'!J4-'Expmt. 1'!J$3</f>
        <v>0.19767370854106048</v>
      </c>
      <c r="O4" s="4">
        <f>'Expmt. 1'!R4-'Expmt. 1'!R$3</f>
        <v>-9.5443007479161679E-2</v>
      </c>
      <c r="P4" s="4">
        <f>'Expmt. 1'!Z4-'Expmt. 1'!Z$3</f>
        <v>-0.1062181430131659</v>
      </c>
      <c r="Q4" s="4">
        <f t="shared" si="1"/>
        <v>-1.3291473170890338E-3</v>
      </c>
      <c r="R4" s="4"/>
      <c r="S4">
        <f t="shared" ref="S4:S8" si="5">D4</f>
        <v>0.5</v>
      </c>
      <c r="T4" s="4">
        <f>'Expmt. 1'!L4-'Expmt. 1'!L$3</f>
        <v>0.13248429543500606</v>
      </c>
      <c r="U4" s="4">
        <f>'Expmt. 1'!T4-'Expmt. 1'!T$3</f>
        <v>-7.5460858613951132E-2</v>
      </c>
      <c r="V4" s="4">
        <f>'Expmt. 1'!AB4-'Expmt. 1'!AB$3</f>
        <v>-6.1349596064928846E-2</v>
      </c>
      <c r="W4" s="4">
        <f t="shared" si="2"/>
        <v>-1.4420530812913057E-3</v>
      </c>
      <c r="Y4">
        <f t="shared" ref="Y4:Y8" si="6">E4</f>
        <v>0.5</v>
      </c>
      <c r="Z4" s="4">
        <f>'Expmt. 1'!N4-'Expmt. 1'!N$3</f>
        <v>5.6961061610081742E-2</v>
      </c>
      <c r="AA4" s="4">
        <f>'Expmt. 1'!V4-'Expmt. 1'!V$3</f>
        <v>-2.9073704629126951E-2</v>
      </c>
      <c r="AB4" s="4">
        <f>'Expmt. 1'!AD4-'Expmt. 1'!AD$3</f>
        <v>-2.1219430288056174E-2</v>
      </c>
      <c r="AC4" s="4">
        <f t="shared" ref="AC4:AC8" si="7">AVERAGE(Z4:AB4)</f>
        <v>2.2226422309662062E-3</v>
      </c>
    </row>
    <row r="5" spans="1:34" x14ac:dyDescent="0.25">
      <c r="A5" t="s">
        <v>29</v>
      </c>
      <c r="B5" s="8">
        <f>'Expmt. 1'!$A5</f>
        <v>1.6</v>
      </c>
      <c r="C5" s="4">
        <f>'Expmt. 1'!$A5</f>
        <v>1.6</v>
      </c>
      <c r="D5" s="4">
        <f>'Expmt. 1'!$A5</f>
        <v>1.6</v>
      </c>
      <c r="E5" s="9">
        <f>'Expmt. 1'!$A5</f>
        <v>1.6</v>
      </c>
      <c r="F5" s="4"/>
      <c r="G5">
        <f t="shared" si="3"/>
        <v>1.6</v>
      </c>
      <c r="H5" s="4">
        <f>'Expmt. 1'!H5-'Expmt. 1'!H$3</f>
        <v>0.41073125304296809</v>
      </c>
      <c r="I5" s="4">
        <f>'Expmt. 1'!P5-'Expmt. 1'!P$3</f>
        <v>-0.32545394762382784</v>
      </c>
      <c r="J5" s="4">
        <f>'Expmt. 1'!X5-'Expmt. 1'!X$3</f>
        <v>-9.3216592772932927E-2</v>
      </c>
      <c r="K5" s="4">
        <f t="shared" si="0"/>
        <v>-2.646429117930893E-3</v>
      </c>
      <c r="L5" s="4"/>
      <c r="M5">
        <f t="shared" si="4"/>
        <v>1.6</v>
      </c>
      <c r="N5" s="4">
        <f>'Expmt. 1'!J5-'Expmt. 1'!J$3</f>
        <v>0.55927960399503718</v>
      </c>
      <c r="O5" s="4">
        <f>'Expmt. 1'!R5-'Expmt. 1'!R$3</f>
        <v>-0.36128151768116368</v>
      </c>
      <c r="P5" s="4">
        <f>'Expmt. 1'!Z5-'Expmt. 1'!Z$3</f>
        <v>-0.19957693924607156</v>
      </c>
      <c r="Q5" s="4">
        <f t="shared" si="1"/>
        <v>-5.2628431073268678E-4</v>
      </c>
      <c r="R5" s="4"/>
      <c r="S5">
        <f t="shared" si="5"/>
        <v>1.6</v>
      </c>
      <c r="T5" s="4">
        <f>'Expmt. 1'!L5-'Expmt. 1'!L$3</f>
        <v>0.4904604177870624</v>
      </c>
      <c r="U5" s="4">
        <f>'Expmt. 1'!T5-'Expmt. 1'!T$3</f>
        <v>-0.36581765671189714</v>
      </c>
      <c r="V5" s="4">
        <f>'Expmt. 1'!AB5-'Expmt. 1'!AB$3</f>
        <v>-0.12649412064797616</v>
      </c>
      <c r="W5" s="4">
        <f t="shared" si="2"/>
        <v>-6.1711985760363553E-4</v>
      </c>
      <c r="Y5">
        <f t="shared" si="6"/>
        <v>1.6</v>
      </c>
      <c r="Z5" s="4">
        <f>'Expmt. 1'!N5-'Expmt. 1'!N$3</f>
        <v>0.19697111166510695</v>
      </c>
      <c r="AA5" s="4">
        <f>'Expmt. 1'!V5-'Expmt. 1'!V$3</f>
        <v>-0.13167669674294302</v>
      </c>
      <c r="AB5" s="4">
        <f>'Expmt. 1'!AD5-'Expmt. 1'!AD$3</f>
        <v>-3.8540421056950436E-2</v>
      </c>
      <c r="AC5" s="4">
        <f t="shared" si="7"/>
        <v>8.9179979550711632E-3</v>
      </c>
    </row>
    <row r="6" spans="1:34" x14ac:dyDescent="0.25">
      <c r="A6" s="4" t="s">
        <v>29</v>
      </c>
      <c r="B6" s="8">
        <f>'Expmt. 1'!$A6</f>
        <v>2</v>
      </c>
      <c r="C6" s="4">
        <f>'Expmt. 1'!$A6</f>
        <v>2</v>
      </c>
      <c r="D6" s="4">
        <f>'Expmt. 1'!$A6</f>
        <v>2</v>
      </c>
      <c r="E6" s="9">
        <f>'Expmt. 1'!$A6</f>
        <v>2</v>
      </c>
      <c r="F6" s="4"/>
      <c r="G6">
        <f t="shared" si="3"/>
        <v>2</v>
      </c>
      <c r="H6" s="4">
        <f>'Expmt. 1'!H6-'Expmt. 1'!H$3</f>
        <v>0.53830993183805731</v>
      </c>
      <c r="I6" s="4">
        <f>'Expmt. 1'!P6-'Expmt. 1'!P$3</f>
        <v>-0.44781387951093166</v>
      </c>
      <c r="J6" s="4">
        <f>'Expmt. 1'!X6-'Expmt. 1'!X$3</f>
        <v>-9.5764196300024196E-2</v>
      </c>
      <c r="K6" s="4">
        <f t="shared" si="0"/>
        <v>-1.7560479909661808E-3</v>
      </c>
      <c r="L6" s="4"/>
      <c r="M6">
        <f t="shared" si="4"/>
        <v>2</v>
      </c>
      <c r="N6" s="4">
        <f>'Expmt. 1'!J6-'Expmt. 1'!J$3</f>
        <v>0.68510956582213112</v>
      </c>
      <c r="O6" s="4">
        <f>'Expmt. 1'!R6-'Expmt. 1'!R$3</f>
        <v>-0.46358452983508869</v>
      </c>
      <c r="P6" s="4">
        <f>'Expmt. 1'!Z6-'Expmt. 1'!Z$3</f>
        <v>-0.21910444803097562</v>
      </c>
      <c r="Q6" s="4">
        <f t="shared" si="1"/>
        <v>8.0686265202227026E-4</v>
      </c>
      <c r="R6" s="4"/>
      <c r="S6">
        <f t="shared" si="5"/>
        <v>2</v>
      </c>
      <c r="T6" s="4">
        <f>'Expmt. 1'!L6-'Expmt. 1'!L$3</f>
        <v>0.61995522198299113</v>
      </c>
      <c r="U6" s="4">
        <f>'Expmt. 1'!T6-'Expmt. 1'!T$3</f>
        <v>-0.47937245768389403</v>
      </c>
      <c r="V6" s="4">
        <f>'Expmt. 1'!AB6-'Expmt. 1'!AB$3</f>
        <v>-0.14018885116297497</v>
      </c>
      <c r="W6" s="4">
        <f t="shared" si="2"/>
        <v>1.3130437870737902E-4</v>
      </c>
      <c r="X6" s="4"/>
      <c r="Y6">
        <f t="shared" si="6"/>
        <v>2</v>
      </c>
      <c r="Z6" s="4">
        <f>'Expmt. 1'!N6-'Expmt. 1'!N$3</f>
        <v>0.25785625866797091</v>
      </c>
      <c r="AA6" s="4">
        <f>'Expmt. 1'!V6-'Expmt. 1'!V$3</f>
        <v>-0.17674573490307921</v>
      </c>
      <c r="AB6" s="4">
        <f>'Expmt. 1'!AD6-'Expmt. 1'!AD$3</f>
        <v>-4.1907149462986126E-2</v>
      </c>
      <c r="AC6" s="4">
        <f t="shared" si="7"/>
        <v>1.3067791433968523E-2</v>
      </c>
      <c r="AD6" s="4"/>
      <c r="AE6" s="4"/>
      <c r="AF6" s="4"/>
      <c r="AG6" s="4"/>
      <c r="AH6" s="4"/>
    </row>
    <row r="7" spans="1:34" x14ac:dyDescent="0.25">
      <c r="A7" s="4" t="s">
        <v>29</v>
      </c>
      <c r="B7" s="8">
        <f>'Expmt. 1'!$A7</f>
        <v>2.5</v>
      </c>
      <c r="C7" s="4">
        <f>'Expmt. 1'!$A7</f>
        <v>2.5</v>
      </c>
      <c r="D7" s="4">
        <f>'Expmt. 1'!$A7</f>
        <v>2.5</v>
      </c>
      <c r="E7" s="9">
        <f>'Expmt. 1'!$A7</f>
        <v>2.5</v>
      </c>
      <c r="F7" s="4"/>
      <c r="G7">
        <f t="shared" si="3"/>
        <v>2.5</v>
      </c>
      <c r="H7" s="4">
        <f>'Expmt. 1'!H7-'Expmt. 1'!H$3</f>
        <v>0.69342152796502887</v>
      </c>
      <c r="I7" s="4">
        <f>'Expmt. 1'!P7-'Expmt. 1'!P$3</f>
        <v>-0.55894097597183645</v>
      </c>
      <c r="J7" s="4">
        <f>'Expmt. 1'!X7-'Expmt. 1'!X$3</f>
        <v>-0.13087583617493692</v>
      </c>
      <c r="K7" s="4">
        <f t="shared" ref="K7:K8" si="8">AVERAGE(H7:J7)</f>
        <v>1.2015719394184998E-3</v>
      </c>
      <c r="L7" s="4"/>
      <c r="M7">
        <f t="shared" si="4"/>
        <v>2.5</v>
      </c>
      <c r="N7" s="4">
        <f>'Expmt. 1'!J7-'Expmt. 1'!J$3</f>
        <v>0.86319970595513951</v>
      </c>
      <c r="O7" s="4">
        <f>'Expmt. 1'!R7-'Expmt. 1'!R$3</f>
        <v>-0.59005302130117343</v>
      </c>
      <c r="P7" s="4">
        <f>'Expmt. 1'!Z7-'Expmt. 1'!Z$3</f>
        <v>-0.2591575572871534</v>
      </c>
      <c r="Q7" s="4">
        <f t="shared" si="1"/>
        <v>4.6630424556042271E-3</v>
      </c>
      <c r="R7" s="4"/>
      <c r="S7">
        <f t="shared" si="5"/>
        <v>2.5</v>
      </c>
      <c r="T7" s="4">
        <f>'Expmt. 1'!L7-'Expmt. 1'!L$3</f>
        <v>0.79622804693599392</v>
      </c>
      <c r="U7" s="4">
        <f>'Expmt. 1'!T7-'Expmt. 1'!T$3</f>
        <v>-0.63379932272209771</v>
      </c>
      <c r="V7" s="4">
        <f>'Expmt. 1'!AB7-'Expmt. 1'!AB$3</f>
        <v>-0.15511845688683934</v>
      </c>
      <c r="W7" s="4">
        <f t="shared" ref="W7:W8" si="9">AVERAGE(T7:V7)</f>
        <v>2.4367557756856209E-3</v>
      </c>
      <c r="Y7">
        <f t="shared" si="6"/>
        <v>2.5</v>
      </c>
      <c r="Z7" s="4">
        <f>'Expmt. 1'!N7-'Expmt. 1'!N$3</f>
        <v>0.30979148070218798</v>
      </c>
      <c r="AA7" s="4">
        <f>'Expmt. 1'!V7-'Expmt. 1'!V$3</f>
        <v>-0.18629697975597992</v>
      </c>
      <c r="AB7" s="4">
        <f>'Expmt. 1'!AD7-'Expmt. 1'!AD$3</f>
        <v>-7.2591311316045903E-2</v>
      </c>
      <c r="AC7" s="4">
        <f t="shared" si="7"/>
        <v>1.6967729876720721E-2</v>
      </c>
    </row>
    <row r="8" spans="1:34" x14ac:dyDescent="0.25">
      <c r="A8" t="s">
        <v>29</v>
      </c>
      <c r="B8" s="8">
        <f>'Expmt. 1'!$A8</f>
        <v>3.2</v>
      </c>
      <c r="C8" s="4">
        <f>'Expmt. 1'!$A8</f>
        <v>3.2</v>
      </c>
      <c r="D8" s="4">
        <f>'Expmt. 1'!$A8</f>
        <v>3.2</v>
      </c>
      <c r="E8" s="9">
        <f>'Expmt. 1'!$A8</f>
        <v>3.2</v>
      </c>
      <c r="F8" s="4"/>
      <c r="G8">
        <f t="shared" si="3"/>
        <v>3.2</v>
      </c>
      <c r="H8" s="4">
        <f>'Expmt. 1'!H8-'Expmt. 1'!H$3</f>
        <v>0.9217517228860288</v>
      </c>
      <c r="I8" s="4">
        <f>'Expmt. 1'!P8-'Expmt. 1'!P$3</f>
        <v>-0.77058951686399269</v>
      </c>
      <c r="J8" s="4">
        <f>'Expmt. 1'!X8-'Expmt. 1'!X$3</f>
        <v>-0.14613231352791445</v>
      </c>
      <c r="K8" s="4">
        <f t="shared" si="8"/>
        <v>1.6766308313738894E-3</v>
      </c>
      <c r="L8" s="4"/>
      <c r="M8" s="4">
        <f t="shared" si="4"/>
        <v>3.2</v>
      </c>
      <c r="N8" s="4">
        <f>'Expmt. 1'!J8-'Expmt. 1'!J$3</f>
        <v>1.0948194637280722</v>
      </c>
      <c r="O8" s="4">
        <f>'Expmt. 1'!R8-'Expmt. 1'!R$3</f>
        <v>-0.75591196512505121</v>
      </c>
      <c r="P8" s="4">
        <f>'Expmt. 1'!Z8-'Expmt. 1'!Z$3</f>
        <v>-0.31923219856503238</v>
      </c>
      <c r="Q8" s="4">
        <f t="shared" si="1"/>
        <v>6.5584333459961881E-3</v>
      </c>
      <c r="R8" s="4"/>
      <c r="S8">
        <f t="shared" si="5"/>
        <v>3.2</v>
      </c>
      <c r="T8" s="4">
        <f>'Expmt. 1'!L8-'Expmt. 1'!L$3</f>
        <v>1.0379374530950827</v>
      </c>
      <c r="U8" s="4">
        <f>'Expmt. 1'!T8-'Expmt. 1'!T$3</f>
        <v>-0.77572207937896565</v>
      </c>
      <c r="V8" s="4">
        <f>'Expmt. 1'!AB8-'Expmt. 1'!AB$3</f>
        <v>-0.25027265940684629</v>
      </c>
      <c r="W8" s="4">
        <f t="shared" si="9"/>
        <v>3.980904769756914E-3</v>
      </c>
      <c r="Y8">
        <f t="shared" si="6"/>
        <v>3.2</v>
      </c>
      <c r="Z8" s="4">
        <f>'Expmt. 1'!N8-'Expmt. 1'!N$3</f>
        <v>0.51109132733108709</v>
      </c>
      <c r="AA8" s="4">
        <f>'Expmt. 1'!V8-'Expmt. 1'!V$3</f>
        <v>-0.30413881316303559</v>
      </c>
      <c r="AB8" s="4">
        <f>'Expmt. 1'!AD8-'Expmt. 1'!AD$3</f>
        <v>-0.12028125272399848</v>
      </c>
      <c r="AC8" s="4">
        <f t="shared" si="7"/>
        <v>2.8890420481351004E-2</v>
      </c>
    </row>
    <row r="9" spans="1:34" ht="15.75" thickBot="1" x14ac:dyDescent="0.3">
      <c r="B9" s="10">
        <f>'Expmt. 1'!$A9</f>
        <v>4</v>
      </c>
      <c r="C9" s="2">
        <f>'Expmt. 1'!$A9</f>
        <v>4</v>
      </c>
      <c r="D9" s="2">
        <f>'Expmt. 1'!$A9</f>
        <v>4</v>
      </c>
      <c r="E9" s="11">
        <f>'Expmt. 1'!$A9</f>
        <v>4</v>
      </c>
      <c r="F9" s="4"/>
      <c r="G9">
        <f t="shared" ref="G9" si="10">B9</f>
        <v>4</v>
      </c>
      <c r="H9" s="4">
        <f>'Expmt. 1'!H9-'Expmt. 1'!H$3</f>
        <v>1.2348731123558991</v>
      </c>
      <c r="I9" s="4">
        <f>'Expmt. 1'!P9-'Expmt. 1'!P$3</f>
        <v>-0.98644664626499434</v>
      </c>
      <c r="J9" s="4">
        <f>'Expmt. 1'!X9-'Expmt. 1'!X$3</f>
        <v>-0.23778260647600291</v>
      </c>
      <c r="K9" s="4">
        <f t="shared" ref="K9" si="11">AVERAGE(H9:J9)</f>
        <v>3.5479532049672948E-3</v>
      </c>
      <c r="L9" s="4"/>
      <c r="M9" s="4">
        <f t="shared" ref="M9" si="12">C9</f>
        <v>4</v>
      </c>
      <c r="N9" s="4">
        <f>'Expmt. 1'!J9-'Expmt. 1'!J$3</f>
        <v>1.3523134924510032</v>
      </c>
      <c r="O9" s="4">
        <f>'Expmt. 1'!R9-'Expmt. 1'!R$3</f>
        <v>-0.95490753467811373</v>
      </c>
      <c r="P9" s="4">
        <f>'Expmt. 1'!Z9-'Expmt. 1'!Z$3</f>
        <v>-0.37111811872910039</v>
      </c>
      <c r="Q9" s="4">
        <f t="shared" si="1"/>
        <v>8.7626130145963543E-3</v>
      </c>
      <c r="R9" s="4"/>
      <c r="S9">
        <f t="shared" ref="S9" si="13">D9</f>
        <v>4</v>
      </c>
      <c r="T9" s="4">
        <f>'Expmt. 1'!L9-'Expmt. 1'!L$3</f>
        <v>1.3209706476850442</v>
      </c>
      <c r="U9" s="4">
        <f>'Expmt. 1'!T9-'Expmt. 1'!T$3</f>
        <v>-0.9407922998009326</v>
      </c>
      <c r="V9" s="4">
        <f>'Expmt. 1'!AB9-'Expmt. 1'!AB$3</f>
        <v>-0.35663149991592036</v>
      </c>
      <c r="W9" s="4">
        <f t="shared" ref="W9" si="14">AVERAGE(T9:V9)</f>
        <v>7.8489493227304283E-3</v>
      </c>
      <c r="Y9">
        <f t="shared" ref="Y9" si="15">E9</f>
        <v>4</v>
      </c>
      <c r="Z9" s="4">
        <f>'Expmt. 1'!N9-'Expmt. 1'!N$3</f>
        <v>0.6202501816271706</v>
      </c>
      <c r="AA9" s="4">
        <f>'Expmt. 1'!V9-'Expmt. 1'!V$3</f>
        <v>-0.32909892152702014</v>
      </c>
      <c r="AB9" s="4">
        <f>'Expmt. 1'!AD9-'Expmt. 1'!AD$3</f>
        <v>-0.18848767318604587</v>
      </c>
      <c r="AC9" s="4">
        <f t="shared" ref="AC9" si="16">AVERAGE(Z9:AB9)</f>
        <v>3.4221195638034864E-2</v>
      </c>
    </row>
    <row r="11" spans="1:34" x14ac:dyDescent="0.25">
      <c r="G11" s="13" t="s">
        <v>25</v>
      </c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</row>
    <row r="12" spans="1:34" x14ac:dyDescent="0.25">
      <c r="G12" s="13" t="s">
        <v>22</v>
      </c>
      <c r="H12" s="13"/>
      <c r="I12" s="13"/>
      <c r="J12" s="13"/>
      <c r="M12" s="13" t="s">
        <v>23</v>
      </c>
      <c r="N12" s="13"/>
      <c r="O12" s="13"/>
      <c r="P12" s="13"/>
      <c r="S12" s="13" t="s">
        <v>26</v>
      </c>
      <c r="T12" s="13"/>
      <c r="U12" s="13"/>
      <c r="V12" s="13"/>
      <c r="Y12" s="13" t="s">
        <v>34</v>
      </c>
      <c r="Z12" s="13"/>
      <c r="AA12" s="13"/>
      <c r="AB12" s="13"/>
    </row>
    <row r="13" spans="1:34" x14ac:dyDescent="0.25">
      <c r="G13" t="s">
        <v>21</v>
      </c>
      <c r="H13" t="s">
        <v>14</v>
      </c>
      <c r="I13" t="s">
        <v>18</v>
      </c>
      <c r="J13" t="s">
        <v>19</v>
      </c>
      <c r="M13" t="s">
        <v>21</v>
      </c>
      <c r="N13" t="s">
        <v>14</v>
      </c>
      <c r="O13" t="s">
        <v>18</v>
      </c>
      <c r="P13" t="s">
        <v>19</v>
      </c>
      <c r="S13" t="s">
        <v>21</v>
      </c>
      <c r="T13" t="s">
        <v>14</v>
      </c>
      <c r="U13" t="s">
        <v>18</v>
      </c>
      <c r="V13" t="s">
        <v>19</v>
      </c>
      <c r="Y13" t="s">
        <v>21</v>
      </c>
      <c r="Z13" t="s">
        <v>14</v>
      </c>
      <c r="AA13" t="s">
        <v>18</v>
      </c>
      <c r="AB13" t="s">
        <v>19</v>
      </c>
    </row>
    <row r="14" spans="1:34" x14ac:dyDescent="0.25">
      <c r="G14">
        <f>B3</f>
        <v>0</v>
      </c>
      <c r="H14">
        <f t="shared" ref="H14:J20" si="17">H3-$K3</f>
        <v>0</v>
      </c>
      <c r="I14">
        <f t="shared" si="17"/>
        <v>0</v>
      </c>
      <c r="J14">
        <f t="shared" si="17"/>
        <v>0</v>
      </c>
      <c r="M14">
        <f t="shared" ref="M14:M19" si="18">C3</f>
        <v>0</v>
      </c>
      <c r="N14">
        <f t="shared" ref="N14:P20" si="19">N3-$Q3</f>
        <v>0</v>
      </c>
      <c r="O14">
        <f t="shared" si="19"/>
        <v>0</v>
      </c>
      <c r="P14">
        <f t="shared" si="19"/>
        <v>0</v>
      </c>
      <c r="S14">
        <f>D3</f>
        <v>0</v>
      </c>
      <c r="T14">
        <f t="shared" ref="T14:V20" si="20">T3-$W3</f>
        <v>0</v>
      </c>
      <c r="U14">
        <f t="shared" si="20"/>
        <v>0</v>
      </c>
      <c r="V14">
        <f t="shared" si="20"/>
        <v>0</v>
      </c>
      <c r="Y14">
        <f>E3</f>
        <v>0</v>
      </c>
      <c r="Z14">
        <f t="shared" ref="Z14:AB14" si="21">Z3-$W3</f>
        <v>0</v>
      </c>
      <c r="AA14">
        <f t="shared" si="21"/>
        <v>0</v>
      </c>
      <c r="AB14">
        <f t="shared" si="21"/>
        <v>0</v>
      </c>
    </row>
    <row r="15" spans="1:34" x14ac:dyDescent="0.25">
      <c r="G15">
        <f t="shared" ref="G15:G19" si="22">B4</f>
        <v>0.5</v>
      </c>
      <c r="H15">
        <f t="shared" si="17"/>
        <v>0.11907988769091087</v>
      </c>
      <c r="I15">
        <f t="shared" si="17"/>
        <v>-8.2662329460921072E-2</v>
      </c>
      <c r="J15">
        <f t="shared" si="17"/>
        <v>-3.6417558229989787E-2</v>
      </c>
      <c r="M15">
        <f t="shared" si="18"/>
        <v>0.5</v>
      </c>
      <c r="N15">
        <f t="shared" si="19"/>
        <v>0.1990028558581495</v>
      </c>
      <c r="O15">
        <f t="shared" si="19"/>
        <v>-9.4113860162072641E-2</v>
      </c>
      <c r="P15">
        <f t="shared" si="19"/>
        <v>-0.10488899569607686</v>
      </c>
      <c r="S15">
        <f t="shared" ref="S15:S20" si="23">D4</f>
        <v>0.5</v>
      </c>
      <c r="T15">
        <f t="shared" si="20"/>
        <v>0.13392634851629737</v>
      </c>
      <c r="U15">
        <f t="shared" si="20"/>
        <v>-7.4018805532659826E-2</v>
      </c>
      <c r="V15">
        <f t="shared" si="20"/>
        <v>-5.9907542983637541E-2</v>
      </c>
      <c r="Y15">
        <f t="shared" ref="Y15:Y20" si="24">E4</f>
        <v>0.5</v>
      </c>
      <c r="Z15">
        <f t="shared" ref="Z15:AB15" si="25">Z4-$W4</f>
        <v>5.8403114691373048E-2</v>
      </c>
      <c r="AA15">
        <f t="shared" si="25"/>
        <v>-2.7631651547835645E-2</v>
      </c>
      <c r="AB15">
        <f t="shared" si="25"/>
        <v>-1.9777377206764868E-2</v>
      </c>
    </row>
    <row r="16" spans="1:34" x14ac:dyDescent="0.25">
      <c r="G16">
        <f t="shared" si="22"/>
        <v>1.6</v>
      </c>
      <c r="H16">
        <f t="shared" si="17"/>
        <v>0.41337768216089898</v>
      </c>
      <c r="I16">
        <f t="shared" si="17"/>
        <v>-0.32280751850589695</v>
      </c>
      <c r="J16">
        <f t="shared" si="17"/>
        <v>-9.0570163655002034E-2</v>
      </c>
      <c r="M16">
        <f t="shared" si="18"/>
        <v>1.6</v>
      </c>
      <c r="N16">
        <f t="shared" si="19"/>
        <v>0.55980588830576983</v>
      </c>
      <c r="O16">
        <f t="shared" si="19"/>
        <v>-0.36075523337043097</v>
      </c>
      <c r="P16">
        <f t="shared" si="19"/>
        <v>-0.19905065493533888</v>
      </c>
      <c r="S16">
        <f t="shared" si="23"/>
        <v>1.6</v>
      </c>
      <c r="T16">
        <f t="shared" si="20"/>
        <v>0.49107753764466605</v>
      </c>
      <c r="U16">
        <f t="shared" si="20"/>
        <v>-0.36520053685429349</v>
      </c>
      <c r="V16">
        <f t="shared" si="20"/>
        <v>-0.12587700079037253</v>
      </c>
      <c r="Y16">
        <f t="shared" si="24"/>
        <v>1.6</v>
      </c>
      <c r="Z16">
        <f t="shared" ref="Z16:AB16" si="26">Z5-$W5</f>
        <v>0.19758823152271057</v>
      </c>
      <c r="AA16">
        <f t="shared" si="26"/>
        <v>-0.1310595768853394</v>
      </c>
      <c r="AB16">
        <f t="shared" si="26"/>
        <v>-3.7923301199346802E-2</v>
      </c>
    </row>
    <row r="17" spans="7:28" x14ac:dyDescent="0.25">
      <c r="G17">
        <f t="shared" si="22"/>
        <v>2</v>
      </c>
      <c r="H17">
        <f t="shared" si="17"/>
        <v>0.54006597982902349</v>
      </c>
      <c r="I17">
        <f t="shared" si="17"/>
        <v>-0.44605783151996548</v>
      </c>
      <c r="J17">
        <f t="shared" si="17"/>
        <v>-9.4008148309058015E-2</v>
      </c>
      <c r="M17">
        <f t="shared" si="18"/>
        <v>2</v>
      </c>
      <c r="N17">
        <f t="shared" si="19"/>
        <v>0.68430270317010888</v>
      </c>
      <c r="O17">
        <f t="shared" si="19"/>
        <v>-0.46439139248711098</v>
      </c>
      <c r="P17">
        <f t="shared" si="19"/>
        <v>-0.21991131068299788</v>
      </c>
      <c r="S17">
        <f t="shared" si="23"/>
        <v>2</v>
      </c>
      <c r="T17">
        <f t="shared" si="20"/>
        <v>0.61982391760428379</v>
      </c>
      <c r="U17">
        <f t="shared" si="20"/>
        <v>-0.47950376206260142</v>
      </c>
      <c r="V17">
        <f t="shared" si="20"/>
        <v>-0.14032015554168234</v>
      </c>
      <c r="Y17">
        <f t="shared" si="24"/>
        <v>2</v>
      </c>
      <c r="Z17">
        <f t="shared" ref="Z17:AB17" si="27">Z6-$W6</f>
        <v>0.25772495428926351</v>
      </c>
      <c r="AA17">
        <f t="shared" si="27"/>
        <v>-0.17687703928178658</v>
      </c>
      <c r="AB17">
        <f t="shared" si="27"/>
        <v>-4.2038453841693503E-2</v>
      </c>
    </row>
    <row r="18" spans="7:28" x14ac:dyDescent="0.25">
      <c r="G18">
        <f t="shared" si="22"/>
        <v>2.5</v>
      </c>
      <c r="H18">
        <f t="shared" si="17"/>
        <v>0.69221995602561037</v>
      </c>
      <c r="I18">
        <f t="shared" si="17"/>
        <v>-0.56014254791125495</v>
      </c>
      <c r="J18">
        <f t="shared" si="17"/>
        <v>-0.13207740811435542</v>
      </c>
      <c r="M18">
        <f t="shared" si="18"/>
        <v>2.5</v>
      </c>
      <c r="N18">
        <f t="shared" si="19"/>
        <v>0.85853666349953528</v>
      </c>
      <c r="O18">
        <f t="shared" si="19"/>
        <v>-0.59471606375677766</v>
      </c>
      <c r="P18">
        <f t="shared" si="19"/>
        <v>-0.26382059974275762</v>
      </c>
      <c r="S18">
        <f t="shared" si="23"/>
        <v>2.5</v>
      </c>
      <c r="T18">
        <f t="shared" si="20"/>
        <v>0.79379129116030833</v>
      </c>
      <c r="U18">
        <f t="shared" si="20"/>
        <v>-0.6362360784977833</v>
      </c>
      <c r="V18">
        <f t="shared" si="20"/>
        <v>-0.15755521266252495</v>
      </c>
      <c r="Y18">
        <f t="shared" si="24"/>
        <v>2.5</v>
      </c>
      <c r="Z18">
        <f t="shared" ref="Z18:AB18" si="28">Z7-$W7</f>
        <v>0.30735472492650234</v>
      </c>
      <c r="AA18">
        <f t="shared" si="28"/>
        <v>-0.18873373553166553</v>
      </c>
      <c r="AB18">
        <f t="shared" si="28"/>
        <v>-7.5028067091731529E-2</v>
      </c>
    </row>
    <row r="19" spans="7:28" x14ac:dyDescent="0.25">
      <c r="G19">
        <f t="shared" si="22"/>
        <v>3.2</v>
      </c>
      <c r="H19">
        <f t="shared" si="17"/>
        <v>0.92007509205465488</v>
      </c>
      <c r="I19">
        <f t="shared" si="17"/>
        <v>-0.77226614769536661</v>
      </c>
      <c r="J19">
        <f t="shared" si="17"/>
        <v>-0.14780894435928835</v>
      </c>
      <c r="M19">
        <f t="shared" si="18"/>
        <v>3.2</v>
      </c>
      <c r="N19">
        <f t="shared" si="19"/>
        <v>1.0882610303820759</v>
      </c>
      <c r="O19">
        <f t="shared" si="19"/>
        <v>-0.76247039847104736</v>
      </c>
      <c r="P19">
        <f t="shared" si="19"/>
        <v>-0.32579063191102858</v>
      </c>
      <c r="S19">
        <f t="shared" si="23"/>
        <v>3.2</v>
      </c>
      <c r="T19">
        <f t="shared" si="20"/>
        <v>1.0339565483253257</v>
      </c>
      <c r="U19">
        <f t="shared" si="20"/>
        <v>-0.77970298414872252</v>
      </c>
      <c r="V19">
        <f t="shared" si="20"/>
        <v>-0.25425356417660322</v>
      </c>
      <c r="Y19">
        <f t="shared" si="24"/>
        <v>3.2</v>
      </c>
      <c r="Z19">
        <f t="shared" ref="Z19:AB20" si="29">Z8-$W8</f>
        <v>0.50711042256133021</v>
      </c>
      <c r="AA19">
        <f t="shared" si="29"/>
        <v>-0.30811971793279253</v>
      </c>
      <c r="AB19">
        <f t="shared" si="29"/>
        <v>-0.1242621574937554</v>
      </c>
    </row>
    <row r="20" spans="7:28" x14ac:dyDescent="0.25">
      <c r="G20">
        <f t="shared" ref="G20" si="30">B9</f>
        <v>4</v>
      </c>
      <c r="H20">
        <f t="shared" si="17"/>
        <v>1.2313251591509318</v>
      </c>
      <c r="I20">
        <f t="shared" si="17"/>
        <v>-0.9899945994699616</v>
      </c>
      <c r="J20">
        <f t="shared" si="17"/>
        <v>-0.2413305596809702</v>
      </c>
      <c r="M20">
        <f t="shared" ref="M20" si="31">C9</f>
        <v>4</v>
      </c>
      <c r="N20">
        <f t="shared" si="19"/>
        <v>1.3435508794364068</v>
      </c>
      <c r="O20">
        <f t="shared" si="19"/>
        <v>-0.96367014769271009</v>
      </c>
      <c r="P20">
        <f t="shared" si="19"/>
        <v>-0.37988073174369674</v>
      </c>
      <c r="S20">
        <f t="shared" si="23"/>
        <v>4</v>
      </c>
      <c r="T20">
        <f t="shared" si="20"/>
        <v>1.3131216983623137</v>
      </c>
      <c r="U20">
        <f t="shared" si="20"/>
        <v>-0.94864124912366299</v>
      </c>
      <c r="V20">
        <f t="shared" si="20"/>
        <v>-0.36448044923865081</v>
      </c>
      <c r="Y20">
        <f t="shared" si="24"/>
        <v>4</v>
      </c>
      <c r="Z20">
        <f t="shared" si="29"/>
        <v>0.61240123230444021</v>
      </c>
      <c r="AA20">
        <f t="shared" si="29"/>
        <v>-0.33694787084975059</v>
      </c>
      <c r="AB20">
        <f t="shared" si="29"/>
        <v>-0.19633662250877629</v>
      </c>
    </row>
  </sheetData>
  <mergeCells count="10">
    <mergeCell ref="B1:D1"/>
    <mergeCell ref="G1:J1"/>
    <mergeCell ref="M1:P1"/>
    <mergeCell ref="S1:V1"/>
    <mergeCell ref="Y1:AB1"/>
    <mergeCell ref="Y12:AB12"/>
    <mergeCell ref="G12:J12"/>
    <mergeCell ref="M12:P12"/>
    <mergeCell ref="S12:V12"/>
    <mergeCell ref="G11:V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8E037-C5FF-4A5C-BFC8-91DC2F142E7D}">
  <dimension ref="A1:AE9"/>
  <sheetViews>
    <sheetView topLeftCell="M1" zoomScale="70" zoomScaleNormal="70" workbookViewId="0">
      <selection activeCell="O102" sqref="O102"/>
    </sheetView>
  </sheetViews>
  <sheetFormatPr defaultColWidth="13.5703125" defaultRowHeight="15" x14ac:dyDescent="0.25"/>
  <cols>
    <col min="1" max="2" width="24" style="3" bestFit="1" customWidth="1"/>
    <col min="3" max="3" width="13.42578125" style="3" bestFit="1" customWidth="1"/>
    <col min="4" max="4" width="24" style="3" bestFit="1" customWidth="1"/>
    <col min="5" max="5" width="13.42578125" style="3" bestFit="1" customWidth="1"/>
    <col min="6" max="6" width="24" style="3" bestFit="1" customWidth="1"/>
    <col min="7" max="7" width="13.42578125" style="3" bestFit="1" customWidth="1"/>
    <col min="8" max="8" width="13.85546875" style="3" bestFit="1" customWidth="1"/>
    <col min="9" max="9" width="10" style="3" bestFit="1" customWidth="1"/>
    <col min="10" max="10" width="13.85546875" style="3" bestFit="1" customWidth="1"/>
    <col min="11" max="11" width="10" style="3" bestFit="1" customWidth="1"/>
    <col min="12" max="12" width="13.85546875" style="3" bestFit="1" customWidth="1"/>
    <col min="13" max="13" width="10" style="3" bestFit="1" customWidth="1"/>
    <col min="14" max="14" width="13.85546875" style="3" bestFit="1" customWidth="1"/>
    <col min="15" max="15" width="10" style="3" bestFit="1" customWidth="1"/>
    <col min="16" max="16" width="13.85546875" style="3" bestFit="1" customWidth="1"/>
    <col min="17" max="17" width="10" style="3" bestFit="1" customWidth="1"/>
    <col min="18" max="18" width="13.85546875" style="3" bestFit="1" customWidth="1"/>
    <col min="19" max="19" width="10" style="3" bestFit="1" customWidth="1"/>
    <col min="20" max="20" width="13.85546875" style="3" bestFit="1" customWidth="1"/>
    <col min="21" max="21" width="10" style="3" bestFit="1" customWidth="1"/>
    <col min="22" max="22" width="13.85546875" style="3" bestFit="1" customWidth="1"/>
    <col min="23" max="23" width="10" style="3" bestFit="1" customWidth="1"/>
    <col min="24" max="24" width="13.85546875" style="3" bestFit="1" customWidth="1"/>
    <col min="25" max="25" width="10" style="3" bestFit="1" customWidth="1"/>
    <col min="26" max="26" width="13.85546875" style="3" bestFit="1" customWidth="1"/>
    <col min="27" max="27" width="10" style="3" bestFit="1" customWidth="1"/>
    <col min="28" max="28" width="13.85546875" style="3" bestFit="1" customWidth="1"/>
    <col min="29" max="29" width="10" style="3" bestFit="1" customWidth="1"/>
    <col min="30" max="30" width="13.85546875" style="3" bestFit="1" customWidth="1"/>
    <col min="31" max="31" width="10" style="3" bestFit="1" customWidth="1"/>
    <col min="32" max="16384" width="13.5703125" style="3"/>
  </cols>
  <sheetData>
    <row r="1" spans="1:31" x14ac:dyDescent="0.25">
      <c r="B1" s="3" t="s">
        <v>0</v>
      </c>
      <c r="D1" s="3" t="s">
        <v>1</v>
      </c>
      <c r="F1" s="3" t="s">
        <v>2</v>
      </c>
      <c r="H1" s="1" t="s">
        <v>3</v>
      </c>
      <c r="I1" s="1"/>
      <c r="J1" s="1" t="s">
        <v>4</v>
      </c>
      <c r="K1" s="1"/>
      <c r="L1" s="1" t="s">
        <v>5</v>
      </c>
      <c r="M1" s="1"/>
      <c r="N1" s="1" t="s">
        <v>30</v>
      </c>
      <c r="O1" s="1"/>
      <c r="P1" s="1" t="s">
        <v>6</v>
      </c>
      <c r="Q1" s="1"/>
      <c r="R1" s="1" t="s">
        <v>7</v>
      </c>
      <c r="S1" s="1"/>
      <c r="T1" s="1" t="s">
        <v>8</v>
      </c>
      <c r="U1" s="1"/>
      <c r="V1" s="1" t="s">
        <v>31</v>
      </c>
      <c r="W1" s="1"/>
      <c r="X1" s="1" t="s">
        <v>9</v>
      </c>
      <c r="Y1" s="1"/>
      <c r="Z1" s="1" t="s">
        <v>10</v>
      </c>
      <c r="AA1" s="1"/>
      <c r="AB1" s="1" t="s">
        <v>11</v>
      </c>
      <c r="AC1" s="1"/>
      <c r="AD1" s="1" t="s">
        <v>32</v>
      </c>
      <c r="AE1" s="1"/>
    </row>
    <row r="2" spans="1:31" x14ac:dyDescent="0.25">
      <c r="A2" s="3" t="s">
        <v>27</v>
      </c>
      <c r="B2" s="3" t="s">
        <v>27</v>
      </c>
      <c r="C2" s="3" t="s">
        <v>28</v>
      </c>
      <c r="D2" s="3" t="s">
        <v>27</v>
      </c>
      <c r="E2" s="3" t="s">
        <v>28</v>
      </c>
      <c r="F2" s="3" t="s">
        <v>27</v>
      </c>
      <c r="G2" s="3" t="s">
        <v>28</v>
      </c>
      <c r="H2" s="1" t="s">
        <v>12</v>
      </c>
      <c r="I2" s="1" t="s">
        <v>13</v>
      </c>
      <c r="J2" s="1" t="s">
        <v>12</v>
      </c>
      <c r="K2" s="1" t="s">
        <v>13</v>
      </c>
      <c r="L2" s="1" t="s">
        <v>12</v>
      </c>
      <c r="M2" s="1" t="s">
        <v>13</v>
      </c>
      <c r="N2" s="1" t="s">
        <v>12</v>
      </c>
      <c r="O2" s="1" t="s">
        <v>13</v>
      </c>
      <c r="P2" s="1" t="s">
        <v>12</v>
      </c>
      <c r="Q2" s="1" t="s">
        <v>13</v>
      </c>
      <c r="R2" s="1" t="s">
        <v>12</v>
      </c>
      <c r="S2" s="1" t="s">
        <v>13</v>
      </c>
      <c r="T2" s="1" t="s">
        <v>12</v>
      </c>
      <c r="U2" s="1" t="s">
        <v>13</v>
      </c>
      <c r="V2" s="1" t="s">
        <v>12</v>
      </c>
      <c r="W2" s="1" t="s">
        <v>13</v>
      </c>
      <c r="X2" s="1" t="s">
        <v>12</v>
      </c>
      <c r="Y2" s="1" t="s">
        <v>13</v>
      </c>
      <c r="Z2" s="1" t="s">
        <v>12</v>
      </c>
      <c r="AA2" s="1" t="s">
        <v>13</v>
      </c>
      <c r="AB2" s="1" t="s">
        <v>12</v>
      </c>
      <c r="AC2" s="1" t="s">
        <v>13</v>
      </c>
      <c r="AD2" s="1" t="s">
        <v>12</v>
      </c>
      <c r="AE2" s="1" t="s">
        <v>13</v>
      </c>
    </row>
    <row r="3" spans="1:31" x14ac:dyDescent="0.25">
      <c r="A3" s="12">
        <v>0</v>
      </c>
      <c r="B3" s="12">
        <v>0</v>
      </c>
      <c r="C3" s="3">
        <v>0</v>
      </c>
      <c r="D3" s="12">
        <v>0</v>
      </c>
      <c r="E3" s="3">
        <v>0</v>
      </c>
      <c r="F3" s="12">
        <v>0</v>
      </c>
      <c r="G3" s="3">
        <v>0</v>
      </c>
      <c r="H3">
        <v>1538.604769967123</v>
      </c>
      <c r="I3">
        <v>4.5300938700143867E-3</v>
      </c>
      <c r="J3">
        <v>1546.398666368993</v>
      </c>
      <c r="K3">
        <v>6.0150655132995053E-3</v>
      </c>
      <c r="L3">
        <v>1554.97281149117</v>
      </c>
      <c r="M3">
        <v>1.4752834363476279E-3</v>
      </c>
      <c r="N3">
        <v>1562.0297711659159</v>
      </c>
      <c r="O3">
        <v>1.6651566705498601E-3</v>
      </c>
      <c r="P3">
        <v>1538.3629310270869</v>
      </c>
      <c r="Q3">
        <v>4.5837905543748116E-3</v>
      </c>
      <c r="R3">
        <v>1546.3752968449851</v>
      </c>
      <c r="S3">
        <v>2.687647975371864E-3</v>
      </c>
      <c r="T3">
        <v>1554.787809845825</v>
      </c>
      <c r="U3">
        <v>1.8071844675557681E-3</v>
      </c>
      <c r="V3">
        <v>1561.89362465371</v>
      </c>
      <c r="W3">
        <v>1.747127056417237E-3</v>
      </c>
      <c r="X3">
        <v>1538.404806511978</v>
      </c>
      <c r="Y3">
        <v>3.270814438618287E-3</v>
      </c>
      <c r="Z3">
        <v>1546.7192602689461</v>
      </c>
      <c r="AA3">
        <v>4.6608797071530528E-3</v>
      </c>
      <c r="AB3">
        <v>1554.7338569541059</v>
      </c>
      <c r="AC3">
        <v>2.022638831753471E-3</v>
      </c>
      <c r="AD3">
        <v>1561.844722905827</v>
      </c>
      <c r="AE3">
        <v>1.09486032624997E-3</v>
      </c>
    </row>
    <row r="4" spans="1:31" x14ac:dyDescent="0.25">
      <c r="A4" s="12">
        <v>0.5</v>
      </c>
      <c r="B4" s="12">
        <v>0.8</v>
      </c>
      <c r="C4" s="3">
        <v>0</v>
      </c>
      <c r="D4" s="12">
        <v>0.8</v>
      </c>
      <c r="E4" s="3">
        <v>0</v>
      </c>
      <c r="F4" s="12">
        <v>0.8</v>
      </c>
      <c r="G4" s="3">
        <v>0</v>
      </c>
      <c r="H4">
        <v>1538.720897131253</v>
      </c>
      <c r="I4">
        <v>2.3459976040846719E-3</v>
      </c>
      <c r="J4">
        <v>1546.596340077534</v>
      </c>
      <c r="K4">
        <v>3.970184711380987E-3</v>
      </c>
      <c r="L4">
        <v>1555.105295786605</v>
      </c>
      <c r="M4">
        <v>1.3360824149166741E-3</v>
      </c>
      <c r="N4">
        <v>1562.086732227526</v>
      </c>
      <c r="O4">
        <v>1.3908130269428109E-3</v>
      </c>
      <c r="P4">
        <v>1538.277315974065</v>
      </c>
      <c r="Q4">
        <v>1.581926901439084E-3</v>
      </c>
      <c r="R4">
        <v>1546.2798538375059</v>
      </c>
      <c r="S4">
        <v>5.4844614136873998E-3</v>
      </c>
      <c r="T4">
        <v>1554.712348987211</v>
      </c>
      <c r="U4">
        <v>3.5277790052215532E-3</v>
      </c>
      <c r="V4">
        <v>1561.8645509490809</v>
      </c>
      <c r="W4">
        <v>2.820999358845356E-3</v>
      </c>
      <c r="X4">
        <v>1538.365436230187</v>
      </c>
      <c r="Y4">
        <v>2.4869116763395079E-3</v>
      </c>
      <c r="Z4">
        <v>1546.6130421259329</v>
      </c>
      <c r="AA4">
        <v>7.4987953562812501E-3</v>
      </c>
      <c r="AB4">
        <v>1554.672507358041</v>
      </c>
      <c r="AC4">
        <v>3.6709297580939668E-3</v>
      </c>
      <c r="AD4">
        <v>1561.8235034755389</v>
      </c>
      <c r="AE4">
        <v>2.3134284623725901E-3</v>
      </c>
    </row>
    <row r="5" spans="1:31" x14ac:dyDescent="0.25">
      <c r="A5" s="12">
        <v>1.6</v>
      </c>
      <c r="B5" s="12">
        <v>1.25</v>
      </c>
      <c r="C5" s="3">
        <v>0</v>
      </c>
      <c r="D5" s="12">
        <v>1.25</v>
      </c>
      <c r="E5" s="3">
        <v>0</v>
      </c>
      <c r="F5" s="12">
        <v>1.25</v>
      </c>
      <c r="G5" s="3">
        <v>0</v>
      </c>
      <c r="H5">
        <v>1539.015501220166</v>
      </c>
      <c r="I5">
        <v>4.7607841133749211E-3</v>
      </c>
      <c r="J5">
        <v>1546.957945972988</v>
      </c>
      <c r="K5">
        <v>2.057505477860691E-3</v>
      </c>
      <c r="L5">
        <v>1555.463271908957</v>
      </c>
      <c r="M5">
        <v>6.5076990615134667E-3</v>
      </c>
      <c r="N5">
        <v>1562.226742277581</v>
      </c>
      <c r="O5">
        <v>3.86308495261758E-3</v>
      </c>
      <c r="P5">
        <v>1538.0374770794631</v>
      </c>
      <c r="Q5">
        <v>4.9753077414326271E-3</v>
      </c>
      <c r="R5">
        <v>1546.0140153273039</v>
      </c>
      <c r="S5">
        <v>7.8411684402486231E-3</v>
      </c>
      <c r="T5">
        <v>1554.4219921891131</v>
      </c>
      <c r="U5">
        <v>5.0233362019652759E-3</v>
      </c>
      <c r="V5">
        <v>1561.7619479569671</v>
      </c>
      <c r="W5">
        <v>6.2959863990699637E-3</v>
      </c>
      <c r="X5">
        <v>1538.3115899192051</v>
      </c>
      <c r="Y5">
        <v>1.3615623753278541E-2</v>
      </c>
      <c r="Z5">
        <v>1546.5196833297</v>
      </c>
      <c r="AA5">
        <v>1.3093866236339321E-2</v>
      </c>
      <c r="AB5">
        <v>1554.607362833458</v>
      </c>
      <c r="AC5">
        <v>1.3653507364143769E-2</v>
      </c>
      <c r="AD5">
        <v>1561.80618248477</v>
      </c>
      <c r="AE5">
        <v>8.6356863817141308E-3</v>
      </c>
    </row>
    <row r="6" spans="1:31" x14ac:dyDescent="0.25">
      <c r="A6" s="12">
        <v>2</v>
      </c>
      <c r="B6" s="12">
        <v>1.6</v>
      </c>
      <c r="C6" s="3">
        <v>0</v>
      </c>
      <c r="D6" s="12">
        <v>1.6</v>
      </c>
      <c r="E6" s="3">
        <v>0</v>
      </c>
      <c r="F6" s="12">
        <v>1.6</v>
      </c>
      <c r="G6" s="3">
        <v>0</v>
      </c>
      <c r="H6">
        <v>1539.1430798989611</v>
      </c>
      <c r="I6">
        <v>4.1744668677391617E-3</v>
      </c>
      <c r="J6">
        <v>1547.0837759348151</v>
      </c>
      <c r="K6">
        <v>1.656275910719589E-3</v>
      </c>
      <c r="L6">
        <v>1555.592766713153</v>
      </c>
      <c r="M6">
        <v>4.3226961405387213E-3</v>
      </c>
      <c r="N6">
        <v>1562.2876274245839</v>
      </c>
      <c r="O6">
        <v>8.6617365096216016E-3</v>
      </c>
      <c r="P6">
        <v>1537.915117147576</v>
      </c>
      <c r="Q6">
        <v>5.3744536329293109E-3</v>
      </c>
      <c r="R6">
        <v>1545.91171231515</v>
      </c>
      <c r="S6">
        <v>5.6880058343081212E-3</v>
      </c>
      <c r="T6">
        <v>1554.3084373881411</v>
      </c>
      <c r="U6">
        <v>7.4805627640504484E-3</v>
      </c>
      <c r="V6">
        <v>1561.716878918807</v>
      </c>
      <c r="W6">
        <v>1.0923973927642669E-2</v>
      </c>
      <c r="X6">
        <v>1538.309042315678</v>
      </c>
      <c r="Y6">
        <v>9.8504562447267203E-3</v>
      </c>
      <c r="Z6">
        <v>1546.5001558209151</v>
      </c>
      <c r="AA6">
        <v>8.0207251275764713E-3</v>
      </c>
      <c r="AB6">
        <v>1554.593668102943</v>
      </c>
      <c r="AC6">
        <v>1.4593727175359471E-2</v>
      </c>
      <c r="AD6">
        <v>1561.802815756364</v>
      </c>
      <c r="AE6">
        <v>1.6037815751935719E-2</v>
      </c>
    </row>
    <row r="7" spans="1:31" x14ac:dyDescent="0.25">
      <c r="A7" s="12">
        <v>2.5</v>
      </c>
      <c r="B7" s="12">
        <v>2</v>
      </c>
      <c r="C7" s="3">
        <v>0</v>
      </c>
      <c r="D7" s="12">
        <v>2</v>
      </c>
      <c r="E7" s="3">
        <v>0</v>
      </c>
      <c r="F7" s="12">
        <v>2</v>
      </c>
      <c r="G7" s="3">
        <v>0</v>
      </c>
      <c r="H7">
        <v>1539.2981914950881</v>
      </c>
      <c r="I7">
        <v>7.8933051469027172E-3</v>
      </c>
      <c r="J7">
        <v>1547.2618660749481</v>
      </c>
      <c r="K7">
        <v>8.6881420005872918E-3</v>
      </c>
      <c r="L7">
        <v>1555.769039538106</v>
      </c>
      <c r="M7">
        <v>1.187993058517196E-2</v>
      </c>
      <c r="N7">
        <v>1562.3395626466181</v>
      </c>
      <c r="O7">
        <v>5.5934173609729918E-3</v>
      </c>
      <c r="P7">
        <v>1537.8039900511151</v>
      </c>
      <c r="Q7">
        <v>1.478406682523991E-2</v>
      </c>
      <c r="R7">
        <v>1545.7852438236839</v>
      </c>
      <c r="S7">
        <v>1.660124411280138E-2</v>
      </c>
      <c r="T7">
        <v>1554.1540105231029</v>
      </c>
      <c r="U7">
        <v>1.2987282733524719E-2</v>
      </c>
      <c r="V7">
        <v>1561.7073276739541</v>
      </c>
      <c r="W7">
        <v>1.080570135256243E-2</v>
      </c>
      <c r="X7">
        <v>1538.2739306758031</v>
      </c>
      <c r="Y7">
        <v>2.1013246594934441E-2</v>
      </c>
      <c r="Z7">
        <v>1546.4601027116589</v>
      </c>
      <c r="AA7">
        <v>2.3980578808882189E-2</v>
      </c>
      <c r="AB7">
        <v>1554.5787384972191</v>
      </c>
      <c r="AC7">
        <v>2.2081096778118849E-2</v>
      </c>
      <c r="AD7">
        <v>1561.7721315945109</v>
      </c>
      <c r="AE7">
        <v>1.1073641069986E-2</v>
      </c>
    </row>
    <row r="8" spans="1:31" x14ac:dyDescent="0.25">
      <c r="A8" s="12">
        <v>3.2</v>
      </c>
      <c r="B8" s="12">
        <v>2.5</v>
      </c>
      <c r="C8" s="3">
        <v>0</v>
      </c>
      <c r="D8" s="12">
        <v>2.5</v>
      </c>
      <c r="E8" s="3">
        <v>0</v>
      </c>
      <c r="F8" s="12">
        <v>2.5</v>
      </c>
      <c r="G8" s="3">
        <v>0</v>
      </c>
      <c r="H8">
        <v>1539.5265216900091</v>
      </c>
      <c r="I8">
        <v>8.1713644965394072E-3</v>
      </c>
      <c r="J8">
        <v>1547.493485832721</v>
      </c>
      <c r="K8">
        <v>5.0833063048567198E-3</v>
      </c>
      <c r="L8">
        <v>1556.0107489442651</v>
      </c>
      <c r="M8">
        <v>9.0937210703909994E-3</v>
      </c>
      <c r="N8">
        <v>1562.540862493247</v>
      </c>
      <c r="O8">
        <v>8.7889287298940789E-3</v>
      </c>
      <c r="P8">
        <v>1537.5923415102229</v>
      </c>
      <c r="Q8">
        <v>9.3712058137181194E-3</v>
      </c>
      <c r="R8">
        <v>1545.61938487986</v>
      </c>
      <c r="S8">
        <v>1.2337097913833511E-2</v>
      </c>
      <c r="T8">
        <v>1554.012087766446</v>
      </c>
      <c r="U8">
        <v>1.182998142495219E-2</v>
      </c>
      <c r="V8">
        <v>1561.589485840547</v>
      </c>
      <c r="W8">
        <v>9.0817330340195145E-3</v>
      </c>
      <c r="X8">
        <v>1538.2586741984501</v>
      </c>
      <c r="Y8">
        <v>2.148957118281495E-2</v>
      </c>
      <c r="Z8">
        <v>1546.400028070381</v>
      </c>
      <c r="AA8">
        <v>2.0787043232216799E-2</v>
      </c>
      <c r="AB8">
        <v>1554.4835842946991</v>
      </c>
      <c r="AC8">
        <v>2.187288120386021E-2</v>
      </c>
      <c r="AD8">
        <v>1561.724441653103</v>
      </c>
      <c r="AE8">
        <v>1.115948041196098E-2</v>
      </c>
    </row>
    <row r="9" spans="1:31" x14ac:dyDescent="0.25">
      <c r="A9" s="3">
        <v>4</v>
      </c>
      <c r="B9" s="3">
        <v>4</v>
      </c>
      <c r="C9" s="3">
        <v>0</v>
      </c>
      <c r="D9" s="3">
        <v>4</v>
      </c>
      <c r="E9" s="3">
        <v>0</v>
      </c>
      <c r="F9" s="3">
        <v>4</v>
      </c>
      <c r="G9" s="3">
        <v>0</v>
      </c>
      <c r="H9">
        <v>1539.8396430794789</v>
      </c>
      <c r="I9">
        <v>1.416190891340186E-2</v>
      </c>
      <c r="J9">
        <v>1547.750979861444</v>
      </c>
      <c r="K9">
        <v>1.4122751980271509E-2</v>
      </c>
      <c r="L9">
        <v>1556.293782138855</v>
      </c>
      <c r="M9">
        <v>1.4787008360608599E-2</v>
      </c>
      <c r="N9">
        <v>1562.6500213475431</v>
      </c>
      <c r="O9">
        <v>7.2404778706468744E-3</v>
      </c>
      <c r="P9">
        <v>1537.3764843808219</v>
      </c>
      <c r="Q9">
        <v>2.3081086089158181E-2</v>
      </c>
      <c r="R9">
        <v>1545.420389310307</v>
      </c>
      <c r="S9">
        <v>2.5106947565806999E-2</v>
      </c>
      <c r="T9">
        <v>1553.8470175460241</v>
      </c>
      <c r="U9">
        <v>2.6050415362370578E-2</v>
      </c>
      <c r="V9">
        <v>1561.564525732183</v>
      </c>
      <c r="W9">
        <v>1.6558393708803371E-2</v>
      </c>
      <c r="X9">
        <v>1538.167023905502</v>
      </c>
      <c r="Y9">
        <v>3.658853808249532E-2</v>
      </c>
      <c r="Z9">
        <v>1546.348142150217</v>
      </c>
      <c r="AA9">
        <v>3.6500150302183551E-2</v>
      </c>
      <c r="AB9">
        <v>1554.37722545419</v>
      </c>
      <c r="AC9">
        <v>3.8772563831300781E-2</v>
      </c>
      <c r="AD9">
        <v>1561.6562352326409</v>
      </c>
      <c r="AE9">
        <v>2.1124759080105821E-2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8</vt:i4>
      </vt:variant>
    </vt:vector>
  </HeadingPairs>
  <TitlesOfParts>
    <vt:vector size="10" baseType="lpstr">
      <vt:lpstr>Data Summary</vt:lpstr>
      <vt:lpstr>Expmt. 1</vt:lpstr>
      <vt:lpstr>AA1 Response vs Curv</vt:lpstr>
      <vt:lpstr>Corr T AA1 Response vs Curv</vt:lpstr>
      <vt:lpstr>AA2 Response vs Curv</vt:lpstr>
      <vt:lpstr>Corr T AA2 Response vs Curv</vt:lpstr>
      <vt:lpstr>AA3 Response vs Curv</vt:lpstr>
      <vt:lpstr>Corr T AA3 Response vs Curv</vt:lpstr>
      <vt:lpstr>AA4 Response vs Curv</vt:lpstr>
      <vt:lpstr>Corr T AA4 Response vs Curv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Dimitri Lezcano</dc:creator>
  <cp:lastModifiedBy>Dimitri Lezcano</cp:lastModifiedBy>
  <dcterms:created xsi:type="dcterms:W3CDTF">2019-12-30T17:56:03Z</dcterms:created>
  <dcterms:modified xsi:type="dcterms:W3CDTF">2020-08-07T13:19:23Z</dcterms:modified>
</cp:coreProperties>
</file>