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data\needle_3CH_4AA_v2\Jig_Calibration_03-20-21\"/>
    </mc:Choice>
  </mc:AlternateContent>
  <xr:revisionPtr revIDLastSave="0" documentId="13_ncr:1_{53365EE1-FADE-4FFD-8416-17CFF1A956C3}" xr6:coauthVersionLast="46" xr6:coauthVersionMax="46" xr10:uidLastSave="{00000000-0000-0000-0000-000000000000}"/>
  <bookViews>
    <workbookView xWindow="11685" yWindow="8850" windowWidth="4800" windowHeight="4635" firstSheet="8" activeTab="9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" i="5" l="1"/>
  <c r="Y16" i="5"/>
  <c r="Y17" i="5"/>
  <c r="Y18" i="5"/>
  <c r="Y19" i="5"/>
  <c r="Y20" i="5"/>
  <c r="Y14" i="5"/>
  <c r="Z4" i="5" l="1"/>
  <c r="AA4" i="5"/>
  <c r="AB4" i="5"/>
  <c r="AC4" i="5" s="1"/>
  <c r="Z5" i="5"/>
  <c r="AA5" i="5"/>
  <c r="AB5" i="5"/>
  <c r="Z6" i="5"/>
  <c r="AC6" i="5" s="1"/>
  <c r="AA6" i="5"/>
  <c r="AB6" i="5"/>
  <c r="Z7" i="5"/>
  <c r="AA7" i="5"/>
  <c r="AC7" i="5" s="1"/>
  <c r="AB7" i="5"/>
  <c r="Z8" i="5"/>
  <c r="AA8" i="5"/>
  <c r="AB8" i="5"/>
  <c r="Z9" i="5"/>
  <c r="AA9" i="5"/>
  <c r="AB9" i="5"/>
  <c r="AB3" i="5"/>
  <c r="AA3" i="5"/>
  <c r="V3" i="5"/>
  <c r="Z3" i="5"/>
  <c r="Y9" i="5"/>
  <c r="V20" i="5"/>
  <c r="U20" i="5"/>
  <c r="T20" i="5"/>
  <c r="S20" i="5"/>
  <c r="V9" i="5"/>
  <c r="U9" i="5"/>
  <c r="T9" i="5"/>
  <c r="W9" i="5" s="1"/>
  <c r="AA20" i="5" s="1"/>
  <c r="S9" i="5"/>
  <c r="P20" i="5"/>
  <c r="O20" i="5"/>
  <c r="N20" i="5"/>
  <c r="M20" i="5"/>
  <c r="P9" i="5"/>
  <c r="O9" i="5"/>
  <c r="N9" i="5"/>
  <c r="Q9" i="5" s="1"/>
  <c r="M9" i="5"/>
  <c r="G20" i="5"/>
  <c r="I20" i="5"/>
  <c r="G9" i="5"/>
  <c r="H9" i="5"/>
  <c r="I9" i="5"/>
  <c r="J9" i="5"/>
  <c r="K9" i="5"/>
  <c r="H20" i="5" s="1"/>
  <c r="E9" i="5"/>
  <c r="D9" i="5"/>
  <c r="C9" i="5"/>
  <c r="E8" i="5"/>
  <c r="D8" i="5"/>
  <c r="C8" i="5"/>
  <c r="E7" i="5"/>
  <c r="Y7" i="5" s="1"/>
  <c r="D7" i="5"/>
  <c r="C7" i="5"/>
  <c r="E6" i="5"/>
  <c r="D6" i="5"/>
  <c r="C6" i="5"/>
  <c r="E5" i="5"/>
  <c r="Y5" i="5" s="1"/>
  <c r="D5" i="5"/>
  <c r="C5" i="5"/>
  <c r="E4" i="5"/>
  <c r="D4" i="5"/>
  <c r="C4" i="5"/>
  <c r="E3" i="5"/>
  <c r="D3" i="5"/>
  <c r="C3" i="5"/>
  <c r="B9" i="5"/>
  <c r="B4" i="5"/>
  <c r="B5" i="5"/>
  <c r="B6" i="5"/>
  <c r="B7" i="5"/>
  <c r="B8" i="5"/>
  <c r="B3" i="5"/>
  <c r="Y3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W3" i="5" s="1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Q3" i="5" s="1"/>
  <c r="N3" i="5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Y4" i="5"/>
  <c r="Y6" i="5"/>
  <c r="Y8" i="5"/>
  <c r="K3" i="5" l="1"/>
  <c r="AB20" i="5"/>
  <c r="Z20" i="5"/>
  <c r="J20" i="5"/>
  <c r="AC5" i="5"/>
  <c r="AC9" i="5"/>
  <c r="AC3" i="5"/>
  <c r="AC8" i="5"/>
  <c r="G14" i="5" l="1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<sst xmlns="http://schemas.openxmlformats.org/spreadsheetml/2006/main" count="103" uniqueCount="35">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</sst>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1.7638745301155723E-2</c:v>
                </c:pt>
                <c:pt idx="2">
                  <c:v>0.10056940893014144</c:v>
                </c:pt>
                <c:pt idx="3">
                  <c:v>0.15667540940512481</c:v>
                </c:pt>
                <c:pt idx="4">
                  <c:v>0.22839060175397208</c:v>
                </c:pt>
                <c:pt idx="5">
                  <c:v>0.25874594719016386</c:v>
                </c:pt>
                <c:pt idx="6">
                  <c:v>0.34663571121905079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0.14622911520905291</c:v>
                </c:pt>
                <c:pt idx="2">
                  <c:v>0.40842978895602755</c:v>
                </c:pt>
                <c:pt idx="3">
                  <c:v>0.49787029975300356</c:v>
                </c:pt>
                <c:pt idx="4">
                  <c:v>0.62042413453696099</c:v>
                </c:pt>
                <c:pt idx="5">
                  <c:v>0.80228673326496391</c:v>
                </c:pt>
                <c:pt idx="6">
                  <c:v>1.0287380849799774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-0.15255781572204796</c:v>
                </c:pt>
                <c:pt idx="2">
                  <c:v>-0.46203466574797858</c:v>
                </c:pt>
                <c:pt idx="3">
                  <c:v>-0.5816055401110134</c:v>
                </c:pt>
                <c:pt idx="4">
                  <c:v>-0.73151469677304704</c:v>
                </c:pt>
                <c:pt idx="5">
                  <c:v>-0.91227317991706514</c:v>
                </c:pt>
                <c:pt idx="6">
                  <c:v>-1.1574918743260696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1.6965302952119321E-3</c:v>
                  </c:pt>
                  <c:pt idx="1">
                    <c:v>7.6631024862144274E-4</c:v>
                  </c:pt>
                  <c:pt idx="2">
                    <c:v>9.1449309837931259E-3</c:v>
                  </c:pt>
                  <c:pt idx="3">
                    <c:v>7.5008338860042857E-3</c:v>
                  </c:pt>
                  <c:pt idx="4">
                    <c:v>1.42972225524098E-2</c:v>
                  </c:pt>
                  <c:pt idx="5">
                    <c:v>1.7694464271794198E-2</c:v>
                  </c:pt>
                  <c:pt idx="6">
                    <c:v>1.772919508792032E-2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1.6965302952119321E-3</c:v>
                  </c:pt>
                  <c:pt idx="1">
                    <c:v>7.6631024862144274E-4</c:v>
                  </c:pt>
                  <c:pt idx="2">
                    <c:v>9.1449309837931259E-3</c:v>
                  </c:pt>
                  <c:pt idx="3">
                    <c:v>7.5008338860042857E-3</c:v>
                  </c:pt>
                  <c:pt idx="4">
                    <c:v>1.42972225524098E-2</c:v>
                  </c:pt>
                  <c:pt idx="5">
                    <c:v>1.7694464271794198E-2</c:v>
                  </c:pt>
                  <c:pt idx="6">
                    <c:v>1.772919508792032E-2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1546.357374401354</c:v>
                </c:pt>
                <c:pt idx="1">
                  <c:v>1546.3634952165969</c:v>
                </c:pt>
                <c:pt idx="2">
                  <c:v>1546.4308057224309</c:v>
                </c:pt>
                <c:pt idx="3">
                  <c:v>1546.4871239374941</c:v>
                </c:pt>
                <c:pt idx="4">
                  <c:v>1546.499427282369</c:v>
                </c:pt>
                <c:pt idx="5">
                  <c:v>1546.596579818146</c:v>
                </c:pt>
                <c:pt idx="6">
                  <c:v>1546.708290814051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5.5383130912829426E-3</c:v>
                  </c:pt>
                  <c:pt idx="1">
                    <c:v>1.4184920920121699E-3</c:v>
                  </c:pt>
                  <c:pt idx="2">
                    <c:v>5.0519674261272629E-3</c:v>
                  </c:pt>
                  <c:pt idx="3">
                    <c:v>3.2205558357113451E-3</c:v>
                  </c:pt>
                  <c:pt idx="4">
                    <c:v>8.0201247262731284E-3</c:v>
                  </c:pt>
                  <c:pt idx="5">
                    <c:v>1.578973924234538E-2</c:v>
                  </c:pt>
                  <c:pt idx="6">
                    <c:v>1.1409866026944051E-2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5.5383130912829426E-3</c:v>
                  </c:pt>
                  <c:pt idx="1">
                    <c:v>1.4184920920121699E-3</c:v>
                  </c:pt>
                  <c:pt idx="2">
                    <c:v>5.0519674261272629E-3</c:v>
                  </c:pt>
                  <c:pt idx="3">
                    <c:v>3.2205558357113451E-3</c:v>
                  </c:pt>
                  <c:pt idx="4">
                    <c:v>8.0201247262731284E-3</c:v>
                  </c:pt>
                  <c:pt idx="5">
                    <c:v>1.578973924234538E-2</c:v>
                  </c:pt>
                  <c:pt idx="6">
                    <c:v>1.1409866026944051E-2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1546.1345413111119</c:v>
                </c:pt>
                <c:pt idx="1">
                  <c:v>1546.281971644607</c:v>
                </c:pt>
                <c:pt idx="2">
                  <c:v>1546.5697547345239</c:v>
                </c:pt>
                <c:pt idx="3">
                  <c:v>1546.664011485833</c:v>
                </c:pt>
                <c:pt idx="4">
                  <c:v>1546.8307154439401</c:v>
                </c:pt>
                <c:pt idx="5">
                  <c:v>1547.003023827803</c:v>
                </c:pt>
                <c:pt idx="6">
                  <c:v>1547.2001605046601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2.179280771527875E-3</c:v>
                  </c:pt>
                  <c:pt idx="1">
                    <c:v>1.4701331811688529E-3</c:v>
                  </c:pt>
                  <c:pt idx="2">
                    <c:v>3.2472261464416242E-3</c:v>
                  </c:pt>
                  <c:pt idx="3">
                    <c:v>5.419448988702464E-3</c:v>
                  </c:pt>
                  <c:pt idx="4">
                    <c:v>3.8539732085972108E-3</c:v>
                  </c:pt>
                  <c:pt idx="5">
                    <c:v>5.525477167853279E-3</c:v>
                  </c:pt>
                  <c:pt idx="6">
                    <c:v>6.7548994157632892E-3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2.179280771527875E-3</c:v>
                  </c:pt>
                  <c:pt idx="1">
                    <c:v>1.4701331811688529E-3</c:v>
                  </c:pt>
                  <c:pt idx="2">
                    <c:v>3.2472261464416242E-3</c:v>
                  </c:pt>
                  <c:pt idx="3">
                    <c:v>5.419448988702464E-3</c:v>
                  </c:pt>
                  <c:pt idx="4">
                    <c:v>3.8539732085972108E-3</c:v>
                  </c:pt>
                  <c:pt idx="5">
                    <c:v>5.525477167853279E-3</c:v>
                  </c:pt>
                  <c:pt idx="6">
                    <c:v>6.7548994157632892E-3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1546.111394345081</c:v>
                </c:pt>
                <c:pt idx="1">
                  <c:v>1545.964640057671</c:v>
                </c:pt>
                <c:pt idx="2">
                  <c:v>1545.6126898175439</c:v>
                </c:pt>
                <c:pt idx="3">
                  <c:v>1545.4700940257219</c:v>
                </c:pt>
                <c:pt idx="4">
                  <c:v>1545.3221873084001</c:v>
                </c:pt>
                <c:pt idx="5">
                  <c:v>1545.0719498627529</c:v>
                </c:pt>
                <c:pt idx="6">
                  <c:v>1544.796506307948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2.1070422378508019E-3</c:v>
                  </c:pt>
                  <c:pt idx="1">
                    <c:v>9.2662118974053511E-4</c:v>
                  </c:pt>
                  <c:pt idx="2">
                    <c:v>1.001499107833142E-2</c:v>
                  </c:pt>
                  <c:pt idx="3">
                    <c:v>5.6823295727574533E-3</c:v>
                  </c:pt>
                  <c:pt idx="4">
                    <c:v>9.5168871226327285E-3</c:v>
                  </c:pt>
                  <c:pt idx="5">
                    <c:v>1.250732892715483E-2</c:v>
                  </c:pt>
                  <c:pt idx="6">
                    <c:v>1.5909632049856189E-2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2.1070422378508019E-3</c:v>
                  </c:pt>
                  <c:pt idx="1">
                    <c:v>9.2662118974053511E-4</c:v>
                  </c:pt>
                  <c:pt idx="2">
                    <c:v>1.001499107833142E-2</c:v>
                  </c:pt>
                  <c:pt idx="3">
                    <c:v>5.6823295727574533E-3</c:v>
                  </c:pt>
                  <c:pt idx="4">
                    <c:v>9.5168871226327285E-3</c:v>
                  </c:pt>
                  <c:pt idx="5">
                    <c:v>1.250732892715483E-2</c:v>
                  </c:pt>
                  <c:pt idx="6">
                    <c:v>1.5909632049856189E-2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1554.1955909089211</c:v>
                </c:pt>
                <c:pt idx="1">
                  <c:v>1554.194626581246</c:v>
                </c:pt>
                <c:pt idx="2">
                  <c:v>1554.240780464128</c:v>
                </c:pt>
                <c:pt idx="3">
                  <c:v>1554.2920956731459</c:v>
                </c:pt>
                <c:pt idx="4">
                  <c:v>1554.3682083886069</c:v>
                </c:pt>
                <c:pt idx="5">
                  <c:v>1554.3972438449789</c:v>
                </c:pt>
                <c:pt idx="6">
                  <c:v>1554.514301951617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2.769623239100323E-3</c:v>
                  </c:pt>
                  <c:pt idx="1">
                    <c:v>6.2265577768312781E-4</c:v>
                  </c:pt>
                  <c:pt idx="2">
                    <c:v>4.2542726442048309E-3</c:v>
                  </c:pt>
                  <c:pt idx="3">
                    <c:v>3.2821913188040871E-3</c:v>
                  </c:pt>
                  <c:pt idx="4">
                    <c:v>9.8333853479673355E-3</c:v>
                  </c:pt>
                  <c:pt idx="5">
                    <c:v>9.4390808072150664E-3</c:v>
                  </c:pt>
                  <c:pt idx="6">
                    <c:v>1.308858452007452E-2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2.769623239100323E-3</c:v>
                  </c:pt>
                  <c:pt idx="1">
                    <c:v>6.2265577768312781E-4</c:v>
                  </c:pt>
                  <c:pt idx="2">
                    <c:v>4.2542726442048309E-3</c:v>
                  </c:pt>
                  <c:pt idx="3">
                    <c:v>3.2821913188040871E-3</c:v>
                  </c:pt>
                  <c:pt idx="4">
                    <c:v>9.8333853479673355E-3</c:v>
                  </c:pt>
                  <c:pt idx="5">
                    <c:v>9.4390808072150664E-3</c:v>
                  </c:pt>
                  <c:pt idx="6">
                    <c:v>1.308858452007452E-2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1554.0756967477139</c:v>
                </c:pt>
                <c:pt idx="1">
                  <c:v>1554.168464495692</c:v>
                </c:pt>
                <c:pt idx="2">
                  <c:v>1554.609846485776</c:v>
                </c:pt>
                <c:pt idx="3">
                  <c:v>1554.7793257963101</c:v>
                </c:pt>
                <c:pt idx="4">
                  <c:v>1555.011040932578</c:v>
                </c:pt>
                <c:pt idx="5">
                  <c:v>1555.363824206516</c:v>
                </c:pt>
                <c:pt idx="6">
                  <c:v>1555.6808753999751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6.6780873894278382E-3</c:v>
                  </c:pt>
                  <c:pt idx="1">
                    <c:v>1.5286422749336639E-3</c:v>
                  </c:pt>
                  <c:pt idx="2">
                    <c:v>4.5839465730853988E-3</c:v>
                  </c:pt>
                  <c:pt idx="3">
                    <c:v>2.546386195431885E-3</c:v>
                  </c:pt>
                  <c:pt idx="4">
                    <c:v>7.1105793211315984E-3</c:v>
                  </c:pt>
                  <c:pt idx="5">
                    <c:v>6.3845187117743691E-3</c:v>
                  </c:pt>
                  <c:pt idx="6">
                    <c:v>8.7376904264930347E-3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6.6780873894278382E-3</c:v>
                  </c:pt>
                  <c:pt idx="1">
                    <c:v>1.5286422749336639E-3</c:v>
                  </c:pt>
                  <c:pt idx="2">
                    <c:v>4.5839465730853988E-3</c:v>
                  </c:pt>
                  <c:pt idx="3">
                    <c:v>2.546386195431885E-3</c:v>
                  </c:pt>
                  <c:pt idx="4">
                    <c:v>7.1105793211315984E-3</c:v>
                  </c:pt>
                  <c:pt idx="5">
                    <c:v>6.3845187117743691E-3</c:v>
                  </c:pt>
                  <c:pt idx="6">
                    <c:v>8.7376904264930347E-3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1553.9752852783311</c:v>
                </c:pt>
                <c:pt idx="1">
                  <c:v>1553.914482187414</c:v>
                </c:pt>
                <c:pt idx="2">
                  <c:v>1553.5895597340909</c:v>
                </c:pt>
                <c:pt idx="3">
                  <c:v>1553.446520613114</c:v>
                </c:pt>
                <c:pt idx="4">
                  <c:v>1553.2479216769959</c:v>
                </c:pt>
                <c:pt idx="5">
                  <c:v>1553.013769794529</c:v>
                </c:pt>
                <c:pt idx="6">
                  <c:v>1552.743098507286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2.1070422378508019E-3</c:v>
                  </c:pt>
                  <c:pt idx="1">
                    <c:v>9.2662118974053511E-4</c:v>
                  </c:pt>
                  <c:pt idx="2">
                    <c:v>1.001499107833142E-2</c:v>
                  </c:pt>
                  <c:pt idx="3">
                    <c:v>5.6823295727574533E-3</c:v>
                  </c:pt>
                  <c:pt idx="4">
                    <c:v>9.5168871226327285E-3</c:v>
                  </c:pt>
                  <c:pt idx="5">
                    <c:v>1.250732892715483E-2</c:v>
                  </c:pt>
                  <c:pt idx="6">
                    <c:v>1.5909632049856189E-2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2.1070422378508019E-3</c:v>
                  </c:pt>
                  <c:pt idx="1">
                    <c:v>9.2662118974053511E-4</c:v>
                  </c:pt>
                  <c:pt idx="2">
                    <c:v>1.001499107833142E-2</c:v>
                  </c:pt>
                  <c:pt idx="3">
                    <c:v>5.6823295727574533E-3</c:v>
                  </c:pt>
                  <c:pt idx="4">
                    <c:v>9.5168871226327285E-3</c:v>
                  </c:pt>
                  <c:pt idx="5">
                    <c:v>1.250732892715483E-2</c:v>
                  </c:pt>
                  <c:pt idx="6">
                    <c:v>1.5909632049856189E-2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1562.0618980413039</c:v>
                </c:pt>
                <c:pt idx="1">
                  <c:v>1562.059050312256</c:v>
                </c:pt>
                <c:pt idx="2">
                  <c:v>1562.0762650400229</c:v>
                </c:pt>
                <c:pt idx="3">
                  <c:v>1562.1036086977631</c:v>
                </c:pt>
                <c:pt idx="4">
                  <c:v>1562.1479511255</c:v>
                </c:pt>
                <c:pt idx="5">
                  <c:v>1562.1570336882869</c:v>
                </c:pt>
                <c:pt idx="6">
                  <c:v>1562.215202905837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2.769623239100323E-3</c:v>
                  </c:pt>
                  <c:pt idx="1">
                    <c:v>6.2265577768312781E-4</c:v>
                  </c:pt>
                  <c:pt idx="2">
                    <c:v>4.2542726442048309E-3</c:v>
                  </c:pt>
                  <c:pt idx="3">
                    <c:v>3.2821913188040871E-3</c:v>
                  </c:pt>
                  <c:pt idx="4">
                    <c:v>9.8333853479673355E-3</c:v>
                  </c:pt>
                  <c:pt idx="5">
                    <c:v>9.4390808072150664E-3</c:v>
                  </c:pt>
                  <c:pt idx="6">
                    <c:v>1.308858452007452E-2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2.769623239100323E-3</c:v>
                  </c:pt>
                  <c:pt idx="1">
                    <c:v>6.2265577768312781E-4</c:v>
                  </c:pt>
                  <c:pt idx="2">
                    <c:v>4.2542726442048309E-3</c:v>
                  </c:pt>
                  <c:pt idx="3">
                    <c:v>3.2821913188040871E-3</c:v>
                  </c:pt>
                  <c:pt idx="4">
                    <c:v>9.8333853479673355E-3</c:v>
                  </c:pt>
                  <c:pt idx="5">
                    <c:v>9.4390808072150664E-3</c:v>
                  </c:pt>
                  <c:pt idx="6">
                    <c:v>1.308858452007452E-2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1562.0681926133941</c:v>
                </c:pt>
                <c:pt idx="1">
                  <c:v>1562.081822908001</c:v>
                </c:pt>
                <c:pt idx="2">
                  <c:v>1562.275090653435</c:v>
                </c:pt>
                <c:pt idx="3">
                  <c:v>1562.347815177485</c:v>
                </c:pt>
                <c:pt idx="4">
                  <c:v>1562.446402605771</c:v>
                </c:pt>
                <c:pt idx="5">
                  <c:v>1562.6052373681409</c:v>
                </c:pt>
                <c:pt idx="6">
                  <c:v>1562.732892292006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6.6780873894278382E-3</c:v>
                  </c:pt>
                  <c:pt idx="1">
                    <c:v>1.5286422749336639E-3</c:v>
                  </c:pt>
                  <c:pt idx="2">
                    <c:v>4.5839465730853988E-3</c:v>
                  </c:pt>
                  <c:pt idx="3">
                    <c:v>2.546386195431885E-3</c:v>
                  </c:pt>
                  <c:pt idx="4">
                    <c:v>7.1105793211315984E-3</c:v>
                  </c:pt>
                  <c:pt idx="5">
                    <c:v>6.3845187117743691E-3</c:v>
                  </c:pt>
                  <c:pt idx="6">
                    <c:v>8.7376904264930347E-3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6.6780873894278382E-3</c:v>
                  </c:pt>
                  <c:pt idx="1">
                    <c:v>1.5286422749336639E-3</c:v>
                  </c:pt>
                  <c:pt idx="2">
                    <c:v>4.5839465730853988E-3</c:v>
                  </c:pt>
                  <c:pt idx="3">
                    <c:v>2.546386195431885E-3</c:v>
                  </c:pt>
                  <c:pt idx="4">
                    <c:v>7.1105793211315984E-3</c:v>
                  </c:pt>
                  <c:pt idx="5">
                    <c:v>6.3845187117743691E-3</c:v>
                  </c:pt>
                  <c:pt idx="6">
                    <c:v>8.7376904264930347E-3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1561.945893424255</c:v>
                </c:pt>
                <c:pt idx="1">
                  <c:v>1561.937526778285</c:v>
                </c:pt>
                <c:pt idx="2">
                  <c:v>1561.80631375753</c:v>
                </c:pt>
                <c:pt idx="3">
                  <c:v>1561.754643382247</c:v>
                </c:pt>
                <c:pt idx="4">
                  <c:v>1561.688652160891</c:v>
                </c:pt>
                <c:pt idx="5">
                  <c:v>1561.6084822255741</c:v>
                </c:pt>
                <c:pt idx="6">
                  <c:v>1561.5205252395731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1.3868730371768834E-2</c:v>
                </c:pt>
                <c:pt idx="2">
                  <c:v>8.4914564884077962E-2</c:v>
                </c:pt>
                <c:pt idx="3">
                  <c:v>0.13236201972275316</c:v>
                </c:pt>
                <c:pt idx="4">
                  <c:v>0.1892905885813434</c:v>
                </c:pt>
                <c:pt idx="5">
                  <c:v>0.20915944701080966</c:v>
                </c:pt>
                <c:pt idx="6">
                  <c:v>0.27400840392806458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0.14245910027966602</c:v>
                </c:pt>
                <c:pt idx="2">
                  <c:v>0.39277494490996406</c:v>
                </c:pt>
                <c:pt idx="3">
                  <c:v>0.47355691007063189</c:v>
                </c:pt>
                <c:pt idx="4">
                  <c:v>0.58132412136433231</c:v>
                </c:pt>
                <c:pt idx="5">
                  <c:v>0.75270023308560974</c:v>
                </c:pt>
                <c:pt idx="6">
                  <c:v>0.95611077768899122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-0.15632783065143485</c:v>
                </c:pt>
                <c:pt idx="2">
                  <c:v>-0.47768950979404207</c:v>
                </c:pt>
                <c:pt idx="3">
                  <c:v>-0.60591892979338502</c:v>
                </c:pt>
                <c:pt idx="4">
                  <c:v>-0.77061470994567571</c:v>
                </c:pt>
                <c:pt idx="5">
                  <c:v>-0.96185968009641931</c:v>
                </c:pt>
                <c:pt idx="6">
                  <c:v>-1.2301191816170558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6.1208152428662288E-3</c:v>
                </c:pt>
                <c:pt idx="2">
                  <c:v>7.3431321076895983E-2</c:v>
                </c:pt>
                <c:pt idx="3">
                  <c:v>0.12974953614002516</c:v>
                </c:pt>
                <c:pt idx="4">
                  <c:v>0.14205288101493352</c:v>
                </c:pt>
                <c:pt idx="5">
                  <c:v>0.23920541679194685</c:v>
                </c:pt>
                <c:pt idx="6">
                  <c:v>0.35091641269696083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0.1474303334950946</c:v>
                </c:pt>
                <c:pt idx="2">
                  <c:v>0.43521342341205127</c:v>
                </c:pt>
                <c:pt idx="3">
                  <c:v>0.52947017472115476</c:v>
                </c:pt>
                <c:pt idx="4">
                  <c:v>0.69617413282821872</c:v>
                </c:pt>
                <c:pt idx="5">
                  <c:v>0.86848251669107412</c:v>
                </c:pt>
                <c:pt idx="6">
                  <c:v>1.0656191935481729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-0.14675428740997631</c:v>
                </c:pt>
                <c:pt idx="2">
                  <c:v>-0.49870452753702921</c:v>
                </c:pt>
                <c:pt idx="3">
                  <c:v>-0.64130031935906118</c:v>
                </c:pt>
                <c:pt idx="4">
                  <c:v>-0.78920703668086389</c:v>
                </c:pt>
                <c:pt idx="5">
                  <c:v>-1.0394444823280082</c:v>
                </c:pt>
                <c:pt idx="6">
                  <c:v>-1.3148880371329597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3.8551948002047234E-3</c:v>
                </c:pt>
                <c:pt idx="2">
                  <c:v>7.011791542625663E-2</c:v>
                </c:pt>
                <c:pt idx="3">
                  <c:v>0.12377640563931891</c:v>
                </c:pt>
                <c:pt idx="4">
                  <c:v>0.12571288862750407</c:v>
                </c:pt>
                <c:pt idx="5">
                  <c:v>0.21645759974027592</c:v>
                </c:pt>
                <c:pt idx="6">
                  <c:v>0.31703388965956947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0.14516471305243309</c:v>
                </c:pt>
                <c:pt idx="2">
                  <c:v>0.4319000177614119</c:v>
                </c:pt>
                <c:pt idx="3">
                  <c:v>0.52349704422044852</c:v>
                </c:pt>
                <c:pt idx="4">
                  <c:v>0.67983414044078927</c:v>
                </c:pt>
                <c:pt idx="5">
                  <c:v>0.84573469963940318</c:v>
                </c:pt>
                <c:pt idx="6">
                  <c:v>1.0317366705107816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-0.14901990785263783</c:v>
                </c:pt>
                <c:pt idx="2">
                  <c:v>-0.50201793318766852</c:v>
                </c:pt>
                <c:pt idx="3">
                  <c:v>-0.64727344985976742</c:v>
                </c:pt>
                <c:pt idx="4">
                  <c:v>-0.80554702906829334</c:v>
                </c:pt>
                <c:pt idx="5">
                  <c:v>-1.0621922993796791</c:v>
                </c:pt>
                <c:pt idx="6">
                  <c:v>-1.348770560170351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-9.6432767509213591E-4</c:v>
                </c:pt>
                <c:pt idx="2">
                  <c:v>4.5189555206889054E-2</c:v>
                </c:pt>
                <c:pt idx="3">
                  <c:v>9.650476422484644E-2</c:v>
                </c:pt>
                <c:pt idx="4">
                  <c:v>0.1726174796858686</c:v>
                </c:pt>
                <c:pt idx="5">
                  <c:v>0.20165293605782608</c:v>
                </c:pt>
                <c:pt idx="6">
                  <c:v>0.31871104269589523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9.2767747978086845E-2</c:v>
                </c:pt>
                <c:pt idx="2">
                  <c:v>0.53414973806206945</c:v>
                </c:pt>
                <c:pt idx="3">
                  <c:v>0.70362904859621267</c:v>
                </c:pt>
                <c:pt idx="4">
                  <c:v>0.93534418486410686</c:v>
                </c:pt>
                <c:pt idx="5">
                  <c:v>1.288127458802137</c:v>
                </c:pt>
                <c:pt idx="6">
                  <c:v>1.6051786522612019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-6.0803090917033842E-2</c:v>
                </c:pt>
                <c:pt idx="2">
                  <c:v>-0.38572554424013106</c:v>
                </c:pt>
                <c:pt idx="3">
                  <c:v>-0.52876466521706789</c:v>
                </c:pt>
                <c:pt idx="4">
                  <c:v>-0.7273636013351279</c:v>
                </c:pt>
                <c:pt idx="5">
                  <c:v>-0.96151548380203167</c:v>
                </c:pt>
                <c:pt idx="6">
                  <c:v>-1.2321867710450078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-1.1297770803745758E-2</c:v>
                </c:pt>
                <c:pt idx="2">
                  <c:v>-1.9348361136053427E-2</c:v>
                </c:pt>
                <c:pt idx="3">
                  <c:v>6.0483816901826942E-3</c:v>
                </c:pt>
                <c:pt idx="4">
                  <c:v>4.5751458614252755E-2</c:v>
                </c:pt>
                <c:pt idx="5">
                  <c:v>2.5564632371848944E-2</c:v>
                </c:pt>
                <c:pt idx="6">
                  <c:v>8.8143401391865467E-2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8.2434304849433218E-2</c:v>
                </c:pt>
                <c:pt idx="2">
                  <c:v>0.46961182171912697</c:v>
                </c:pt>
                <c:pt idx="3">
                  <c:v>0.61317266606154897</c:v>
                </c:pt>
                <c:pt idx="4">
                  <c:v>0.80847816379249104</c:v>
                </c:pt>
                <c:pt idx="5">
                  <c:v>1.1120391551161599</c:v>
                </c:pt>
                <c:pt idx="6">
                  <c:v>1.3746110109571721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-7.1136534045687469E-2</c:v>
                </c:pt>
                <c:pt idx="2">
                  <c:v>-0.45026346058307354</c:v>
                </c:pt>
                <c:pt idx="3">
                  <c:v>-0.61922104775173159</c:v>
                </c:pt>
                <c:pt idx="4">
                  <c:v>-0.85422962240674372</c:v>
                </c:pt>
                <c:pt idx="5">
                  <c:v>-1.1376037874880087</c:v>
                </c:pt>
                <c:pt idx="6">
                  <c:v>-1.4627544123490377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-2.8477290479713702E-3</c:v>
                </c:pt>
                <c:pt idx="2">
                  <c:v>1.4366998718969626E-2</c:v>
                </c:pt>
                <c:pt idx="3">
                  <c:v>4.1710656459144957E-2</c:v>
                </c:pt>
                <c:pt idx="4">
                  <c:v>8.6053084196009877E-2</c:v>
                </c:pt>
                <c:pt idx="5">
                  <c:v>9.5135646982953403E-2</c:v>
                </c:pt>
                <c:pt idx="6">
                  <c:v>0.15330486453308367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1.3630294606855387E-2</c:v>
                </c:pt>
                <c:pt idx="2">
                  <c:v>0.20689804004086909</c:v>
                </c:pt>
                <c:pt idx="3">
                  <c:v>0.27962256409091424</c:v>
                </c:pt>
                <c:pt idx="4">
                  <c:v>0.37820999237692376</c:v>
                </c:pt>
                <c:pt idx="5">
                  <c:v>0.53704475474683022</c:v>
                </c:pt>
                <c:pt idx="6">
                  <c:v>0.66469967861189616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-8.3666459699998086E-3</c:v>
                </c:pt>
                <c:pt idx="2">
                  <c:v>-0.13957966672501243</c:v>
                </c:pt>
                <c:pt idx="3">
                  <c:v>-0.19125004200805051</c:v>
                </c:pt>
                <c:pt idx="4">
                  <c:v>-0.25724126336399422</c:v>
                </c:pt>
                <c:pt idx="5">
                  <c:v>-0.33741119868091118</c:v>
                </c:pt>
                <c:pt idx="6">
                  <c:v>-0.42536818468192905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4173086877023"/>
                  <c:y val="3.4921816591107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-1.3181172176624992E-2</c:v>
                </c:pt>
                <c:pt idx="2">
                  <c:v>-5.0170917623972855E-2</c:v>
                </c:pt>
                <c:pt idx="3">
                  <c:v>-4.8745726075518789E-2</c:v>
                </c:pt>
                <c:pt idx="4">
                  <c:v>-4.0812936875605971E-2</c:v>
                </c:pt>
                <c:pt idx="5">
                  <c:v>-8.0952656703023734E-2</c:v>
                </c:pt>
                <c:pt idx="6">
                  <c:v>-7.726277677094609E-2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7571608587429"/>
                  <c:y val="-3.3260160661735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3.2968514782017646E-3</c:v>
                </c:pt>
                <c:pt idx="2">
                  <c:v>0.14236012369792661</c:v>
                </c:pt>
                <c:pt idx="3">
                  <c:v>0.18916618155625048</c:v>
                </c:pt>
                <c:pt idx="4">
                  <c:v>0.25134397130530794</c:v>
                </c:pt>
                <c:pt idx="5">
                  <c:v>0.36095645106085306</c:v>
                </c:pt>
                <c:pt idx="6">
                  <c:v>0.43413203730786643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-1.8700089098653429E-2</c:v>
                </c:pt>
                <c:pt idx="2">
                  <c:v>-0.20411758306795491</c:v>
                </c:pt>
                <c:pt idx="3">
                  <c:v>-0.28170642454271427</c:v>
                </c:pt>
                <c:pt idx="4">
                  <c:v>-0.38410728443561004</c:v>
                </c:pt>
                <c:pt idx="5">
                  <c:v>-0.51349950236688835</c:v>
                </c:pt>
                <c:pt idx="6">
                  <c:v>-0.65593582598595879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2.440772151605881E-3</c:v>
                  </c:pt>
                  <c:pt idx="1">
                    <c:v>1.603827434350514E-3</c:v>
                  </c:pt>
                  <c:pt idx="2">
                    <c:v>1.1869387653543589E-2</c:v>
                  </c:pt>
                  <c:pt idx="3">
                    <c:v>1.023287515718988E-2</c:v>
                  </c:pt>
                  <c:pt idx="4">
                    <c:v>1.201046811723633E-2</c:v>
                  </c:pt>
                  <c:pt idx="5">
                    <c:v>1.9967058358307681E-2</c:v>
                  </c:pt>
                  <c:pt idx="6">
                    <c:v>2.314427880126331E-2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2.440772151605881E-3</c:v>
                  </c:pt>
                  <c:pt idx="1">
                    <c:v>1.603827434350514E-3</c:v>
                  </c:pt>
                  <c:pt idx="2">
                    <c:v>1.1869387653543589E-2</c:v>
                  </c:pt>
                  <c:pt idx="3">
                    <c:v>1.023287515718988E-2</c:v>
                  </c:pt>
                  <c:pt idx="4">
                    <c:v>1.201046811723633E-2</c:v>
                  </c:pt>
                  <c:pt idx="5">
                    <c:v>1.9967058358307681E-2</c:v>
                  </c:pt>
                  <c:pt idx="6">
                    <c:v>2.314427880126331E-2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1538.2493489120129</c:v>
                </c:pt>
                <c:pt idx="1">
                  <c:v>1538.2669876573141</c:v>
                </c:pt>
                <c:pt idx="2">
                  <c:v>1538.3499183209431</c:v>
                </c:pt>
                <c:pt idx="3">
                  <c:v>1538.406024321418</c:v>
                </c:pt>
                <c:pt idx="4">
                  <c:v>1538.4777395137669</c:v>
                </c:pt>
                <c:pt idx="5">
                  <c:v>1538.5080948592031</c:v>
                </c:pt>
                <c:pt idx="6">
                  <c:v>1538.595984623232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2.1448768876613121E-3</c:v>
                  </c:pt>
                  <c:pt idx="1">
                    <c:v>1.137265924255567E-3</c:v>
                  </c:pt>
                  <c:pt idx="2">
                    <c:v>8.2518066100459447E-3</c:v>
                  </c:pt>
                  <c:pt idx="3">
                    <c:v>3.0224003585605998E-3</c:v>
                  </c:pt>
                  <c:pt idx="4">
                    <c:v>4.5115475885940479E-3</c:v>
                  </c:pt>
                  <c:pt idx="5">
                    <c:v>6.327798903204113E-3</c:v>
                  </c:pt>
                  <c:pt idx="6">
                    <c:v>8.6444691453739057E-3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2.1448768876613121E-3</c:v>
                  </c:pt>
                  <c:pt idx="1">
                    <c:v>1.137265924255567E-3</c:v>
                  </c:pt>
                  <c:pt idx="2">
                    <c:v>8.2518066100459447E-3</c:v>
                  </c:pt>
                  <c:pt idx="3">
                    <c:v>3.0224003585605998E-3</c:v>
                  </c:pt>
                  <c:pt idx="4">
                    <c:v>4.5115475885940479E-3</c:v>
                  </c:pt>
                  <c:pt idx="5">
                    <c:v>6.327798903204113E-3</c:v>
                  </c:pt>
                  <c:pt idx="6">
                    <c:v>8.6444691453739057E-3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1538.175836453637</c:v>
                </c:pt>
                <c:pt idx="1">
                  <c:v>1538.322065568846</c:v>
                </c:pt>
                <c:pt idx="2">
                  <c:v>1538.584266242593</c:v>
                </c:pt>
                <c:pt idx="3">
                  <c:v>1538.67370675339</c:v>
                </c:pt>
                <c:pt idx="4">
                  <c:v>1538.7962605881739</c:v>
                </c:pt>
                <c:pt idx="5">
                  <c:v>1538.9781231869019</c:v>
                </c:pt>
                <c:pt idx="6">
                  <c:v>1539.204574538617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2.1991962588365742E-3</c:v>
                  </c:pt>
                  <c:pt idx="1">
                    <c:v>1.2145123219987519E-3</c:v>
                  </c:pt>
                  <c:pt idx="2">
                    <c:v>2.8500520376613481E-3</c:v>
                  </c:pt>
                  <c:pt idx="3">
                    <c:v>2.1993830701454321E-3</c:v>
                  </c:pt>
                  <c:pt idx="4">
                    <c:v>9.0038410685735325E-3</c:v>
                  </c:pt>
                  <c:pt idx="5">
                    <c:v>1.180818059608699E-2</c:v>
                  </c:pt>
                  <c:pt idx="6">
                    <c:v>1.176325922112083E-2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2.1991962588365742E-3</c:v>
                  </c:pt>
                  <c:pt idx="1">
                    <c:v>1.2145123219987519E-3</c:v>
                  </c:pt>
                  <c:pt idx="2">
                    <c:v>2.8500520376613481E-3</c:v>
                  </c:pt>
                  <c:pt idx="3">
                    <c:v>2.1993830701454321E-3</c:v>
                  </c:pt>
                  <c:pt idx="4">
                    <c:v>9.0038410685735325E-3</c:v>
                  </c:pt>
                  <c:pt idx="5">
                    <c:v>1.180818059608699E-2</c:v>
                  </c:pt>
                  <c:pt idx="6">
                    <c:v>1.176325922112083E-2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1538.098369203434</c:v>
                </c:pt>
                <c:pt idx="1">
                  <c:v>1537.945811387712</c:v>
                </c:pt>
                <c:pt idx="2">
                  <c:v>1537.636334537686</c:v>
                </c:pt>
                <c:pt idx="3">
                  <c:v>1537.516763663323</c:v>
                </c:pt>
                <c:pt idx="4">
                  <c:v>1537.366854506661</c:v>
                </c:pt>
                <c:pt idx="5">
                  <c:v>1537.1860960235169</c:v>
                </c:pt>
                <c:pt idx="6">
                  <c:v>1536.9408773291079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20"/>
  <sheetViews>
    <sheetView topLeftCell="O1" zoomScaleNormal="100" workbookViewId="0">
      <selection activeCell="Z14" sqref="Z14:AB20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3" t="s">
        <v>21</v>
      </c>
      <c r="C1" s="13"/>
      <c r="D1" s="13"/>
      <c r="G1" s="14" t="s">
        <v>22</v>
      </c>
      <c r="H1" s="14"/>
      <c r="I1" s="14"/>
      <c r="J1" s="14"/>
      <c r="M1" s="14" t="s">
        <v>23</v>
      </c>
      <c r="N1" s="14"/>
      <c r="O1" s="14"/>
      <c r="P1" s="14"/>
      <c r="S1" s="14" t="s">
        <v>26</v>
      </c>
      <c r="T1" s="14"/>
      <c r="U1" s="14"/>
      <c r="V1" s="14"/>
      <c r="Y1" s="14" t="s">
        <v>33</v>
      </c>
      <c r="Z1" s="14"/>
      <c r="AA1" s="14"/>
      <c r="AB1" s="14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9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0.5</v>
      </c>
      <c r="C4" s="4">
        <f>'Expmt. 1'!$A4</f>
        <v>0.5</v>
      </c>
      <c r="D4" s="4">
        <f>'Expmt. 1'!$A4</f>
        <v>0.5</v>
      </c>
      <c r="E4" s="9">
        <f>'Expmt. 1'!$A4</f>
        <v>0.5</v>
      </c>
      <c r="G4">
        <f t="shared" ref="G4:G8" si="3">B4</f>
        <v>0.5</v>
      </c>
      <c r="H4" s="4">
        <f>'Expmt. 1'!H4-'Expmt. 1'!H$3</f>
        <v>1.7638745301155723E-2</v>
      </c>
      <c r="I4" s="4">
        <f>'Expmt. 1'!P4-'Expmt. 1'!P$3</f>
        <v>0.14622911520905291</v>
      </c>
      <c r="J4" s="4">
        <f>'Expmt. 1'!X4-'Expmt. 1'!X$3</f>
        <v>-0.15255781572204796</v>
      </c>
      <c r="K4" s="4">
        <f t="shared" si="0"/>
        <v>3.770014929386889E-3</v>
      </c>
      <c r="L4" s="4"/>
      <c r="M4">
        <f t="shared" ref="M4:M8" si="4">C4</f>
        <v>0.5</v>
      </c>
      <c r="N4" s="4">
        <f>'Expmt. 1'!J4-'Expmt. 1'!J$3</f>
        <v>6.1208152428662288E-3</v>
      </c>
      <c r="O4" s="4">
        <f>'Expmt. 1'!R4-'Expmt. 1'!R$3</f>
        <v>0.1474303334950946</v>
      </c>
      <c r="P4" s="4">
        <f>'Expmt. 1'!Z4-'Expmt. 1'!Z$3</f>
        <v>-0.14675428740997631</v>
      </c>
      <c r="Q4" s="4">
        <f t="shared" si="1"/>
        <v>2.2656204426615054E-3</v>
      </c>
      <c r="R4" s="4"/>
      <c r="S4">
        <f t="shared" ref="S4:S8" si="5">D4</f>
        <v>0.5</v>
      </c>
      <c r="T4" s="4">
        <f>'Expmt. 1'!L4-'Expmt. 1'!L$3</f>
        <v>-9.6432767509213591E-4</v>
      </c>
      <c r="U4" s="4">
        <f>'Expmt. 1'!T4-'Expmt. 1'!T$3</f>
        <v>9.2767747978086845E-2</v>
      </c>
      <c r="V4" s="4">
        <f>'Expmt. 1'!AB4-'Expmt. 1'!AB$3</f>
        <v>-6.0803090917033842E-2</v>
      </c>
      <c r="W4" s="4">
        <f t="shared" si="2"/>
        <v>1.0333443128653622E-2</v>
      </c>
      <c r="Y4">
        <f t="shared" ref="Y4:Y8" si="6">E4</f>
        <v>0.5</v>
      </c>
      <c r="Z4" s="4">
        <f>'Expmt. 1'!N4-'Expmt. 1'!N$3</f>
        <v>-2.8477290479713702E-3</v>
      </c>
      <c r="AA4" s="4">
        <f>'Expmt. 1'!V4-'Expmt. 1'!V$3</f>
        <v>1.3630294606855387E-2</v>
      </c>
      <c r="AB4" s="4">
        <f>'Expmt. 1'!AD4-'Expmt. 1'!AD$3</f>
        <v>-8.3666459699998086E-3</v>
      </c>
      <c r="AC4" s="4">
        <f t="shared" ref="AC4:AC8" si="7">AVERAGE(Z4:AB4)</f>
        <v>8.0530652962806926E-4</v>
      </c>
    </row>
    <row r="5" spans="1:34" x14ac:dyDescent="0.25">
      <c r="A5" t="s">
        <v>29</v>
      </c>
      <c r="B5" s="8">
        <f>'Expmt. 1'!$A5</f>
        <v>1.6</v>
      </c>
      <c r="C5" s="4">
        <f>'Expmt. 1'!$A5</f>
        <v>1.6</v>
      </c>
      <c r="D5" s="4">
        <f>'Expmt. 1'!$A5</f>
        <v>1.6</v>
      </c>
      <c r="E5" s="9">
        <f>'Expmt. 1'!$A5</f>
        <v>1.6</v>
      </c>
      <c r="F5" s="4"/>
      <c r="G5">
        <f t="shared" si="3"/>
        <v>1.6</v>
      </c>
      <c r="H5" s="4">
        <f>'Expmt. 1'!H5-'Expmt. 1'!H$3</f>
        <v>0.10056940893014144</v>
      </c>
      <c r="I5" s="4">
        <f>'Expmt. 1'!P5-'Expmt. 1'!P$3</f>
        <v>0.40842978895602755</v>
      </c>
      <c r="J5" s="4">
        <f>'Expmt. 1'!X5-'Expmt. 1'!X$3</f>
        <v>-0.46203466574797858</v>
      </c>
      <c r="K5" s="4">
        <f t="shared" si="0"/>
        <v>1.565484404606347E-2</v>
      </c>
      <c r="L5" s="4"/>
      <c r="M5">
        <f t="shared" si="4"/>
        <v>1.6</v>
      </c>
      <c r="N5" s="4">
        <f>'Expmt. 1'!J5-'Expmt. 1'!J$3</f>
        <v>7.3431321076895983E-2</v>
      </c>
      <c r="O5" s="4">
        <f>'Expmt. 1'!R5-'Expmt. 1'!R$3</f>
        <v>0.43521342341205127</v>
      </c>
      <c r="P5" s="4">
        <f>'Expmt. 1'!Z5-'Expmt. 1'!Z$3</f>
        <v>-0.49870452753702921</v>
      </c>
      <c r="Q5" s="4">
        <f t="shared" si="1"/>
        <v>3.3134056506393486E-3</v>
      </c>
      <c r="R5" s="4"/>
      <c r="S5">
        <f t="shared" si="5"/>
        <v>1.6</v>
      </c>
      <c r="T5" s="4">
        <f>'Expmt. 1'!L5-'Expmt. 1'!L$3</f>
        <v>4.5189555206889054E-2</v>
      </c>
      <c r="U5" s="4">
        <f>'Expmt. 1'!T5-'Expmt. 1'!T$3</f>
        <v>0.53414973806206945</v>
      </c>
      <c r="V5" s="4">
        <f>'Expmt. 1'!AB5-'Expmt. 1'!AB$3</f>
        <v>-0.38572554424013106</v>
      </c>
      <c r="W5" s="4">
        <f t="shared" si="2"/>
        <v>6.4537916342942481E-2</v>
      </c>
      <c r="Y5">
        <f t="shared" si="6"/>
        <v>1.6</v>
      </c>
      <c r="Z5" s="4">
        <f>'Expmt. 1'!N5-'Expmt. 1'!N$3</f>
        <v>1.4366998718969626E-2</v>
      </c>
      <c r="AA5" s="4">
        <f>'Expmt. 1'!V5-'Expmt. 1'!V$3</f>
        <v>0.20689804004086909</v>
      </c>
      <c r="AB5" s="4">
        <f>'Expmt. 1'!AD5-'Expmt. 1'!AD$3</f>
        <v>-0.13957966672501243</v>
      </c>
      <c r="AC5" s="4">
        <f t="shared" si="7"/>
        <v>2.7228457344942097E-2</v>
      </c>
    </row>
    <row r="6" spans="1:34" x14ac:dyDescent="0.25">
      <c r="A6" s="4" t="s">
        <v>29</v>
      </c>
      <c r="B6" s="8">
        <f>'Expmt. 1'!$A6</f>
        <v>2</v>
      </c>
      <c r="C6" s="4">
        <f>'Expmt. 1'!$A6</f>
        <v>2</v>
      </c>
      <c r="D6" s="4">
        <f>'Expmt. 1'!$A6</f>
        <v>2</v>
      </c>
      <c r="E6" s="9">
        <f>'Expmt. 1'!$A6</f>
        <v>2</v>
      </c>
      <c r="F6" s="4"/>
      <c r="G6">
        <f t="shared" si="3"/>
        <v>2</v>
      </c>
      <c r="H6" s="4">
        <f>'Expmt. 1'!H6-'Expmt. 1'!H$3</f>
        <v>0.15667540940512481</v>
      </c>
      <c r="I6" s="4">
        <f>'Expmt. 1'!P6-'Expmt. 1'!P$3</f>
        <v>0.49787029975300356</v>
      </c>
      <c r="J6" s="4">
        <f>'Expmt. 1'!X6-'Expmt. 1'!X$3</f>
        <v>-0.5816055401110134</v>
      </c>
      <c r="K6" s="4">
        <f t="shared" si="0"/>
        <v>2.431338968237166E-2</v>
      </c>
      <c r="L6" s="4"/>
      <c r="M6">
        <f t="shared" si="4"/>
        <v>2</v>
      </c>
      <c r="N6" s="4">
        <f>'Expmt. 1'!J6-'Expmt. 1'!J$3</f>
        <v>0.12974953614002516</v>
      </c>
      <c r="O6" s="4">
        <f>'Expmt. 1'!R6-'Expmt. 1'!R$3</f>
        <v>0.52947017472115476</v>
      </c>
      <c r="P6" s="4">
        <f>'Expmt. 1'!Z6-'Expmt. 1'!Z$3</f>
        <v>-0.64130031935906118</v>
      </c>
      <c r="Q6" s="4">
        <f t="shared" si="1"/>
        <v>5.9731305007062474E-3</v>
      </c>
      <c r="R6" s="4"/>
      <c r="S6">
        <f t="shared" si="5"/>
        <v>2</v>
      </c>
      <c r="T6" s="4">
        <f>'Expmt. 1'!L6-'Expmt. 1'!L$3</f>
        <v>9.650476422484644E-2</v>
      </c>
      <c r="U6" s="4">
        <f>'Expmt. 1'!T6-'Expmt. 1'!T$3</f>
        <v>0.70362904859621267</v>
      </c>
      <c r="V6" s="4">
        <f>'Expmt. 1'!AB6-'Expmt. 1'!AB$3</f>
        <v>-0.52876466521706789</v>
      </c>
      <c r="W6" s="4">
        <f t="shared" si="2"/>
        <v>9.0456382534663746E-2</v>
      </c>
      <c r="X6" s="4"/>
      <c r="Y6">
        <f t="shared" si="6"/>
        <v>2</v>
      </c>
      <c r="Z6" s="4">
        <f>'Expmt. 1'!N6-'Expmt. 1'!N$3</f>
        <v>4.1710656459144957E-2</v>
      </c>
      <c r="AA6" s="4">
        <f>'Expmt. 1'!V6-'Expmt. 1'!V$3</f>
        <v>0.27962256409091424</v>
      </c>
      <c r="AB6" s="4">
        <f>'Expmt. 1'!AD6-'Expmt. 1'!AD$3</f>
        <v>-0.19125004200805051</v>
      </c>
      <c r="AC6" s="4">
        <f t="shared" si="7"/>
        <v>4.3361059514002896E-2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2.5</v>
      </c>
      <c r="C7" s="4">
        <f>'Expmt. 1'!$A7</f>
        <v>2.5</v>
      </c>
      <c r="D7" s="4">
        <f>'Expmt. 1'!$A7</f>
        <v>2.5</v>
      </c>
      <c r="E7" s="9">
        <f>'Expmt. 1'!$A7</f>
        <v>2.5</v>
      </c>
      <c r="F7" s="4"/>
      <c r="G7">
        <f t="shared" si="3"/>
        <v>2.5</v>
      </c>
      <c r="H7" s="4">
        <f>'Expmt. 1'!H7-'Expmt. 1'!H$3</f>
        <v>0.22839060175397208</v>
      </c>
      <c r="I7" s="4">
        <f>'Expmt. 1'!P7-'Expmt. 1'!P$3</f>
        <v>0.62042413453696099</v>
      </c>
      <c r="J7" s="4">
        <f>'Expmt. 1'!X7-'Expmt. 1'!X$3</f>
        <v>-0.73151469677304704</v>
      </c>
      <c r="K7" s="4">
        <f t="shared" ref="K7:K8" si="8">AVERAGE(H7:J7)</f>
        <v>3.9100013172628678E-2</v>
      </c>
      <c r="L7" s="4"/>
      <c r="M7">
        <f t="shared" si="4"/>
        <v>2.5</v>
      </c>
      <c r="N7" s="4">
        <f>'Expmt. 1'!J7-'Expmt. 1'!J$3</f>
        <v>0.14205288101493352</v>
      </c>
      <c r="O7" s="4">
        <f>'Expmt. 1'!R7-'Expmt. 1'!R$3</f>
        <v>0.69617413282821872</v>
      </c>
      <c r="P7" s="4">
        <f>'Expmt. 1'!Z7-'Expmt. 1'!Z$3</f>
        <v>-0.78920703668086389</v>
      </c>
      <c r="Q7" s="4">
        <f t="shared" si="1"/>
        <v>1.6339992387429447E-2</v>
      </c>
      <c r="R7" s="4"/>
      <c r="S7">
        <f t="shared" si="5"/>
        <v>2.5</v>
      </c>
      <c r="T7" s="4">
        <f>'Expmt. 1'!L7-'Expmt. 1'!L$3</f>
        <v>0.1726174796858686</v>
      </c>
      <c r="U7" s="4">
        <f>'Expmt. 1'!T7-'Expmt. 1'!T$3</f>
        <v>0.93534418486410686</v>
      </c>
      <c r="V7" s="4">
        <f>'Expmt. 1'!AB7-'Expmt. 1'!AB$3</f>
        <v>-0.7273636013351279</v>
      </c>
      <c r="W7" s="4">
        <f t="shared" ref="W7:W8" si="9">AVERAGE(T7:V7)</f>
        <v>0.12686602107161585</v>
      </c>
      <c r="Y7">
        <f t="shared" si="6"/>
        <v>2.5</v>
      </c>
      <c r="Z7" s="4">
        <f>'Expmt. 1'!N7-'Expmt. 1'!N$3</f>
        <v>8.6053084196009877E-2</v>
      </c>
      <c r="AA7" s="4">
        <f>'Expmt. 1'!V7-'Expmt. 1'!V$3</f>
        <v>0.37820999237692376</v>
      </c>
      <c r="AB7" s="4">
        <f>'Expmt. 1'!AD7-'Expmt. 1'!AD$3</f>
        <v>-0.25724126336399422</v>
      </c>
      <c r="AC7" s="4">
        <f t="shared" si="7"/>
        <v>6.9007271069646478E-2</v>
      </c>
    </row>
    <row r="8" spans="1:34" x14ac:dyDescent="0.25">
      <c r="A8" t="s">
        <v>29</v>
      </c>
      <c r="B8" s="8">
        <f>'Expmt. 1'!$A8</f>
        <v>3.2</v>
      </c>
      <c r="C8" s="4">
        <f>'Expmt. 1'!$A8</f>
        <v>3.2</v>
      </c>
      <c r="D8" s="4">
        <f>'Expmt. 1'!$A8</f>
        <v>3.2</v>
      </c>
      <c r="E8" s="9">
        <f>'Expmt. 1'!$A8</f>
        <v>3.2</v>
      </c>
      <c r="F8" s="4"/>
      <c r="G8">
        <f t="shared" si="3"/>
        <v>3.2</v>
      </c>
      <c r="H8" s="4">
        <f>'Expmt. 1'!H8-'Expmt. 1'!H$3</f>
        <v>0.25874594719016386</v>
      </c>
      <c r="I8" s="4">
        <f>'Expmt. 1'!P8-'Expmt. 1'!P$3</f>
        <v>0.80228673326496391</v>
      </c>
      <c r="J8" s="4">
        <f>'Expmt. 1'!X8-'Expmt. 1'!X$3</f>
        <v>-0.91227317991706514</v>
      </c>
      <c r="K8" s="4">
        <f t="shared" si="8"/>
        <v>4.9586500179354211E-2</v>
      </c>
      <c r="L8" s="4"/>
      <c r="M8" s="4">
        <f t="shared" si="4"/>
        <v>3.2</v>
      </c>
      <c r="N8" s="4">
        <f>'Expmt. 1'!J8-'Expmt. 1'!J$3</f>
        <v>0.23920541679194685</v>
      </c>
      <c r="O8" s="4">
        <f>'Expmt. 1'!R8-'Expmt. 1'!R$3</f>
        <v>0.86848251669107412</v>
      </c>
      <c r="P8" s="4">
        <f>'Expmt. 1'!Z8-'Expmt. 1'!Z$3</f>
        <v>-1.0394444823280082</v>
      </c>
      <c r="Q8" s="4">
        <f t="shared" si="1"/>
        <v>2.2747817051670911E-2</v>
      </c>
      <c r="R8" s="4"/>
      <c r="S8">
        <f t="shared" si="5"/>
        <v>3.2</v>
      </c>
      <c r="T8" s="4">
        <f>'Expmt. 1'!L8-'Expmt. 1'!L$3</f>
        <v>0.20165293605782608</v>
      </c>
      <c r="U8" s="4">
        <f>'Expmt. 1'!T8-'Expmt. 1'!T$3</f>
        <v>1.288127458802137</v>
      </c>
      <c r="V8" s="4">
        <f>'Expmt. 1'!AB8-'Expmt. 1'!AB$3</f>
        <v>-0.96151548380203167</v>
      </c>
      <c r="W8" s="4">
        <f t="shared" si="9"/>
        <v>0.17608830368597714</v>
      </c>
      <c r="Y8">
        <f t="shared" si="6"/>
        <v>3.2</v>
      </c>
      <c r="Z8" s="4">
        <f>'Expmt. 1'!N8-'Expmt. 1'!N$3</f>
        <v>9.5135646982953403E-2</v>
      </c>
      <c r="AA8" s="4">
        <f>'Expmt. 1'!V8-'Expmt. 1'!V$3</f>
        <v>0.53704475474683022</v>
      </c>
      <c r="AB8" s="4">
        <f>'Expmt. 1'!AD8-'Expmt. 1'!AD$3</f>
        <v>-0.33741119868091118</v>
      </c>
      <c r="AC8" s="4">
        <f t="shared" si="7"/>
        <v>9.8256401016290809E-2</v>
      </c>
    </row>
    <row r="9" spans="1:34" ht="15.75" thickBot="1" x14ac:dyDescent="0.3">
      <c r="B9" s="10">
        <f>'Expmt. 1'!$A9</f>
        <v>4</v>
      </c>
      <c r="C9" s="2">
        <f>'Expmt. 1'!$A9</f>
        <v>4</v>
      </c>
      <c r="D9" s="2">
        <f>'Expmt. 1'!$A9</f>
        <v>4</v>
      </c>
      <c r="E9" s="11">
        <f>'Expmt. 1'!$A9</f>
        <v>4</v>
      </c>
      <c r="F9" s="4"/>
      <c r="G9">
        <f t="shared" ref="G9" si="10">B9</f>
        <v>4</v>
      </c>
      <c r="H9" s="4">
        <f>'Expmt. 1'!H9-'Expmt. 1'!H$3</f>
        <v>0.34663571121905079</v>
      </c>
      <c r="I9" s="4">
        <f>'Expmt. 1'!P9-'Expmt. 1'!P$3</f>
        <v>1.0287380849799774</v>
      </c>
      <c r="J9" s="4">
        <f>'Expmt. 1'!X9-'Expmt. 1'!X$3</f>
        <v>-1.1574918743260696</v>
      </c>
      <c r="K9" s="4">
        <f t="shared" ref="K9" si="11">AVERAGE(H9:J9)</f>
        <v>7.2627307290986209E-2</v>
      </c>
      <c r="L9" s="4"/>
      <c r="M9" s="4">
        <f t="shared" ref="M9" si="12">C9</f>
        <v>4</v>
      </c>
      <c r="N9" s="4">
        <f>'Expmt. 1'!J9-'Expmt. 1'!J$3</f>
        <v>0.35091641269696083</v>
      </c>
      <c r="O9" s="4">
        <f>'Expmt. 1'!R9-'Expmt. 1'!R$3</f>
        <v>1.0656191935481729</v>
      </c>
      <c r="P9" s="4">
        <f>'Expmt. 1'!Z9-'Expmt. 1'!Z$3</f>
        <v>-1.3148880371329597</v>
      </c>
      <c r="Q9" s="4">
        <f t="shared" si="1"/>
        <v>3.3882523037391366E-2</v>
      </c>
      <c r="R9" s="4"/>
      <c r="S9">
        <f t="shared" ref="S9" si="13">D9</f>
        <v>4</v>
      </c>
      <c r="T9" s="4">
        <f>'Expmt. 1'!L9-'Expmt. 1'!L$3</f>
        <v>0.31871104269589523</v>
      </c>
      <c r="U9" s="4">
        <f>'Expmt. 1'!T9-'Expmt. 1'!T$3</f>
        <v>1.6051786522612019</v>
      </c>
      <c r="V9" s="4">
        <f>'Expmt. 1'!AB9-'Expmt. 1'!AB$3</f>
        <v>-1.2321867710450078</v>
      </c>
      <c r="W9" s="4">
        <f t="shared" ref="W9" si="14">AVERAGE(T9:V9)</f>
        <v>0.23056764130402976</v>
      </c>
      <c r="Y9">
        <f t="shared" ref="Y9" si="15">E9</f>
        <v>4</v>
      </c>
      <c r="Z9" s="4">
        <f>'Expmt. 1'!N9-'Expmt. 1'!N$3</f>
        <v>0.15330486453308367</v>
      </c>
      <c r="AA9" s="4">
        <f>'Expmt. 1'!V9-'Expmt. 1'!V$3</f>
        <v>0.66469967861189616</v>
      </c>
      <c r="AB9" s="4">
        <f>'Expmt. 1'!AD9-'Expmt. 1'!AD$3</f>
        <v>-0.42536818468192905</v>
      </c>
      <c r="AC9" s="4">
        <f t="shared" ref="AC9" si="16">AVERAGE(Z9:AB9)</f>
        <v>0.13087878615435025</v>
      </c>
    </row>
    <row r="11" spans="1:34" x14ac:dyDescent="0.25">
      <c r="G11" s="14" t="s">
        <v>25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34" x14ac:dyDescent="0.25">
      <c r="G12" s="14" t="s">
        <v>22</v>
      </c>
      <c r="H12" s="14"/>
      <c r="I12" s="14"/>
      <c r="J12" s="14"/>
      <c r="M12" s="14" t="s">
        <v>23</v>
      </c>
      <c r="N12" s="14"/>
      <c r="O12" s="14"/>
      <c r="P12" s="14"/>
      <c r="S12" s="14" t="s">
        <v>26</v>
      </c>
      <c r="T12" s="14"/>
      <c r="U12" s="14"/>
      <c r="V12" s="14"/>
      <c r="Y12" s="14" t="s">
        <v>33</v>
      </c>
      <c r="Z12" s="14"/>
      <c r="AA12" s="14"/>
      <c r="AB12" s="14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20" si="17">H3-$K3</f>
        <v>0</v>
      </c>
      <c r="I14">
        <f t="shared" si="17"/>
        <v>0</v>
      </c>
      <c r="J14">
        <f t="shared" si="17"/>
        <v>0</v>
      </c>
      <c r="M14">
        <f t="shared" ref="M14:M19" si="18">C3</f>
        <v>0</v>
      </c>
      <c r="N14">
        <f t="shared" ref="N14:P20" si="19">N3-$Q3</f>
        <v>0</v>
      </c>
      <c r="O14">
        <f t="shared" si="19"/>
        <v>0</v>
      </c>
      <c r="P14">
        <f t="shared" si="19"/>
        <v>0</v>
      </c>
      <c r="S14">
        <f t="shared" ref="S14:S19" si="20">C3</f>
        <v>0</v>
      </c>
      <c r="T14">
        <f t="shared" ref="T14:V20" si="21">T3-$W3</f>
        <v>0</v>
      </c>
      <c r="U14">
        <f t="shared" si="21"/>
        <v>0</v>
      </c>
      <c r="V14">
        <f t="shared" si="21"/>
        <v>0</v>
      </c>
      <c r="Y14">
        <f>E3</f>
        <v>0</v>
      </c>
      <c r="Z14">
        <f t="shared" ref="Z14:AB14" si="22">Z3-$W3</f>
        <v>0</v>
      </c>
      <c r="AA14">
        <f t="shared" si="22"/>
        <v>0</v>
      </c>
      <c r="AB14">
        <f t="shared" si="22"/>
        <v>0</v>
      </c>
    </row>
    <row r="15" spans="1:34" x14ac:dyDescent="0.25">
      <c r="G15">
        <f t="shared" ref="G15:G19" si="23">B4</f>
        <v>0.5</v>
      </c>
      <c r="H15">
        <f t="shared" si="17"/>
        <v>1.3868730371768834E-2</v>
      </c>
      <c r="I15">
        <f t="shared" si="17"/>
        <v>0.14245910027966602</v>
      </c>
      <c r="J15">
        <f t="shared" si="17"/>
        <v>-0.15632783065143485</v>
      </c>
      <c r="M15">
        <f t="shared" si="18"/>
        <v>0.5</v>
      </c>
      <c r="N15">
        <f t="shared" si="19"/>
        <v>3.8551948002047234E-3</v>
      </c>
      <c r="O15">
        <f t="shared" si="19"/>
        <v>0.14516471305243309</v>
      </c>
      <c r="P15">
        <f t="shared" si="19"/>
        <v>-0.14901990785263783</v>
      </c>
      <c r="S15">
        <f t="shared" si="20"/>
        <v>0.5</v>
      </c>
      <c r="T15">
        <f t="shared" si="21"/>
        <v>-1.1297770803745758E-2</v>
      </c>
      <c r="U15">
        <f t="shared" si="21"/>
        <v>8.2434304849433218E-2</v>
      </c>
      <c r="V15">
        <f t="shared" si="21"/>
        <v>-7.1136534045687469E-2</v>
      </c>
      <c r="Y15">
        <f t="shared" ref="Y15:Y20" si="24">E4</f>
        <v>0.5</v>
      </c>
      <c r="Z15">
        <f t="shared" ref="Z15:AB15" si="25">Z4-$W4</f>
        <v>-1.3181172176624992E-2</v>
      </c>
      <c r="AA15">
        <f t="shared" si="25"/>
        <v>3.2968514782017646E-3</v>
      </c>
      <c r="AB15">
        <f t="shared" si="25"/>
        <v>-1.8700089098653429E-2</v>
      </c>
    </row>
    <row r="16" spans="1:34" x14ac:dyDescent="0.25">
      <c r="G16">
        <f t="shared" si="23"/>
        <v>1.6</v>
      </c>
      <c r="H16">
        <f t="shared" si="17"/>
        <v>8.4914564884077962E-2</v>
      </c>
      <c r="I16">
        <f t="shared" si="17"/>
        <v>0.39277494490996406</v>
      </c>
      <c r="J16">
        <f t="shared" si="17"/>
        <v>-0.47768950979404207</v>
      </c>
      <c r="M16">
        <f t="shared" si="18"/>
        <v>1.6</v>
      </c>
      <c r="N16">
        <f t="shared" si="19"/>
        <v>7.011791542625663E-2</v>
      </c>
      <c r="O16">
        <f t="shared" si="19"/>
        <v>0.4319000177614119</v>
      </c>
      <c r="P16">
        <f t="shared" si="19"/>
        <v>-0.50201793318766852</v>
      </c>
      <c r="S16">
        <f t="shared" si="20"/>
        <v>1.6</v>
      </c>
      <c r="T16">
        <f t="shared" si="21"/>
        <v>-1.9348361136053427E-2</v>
      </c>
      <c r="U16">
        <f t="shared" si="21"/>
        <v>0.46961182171912697</v>
      </c>
      <c r="V16">
        <f t="shared" si="21"/>
        <v>-0.45026346058307354</v>
      </c>
      <c r="Y16">
        <f t="shared" si="24"/>
        <v>1.6</v>
      </c>
      <c r="Z16">
        <f t="shared" ref="Z16:AB16" si="26">Z5-$W5</f>
        <v>-5.0170917623972855E-2</v>
      </c>
      <c r="AA16">
        <f t="shared" si="26"/>
        <v>0.14236012369792661</v>
      </c>
      <c r="AB16">
        <f t="shared" si="26"/>
        <v>-0.20411758306795491</v>
      </c>
    </row>
    <row r="17" spans="7:28" x14ac:dyDescent="0.25">
      <c r="G17">
        <f t="shared" si="23"/>
        <v>2</v>
      </c>
      <c r="H17">
        <f t="shared" si="17"/>
        <v>0.13236201972275316</v>
      </c>
      <c r="I17">
        <f t="shared" si="17"/>
        <v>0.47355691007063189</v>
      </c>
      <c r="J17">
        <f t="shared" si="17"/>
        <v>-0.60591892979338502</v>
      </c>
      <c r="M17">
        <f t="shared" si="18"/>
        <v>2</v>
      </c>
      <c r="N17">
        <f t="shared" si="19"/>
        <v>0.12377640563931891</v>
      </c>
      <c r="O17">
        <f t="shared" si="19"/>
        <v>0.52349704422044852</v>
      </c>
      <c r="P17">
        <f t="shared" si="19"/>
        <v>-0.64727344985976742</v>
      </c>
      <c r="S17">
        <f t="shared" si="20"/>
        <v>2</v>
      </c>
      <c r="T17">
        <f t="shared" si="21"/>
        <v>6.0483816901826942E-3</v>
      </c>
      <c r="U17">
        <f t="shared" si="21"/>
        <v>0.61317266606154897</v>
      </c>
      <c r="V17">
        <f t="shared" si="21"/>
        <v>-0.61922104775173159</v>
      </c>
      <c r="Y17">
        <f t="shared" si="24"/>
        <v>2</v>
      </c>
      <c r="Z17">
        <f t="shared" ref="Z17:AB17" si="27">Z6-$W6</f>
        <v>-4.8745726075518789E-2</v>
      </c>
      <c r="AA17">
        <f t="shared" si="27"/>
        <v>0.18916618155625048</v>
      </c>
      <c r="AB17">
        <f t="shared" si="27"/>
        <v>-0.28170642454271427</v>
      </c>
    </row>
    <row r="18" spans="7:28" x14ac:dyDescent="0.25">
      <c r="G18">
        <f t="shared" si="23"/>
        <v>2.5</v>
      </c>
      <c r="H18">
        <f t="shared" si="17"/>
        <v>0.1892905885813434</v>
      </c>
      <c r="I18">
        <f t="shared" si="17"/>
        <v>0.58132412136433231</v>
      </c>
      <c r="J18">
        <f t="shared" si="17"/>
        <v>-0.77061470994567571</v>
      </c>
      <c r="M18">
        <f t="shared" si="18"/>
        <v>2.5</v>
      </c>
      <c r="N18">
        <f t="shared" si="19"/>
        <v>0.12571288862750407</v>
      </c>
      <c r="O18">
        <f t="shared" si="19"/>
        <v>0.67983414044078927</v>
      </c>
      <c r="P18">
        <f t="shared" si="19"/>
        <v>-0.80554702906829334</v>
      </c>
      <c r="S18">
        <f t="shared" si="20"/>
        <v>2.5</v>
      </c>
      <c r="T18">
        <f t="shared" si="21"/>
        <v>4.5751458614252755E-2</v>
      </c>
      <c r="U18">
        <f t="shared" si="21"/>
        <v>0.80847816379249104</v>
      </c>
      <c r="V18">
        <f t="shared" si="21"/>
        <v>-0.85422962240674372</v>
      </c>
      <c r="Y18">
        <f t="shared" si="24"/>
        <v>2.5</v>
      </c>
      <c r="Z18">
        <f t="shared" ref="Z18:AB18" si="28">Z7-$W7</f>
        <v>-4.0812936875605971E-2</v>
      </c>
      <c r="AA18">
        <f t="shared" si="28"/>
        <v>0.25134397130530794</v>
      </c>
      <c r="AB18">
        <f t="shared" si="28"/>
        <v>-0.38410728443561004</v>
      </c>
    </row>
    <row r="19" spans="7:28" x14ac:dyDescent="0.25">
      <c r="G19">
        <f t="shared" si="23"/>
        <v>3.2</v>
      </c>
      <c r="H19">
        <f t="shared" si="17"/>
        <v>0.20915944701080966</v>
      </c>
      <c r="I19">
        <f t="shared" si="17"/>
        <v>0.75270023308560974</v>
      </c>
      <c r="J19">
        <f t="shared" si="17"/>
        <v>-0.96185968009641931</v>
      </c>
      <c r="M19">
        <f t="shared" si="18"/>
        <v>3.2</v>
      </c>
      <c r="N19">
        <f t="shared" si="19"/>
        <v>0.21645759974027592</v>
      </c>
      <c r="O19">
        <f t="shared" si="19"/>
        <v>0.84573469963940318</v>
      </c>
      <c r="P19">
        <f t="shared" si="19"/>
        <v>-1.0621922993796791</v>
      </c>
      <c r="S19">
        <f t="shared" si="20"/>
        <v>3.2</v>
      </c>
      <c r="T19">
        <f t="shared" si="21"/>
        <v>2.5564632371848944E-2</v>
      </c>
      <c r="U19">
        <f t="shared" si="21"/>
        <v>1.1120391551161599</v>
      </c>
      <c r="V19">
        <f t="shared" si="21"/>
        <v>-1.1376037874880087</v>
      </c>
      <c r="Y19">
        <f t="shared" si="24"/>
        <v>3.2</v>
      </c>
      <c r="Z19">
        <f t="shared" ref="Z19:AB20" si="29">Z8-$W8</f>
        <v>-8.0952656703023734E-2</v>
      </c>
      <c r="AA19">
        <f t="shared" si="29"/>
        <v>0.36095645106085306</v>
      </c>
      <c r="AB19">
        <f t="shared" si="29"/>
        <v>-0.51349950236688835</v>
      </c>
    </row>
    <row r="20" spans="7:28" x14ac:dyDescent="0.25">
      <c r="G20">
        <f t="shared" ref="G20" si="30">B9</f>
        <v>4</v>
      </c>
      <c r="H20">
        <f t="shared" si="17"/>
        <v>0.27400840392806458</v>
      </c>
      <c r="I20">
        <f t="shared" si="17"/>
        <v>0.95611077768899122</v>
      </c>
      <c r="J20">
        <f t="shared" si="17"/>
        <v>-1.2301191816170558</v>
      </c>
      <c r="M20">
        <f t="shared" ref="M20" si="31">C9</f>
        <v>4</v>
      </c>
      <c r="N20">
        <f t="shared" si="19"/>
        <v>0.31703388965956947</v>
      </c>
      <c r="O20">
        <f t="shared" si="19"/>
        <v>1.0317366705107816</v>
      </c>
      <c r="P20">
        <f t="shared" si="19"/>
        <v>-1.348770560170351</v>
      </c>
      <c r="S20">
        <f t="shared" ref="S20" si="32">C9</f>
        <v>4</v>
      </c>
      <c r="T20">
        <f t="shared" si="21"/>
        <v>8.8143401391865467E-2</v>
      </c>
      <c r="U20">
        <f t="shared" si="21"/>
        <v>1.3746110109571721</v>
      </c>
      <c r="V20">
        <f t="shared" si="21"/>
        <v>-1.4627544123490377</v>
      </c>
      <c r="Y20">
        <f t="shared" si="24"/>
        <v>4</v>
      </c>
      <c r="Z20">
        <f t="shared" si="29"/>
        <v>-7.726277677094609E-2</v>
      </c>
      <c r="AA20">
        <f t="shared" si="29"/>
        <v>0.43413203730786643</v>
      </c>
      <c r="AB20">
        <f t="shared" si="29"/>
        <v>-0.65593582598595879</v>
      </c>
    </row>
  </sheetData>
  <mergeCells count="10">
    <mergeCell ref="Y12:AB12"/>
    <mergeCell ref="G12:J12"/>
    <mergeCell ref="M12:P12"/>
    <mergeCell ref="S12:V12"/>
    <mergeCell ref="G11:V11"/>
    <mergeCell ref="B1:D1"/>
    <mergeCell ref="G1:J1"/>
    <mergeCell ref="M1:P1"/>
    <mergeCell ref="S1:V1"/>
    <mergeCell ref="Y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abSelected="1" zoomScale="70" zoomScaleNormal="70" workbookViewId="0">
      <selection activeCell="H3" sqref="H3:AE9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2">
        <v>0</v>
      </c>
      <c r="B3" s="12">
        <v>0</v>
      </c>
      <c r="C3" s="3">
        <v>0</v>
      </c>
      <c r="D3" s="12">
        <v>0</v>
      </c>
      <c r="E3" s="3">
        <v>0</v>
      </c>
      <c r="F3" s="12">
        <v>0</v>
      </c>
      <c r="G3" s="3">
        <v>0</v>
      </c>
      <c r="H3">
        <v>1538.2493489120129</v>
      </c>
      <c r="I3">
        <v>2.440772151605881E-3</v>
      </c>
      <c r="J3">
        <v>1546.357374401354</v>
      </c>
      <c r="K3">
        <v>1.6965302952119321E-3</v>
      </c>
      <c r="L3">
        <v>1554.1955909089211</v>
      </c>
      <c r="M3">
        <v>2.1070422378508019E-3</v>
      </c>
      <c r="N3">
        <v>1562.0618980413039</v>
      </c>
      <c r="O3">
        <v>2.1448768876613121E-3</v>
      </c>
      <c r="P3">
        <v>1538.175836453637</v>
      </c>
      <c r="Q3">
        <v>5.5383130912829426E-3</v>
      </c>
      <c r="R3">
        <v>1546.1345413111119</v>
      </c>
      <c r="S3">
        <v>2.769623239100323E-3</v>
      </c>
      <c r="T3">
        <v>1554.0756967477139</v>
      </c>
      <c r="U3">
        <v>2.1991962588365742E-3</v>
      </c>
      <c r="V3">
        <v>1562.0681926133941</v>
      </c>
      <c r="W3">
        <v>2.179280771527875E-3</v>
      </c>
      <c r="X3">
        <v>1538.098369203434</v>
      </c>
      <c r="Y3">
        <v>6.6780873894278382E-3</v>
      </c>
      <c r="Z3">
        <v>1546.111394345081</v>
      </c>
      <c r="AA3">
        <v>1.6221279047097391E-3</v>
      </c>
      <c r="AB3">
        <v>1553.9752852783311</v>
      </c>
      <c r="AC3">
        <v>2.178472516369467E-3</v>
      </c>
      <c r="AD3">
        <v>1561.945893424255</v>
      </c>
      <c r="AE3">
        <v>2.3393182674701241E-3</v>
      </c>
    </row>
    <row r="4" spans="1:31" x14ac:dyDescent="0.25">
      <c r="A4" s="12">
        <v>0.5</v>
      </c>
      <c r="B4" s="12">
        <v>0.8</v>
      </c>
      <c r="C4" s="3">
        <v>0</v>
      </c>
      <c r="D4" s="12">
        <v>0.8</v>
      </c>
      <c r="E4" s="3">
        <v>0</v>
      </c>
      <c r="F4" s="12">
        <v>0.8</v>
      </c>
      <c r="G4" s="3">
        <v>0</v>
      </c>
      <c r="H4">
        <v>1538.2669876573141</v>
      </c>
      <c r="I4">
        <v>1.603827434350514E-3</v>
      </c>
      <c r="J4">
        <v>1546.3634952165969</v>
      </c>
      <c r="K4">
        <v>7.6631024862144274E-4</v>
      </c>
      <c r="L4">
        <v>1554.194626581246</v>
      </c>
      <c r="M4">
        <v>9.2662118974053511E-4</v>
      </c>
      <c r="N4">
        <v>1562.059050312256</v>
      </c>
      <c r="O4">
        <v>1.137265924255567E-3</v>
      </c>
      <c r="P4">
        <v>1538.322065568846</v>
      </c>
      <c r="Q4">
        <v>1.4184920920121699E-3</v>
      </c>
      <c r="R4">
        <v>1546.281971644607</v>
      </c>
      <c r="S4">
        <v>6.2265577768312781E-4</v>
      </c>
      <c r="T4">
        <v>1554.168464495692</v>
      </c>
      <c r="U4">
        <v>1.2145123219987519E-3</v>
      </c>
      <c r="V4">
        <v>1562.081822908001</v>
      </c>
      <c r="W4">
        <v>1.4701331811688529E-3</v>
      </c>
      <c r="X4">
        <v>1537.945811387712</v>
      </c>
      <c r="Y4">
        <v>1.5286422749336639E-3</v>
      </c>
      <c r="Z4">
        <v>1545.964640057671</v>
      </c>
      <c r="AA4">
        <v>1.2163605148985039E-3</v>
      </c>
      <c r="AB4">
        <v>1553.914482187414</v>
      </c>
      <c r="AC4">
        <v>1.0364246582052069E-3</v>
      </c>
      <c r="AD4">
        <v>1561.937526778285</v>
      </c>
      <c r="AE4">
        <v>9.5498704293312041E-4</v>
      </c>
    </row>
    <row r="5" spans="1:31" x14ac:dyDescent="0.25">
      <c r="A5" s="12">
        <v>1.6</v>
      </c>
      <c r="B5" s="12">
        <v>1.25</v>
      </c>
      <c r="C5" s="3">
        <v>0</v>
      </c>
      <c r="D5" s="12">
        <v>1.25</v>
      </c>
      <c r="E5" s="3">
        <v>0</v>
      </c>
      <c r="F5" s="12">
        <v>1.25</v>
      </c>
      <c r="G5" s="3">
        <v>0</v>
      </c>
      <c r="H5">
        <v>1538.3499183209431</v>
      </c>
      <c r="I5">
        <v>1.1869387653543589E-2</v>
      </c>
      <c r="J5">
        <v>1546.4308057224309</v>
      </c>
      <c r="K5">
        <v>9.1449309837931259E-3</v>
      </c>
      <c r="L5">
        <v>1554.240780464128</v>
      </c>
      <c r="M5">
        <v>1.001499107833142E-2</v>
      </c>
      <c r="N5">
        <v>1562.0762650400229</v>
      </c>
      <c r="O5">
        <v>8.2518066100459447E-3</v>
      </c>
      <c r="P5">
        <v>1538.584266242593</v>
      </c>
      <c r="Q5">
        <v>5.0519674261272629E-3</v>
      </c>
      <c r="R5">
        <v>1546.5697547345239</v>
      </c>
      <c r="S5">
        <v>4.2542726442048309E-3</v>
      </c>
      <c r="T5">
        <v>1554.609846485776</v>
      </c>
      <c r="U5">
        <v>2.8500520376613481E-3</v>
      </c>
      <c r="V5">
        <v>1562.275090653435</v>
      </c>
      <c r="W5">
        <v>3.2472261464416242E-3</v>
      </c>
      <c r="X5">
        <v>1537.636334537686</v>
      </c>
      <c r="Y5">
        <v>4.5839465730853988E-3</v>
      </c>
      <c r="Z5">
        <v>1545.6126898175439</v>
      </c>
      <c r="AA5">
        <v>3.435811709225068E-3</v>
      </c>
      <c r="AB5">
        <v>1553.5895597340909</v>
      </c>
      <c r="AC5">
        <v>6.8674493597097553E-3</v>
      </c>
      <c r="AD5">
        <v>1561.80631375753</v>
      </c>
      <c r="AE5">
        <v>7.2152570386214178E-3</v>
      </c>
    </row>
    <row r="6" spans="1:31" x14ac:dyDescent="0.25">
      <c r="A6" s="12">
        <v>2</v>
      </c>
      <c r="B6" s="12">
        <v>1.6</v>
      </c>
      <c r="C6" s="3">
        <v>0</v>
      </c>
      <c r="D6" s="12">
        <v>1.6</v>
      </c>
      <c r="E6" s="3">
        <v>0</v>
      </c>
      <c r="F6" s="12">
        <v>1.6</v>
      </c>
      <c r="G6" s="3">
        <v>0</v>
      </c>
      <c r="H6">
        <v>1538.406024321418</v>
      </c>
      <c r="I6">
        <v>1.023287515718988E-2</v>
      </c>
      <c r="J6">
        <v>1546.4871239374941</v>
      </c>
      <c r="K6">
        <v>7.5008338860042857E-3</v>
      </c>
      <c r="L6">
        <v>1554.2920956731459</v>
      </c>
      <c r="M6">
        <v>5.6823295727574533E-3</v>
      </c>
      <c r="N6">
        <v>1562.1036086977631</v>
      </c>
      <c r="O6">
        <v>3.0224003585605998E-3</v>
      </c>
      <c r="P6">
        <v>1538.67370675339</v>
      </c>
      <c r="Q6">
        <v>3.2205558357113451E-3</v>
      </c>
      <c r="R6">
        <v>1546.664011485833</v>
      </c>
      <c r="S6">
        <v>3.2821913188040871E-3</v>
      </c>
      <c r="T6">
        <v>1554.7793257963101</v>
      </c>
      <c r="U6">
        <v>2.1993830701454321E-3</v>
      </c>
      <c r="V6">
        <v>1562.347815177485</v>
      </c>
      <c r="W6">
        <v>5.419448988702464E-3</v>
      </c>
      <c r="X6">
        <v>1537.516763663323</v>
      </c>
      <c r="Y6">
        <v>2.546386195431885E-3</v>
      </c>
      <c r="Z6">
        <v>1545.4700940257219</v>
      </c>
      <c r="AA6">
        <v>2.5594777275650708E-3</v>
      </c>
      <c r="AB6">
        <v>1553.446520613114</v>
      </c>
      <c r="AC6">
        <v>3.1609268797042562E-3</v>
      </c>
      <c r="AD6">
        <v>1561.754643382247</v>
      </c>
      <c r="AE6">
        <v>4.5094454146471126E-3</v>
      </c>
    </row>
    <row r="7" spans="1:31" x14ac:dyDescent="0.25">
      <c r="A7" s="12">
        <v>2.5</v>
      </c>
      <c r="B7" s="12">
        <v>2</v>
      </c>
      <c r="C7" s="3">
        <v>0</v>
      </c>
      <c r="D7" s="12">
        <v>2</v>
      </c>
      <c r="E7" s="3">
        <v>0</v>
      </c>
      <c r="F7" s="12">
        <v>2</v>
      </c>
      <c r="G7" s="3">
        <v>0</v>
      </c>
      <c r="H7">
        <v>1538.4777395137669</v>
      </c>
      <c r="I7">
        <v>1.201046811723633E-2</v>
      </c>
      <c r="J7">
        <v>1546.499427282369</v>
      </c>
      <c r="K7">
        <v>1.42972225524098E-2</v>
      </c>
      <c r="L7">
        <v>1554.3682083886069</v>
      </c>
      <c r="M7">
        <v>9.5168871226327285E-3</v>
      </c>
      <c r="N7">
        <v>1562.1479511255</v>
      </c>
      <c r="O7">
        <v>4.5115475885940479E-3</v>
      </c>
      <c r="P7">
        <v>1538.7962605881739</v>
      </c>
      <c r="Q7">
        <v>8.0201247262731284E-3</v>
      </c>
      <c r="R7">
        <v>1546.8307154439401</v>
      </c>
      <c r="S7">
        <v>9.8333853479673355E-3</v>
      </c>
      <c r="T7">
        <v>1555.011040932578</v>
      </c>
      <c r="U7">
        <v>9.0038410685735325E-3</v>
      </c>
      <c r="V7">
        <v>1562.446402605771</v>
      </c>
      <c r="W7">
        <v>3.8539732085972108E-3</v>
      </c>
      <c r="X7">
        <v>1537.366854506661</v>
      </c>
      <c r="Y7">
        <v>7.1105793211315984E-3</v>
      </c>
      <c r="Z7">
        <v>1545.3221873084001</v>
      </c>
      <c r="AA7">
        <v>7.890286523946374E-3</v>
      </c>
      <c r="AB7">
        <v>1553.2479216769959</v>
      </c>
      <c r="AC7">
        <v>5.469589157339653E-3</v>
      </c>
      <c r="AD7">
        <v>1561.688652160891</v>
      </c>
      <c r="AE7">
        <v>4.8179702801173828E-3</v>
      </c>
    </row>
    <row r="8" spans="1:31" x14ac:dyDescent="0.25">
      <c r="A8" s="12">
        <v>3.2</v>
      </c>
      <c r="B8" s="12">
        <v>2.5</v>
      </c>
      <c r="C8" s="3">
        <v>0</v>
      </c>
      <c r="D8" s="12">
        <v>2.5</v>
      </c>
      <c r="E8" s="3">
        <v>0</v>
      </c>
      <c r="F8" s="12">
        <v>2.5</v>
      </c>
      <c r="G8" s="3">
        <v>0</v>
      </c>
      <c r="H8">
        <v>1538.5080948592031</v>
      </c>
      <c r="I8">
        <v>1.9967058358307681E-2</v>
      </c>
      <c r="J8">
        <v>1546.596579818146</v>
      </c>
      <c r="K8">
        <v>1.7694464271794198E-2</v>
      </c>
      <c r="L8">
        <v>1554.3972438449789</v>
      </c>
      <c r="M8">
        <v>1.250732892715483E-2</v>
      </c>
      <c r="N8">
        <v>1562.1570336882869</v>
      </c>
      <c r="O8">
        <v>6.327798903204113E-3</v>
      </c>
      <c r="P8">
        <v>1538.9781231869019</v>
      </c>
      <c r="Q8">
        <v>1.578973924234538E-2</v>
      </c>
      <c r="R8">
        <v>1547.003023827803</v>
      </c>
      <c r="S8">
        <v>9.4390808072150664E-3</v>
      </c>
      <c r="T8">
        <v>1555.363824206516</v>
      </c>
      <c r="U8">
        <v>1.180818059608699E-2</v>
      </c>
      <c r="V8">
        <v>1562.6052373681409</v>
      </c>
      <c r="W8">
        <v>5.525477167853279E-3</v>
      </c>
      <c r="X8">
        <v>1537.1860960235169</v>
      </c>
      <c r="Y8">
        <v>6.3845187117743691E-3</v>
      </c>
      <c r="Z8">
        <v>1545.0719498627529</v>
      </c>
      <c r="AA8">
        <v>9.0726965134655859E-3</v>
      </c>
      <c r="AB8">
        <v>1553.013769794529</v>
      </c>
      <c r="AC8">
        <v>7.1154651491109923E-3</v>
      </c>
      <c r="AD8">
        <v>1561.6084822255741</v>
      </c>
      <c r="AE8">
        <v>6.6421190658289154E-3</v>
      </c>
    </row>
    <row r="9" spans="1:31" x14ac:dyDescent="0.25">
      <c r="A9" s="3">
        <v>4</v>
      </c>
      <c r="B9" s="3">
        <v>4</v>
      </c>
      <c r="C9" s="3">
        <v>0</v>
      </c>
      <c r="D9" s="3">
        <v>4</v>
      </c>
      <c r="E9" s="3">
        <v>0</v>
      </c>
      <c r="F9" s="3">
        <v>4</v>
      </c>
      <c r="G9" s="3">
        <v>0</v>
      </c>
      <c r="H9">
        <v>1538.595984623232</v>
      </c>
      <c r="I9">
        <v>2.314427880126331E-2</v>
      </c>
      <c r="J9">
        <v>1546.708290814051</v>
      </c>
      <c r="K9">
        <v>1.772919508792032E-2</v>
      </c>
      <c r="L9">
        <v>1554.514301951617</v>
      </c>
      <c r="M9">
        <v>1.5909632049856189E-2</v>
      </c>
      <c r="N9">
        <v>1562.215202905837</v>
      </c>
      <c r="O9">
        <v>8.6444691453739057E-3</v>
      </c>
      <c r="P9">
        <v>1539.204574538617</v>
      </c>
      <c r="Q9">
        <v>1.1409866026944051E-2</v>
      </c>
      <c r="R9">
        <v>1547.2001605046601</v>
      </c>
      <c r="S9">
        <v>1.308858452007452E-2</v>
      </c>
      <c r="T9">
        <v>1555.6808753999751</v>
      </c>
      <c r="U9">
        <v>1.176325922112083E-2</v>
      </c>
      <c r="V9">
        <v>1562.732892292006</v>
      </c>
      <c r="W9">
        <v>6.7548994157632892E-3</v>
      </c>
      <c r="X9">
        <v>1536.9408773291079</v>
      </c>
      <c r="Y9">
        <v>8.7376904264930347E-3</v>
      </c>
      <c r="Z9">
        <v>1544.796506307948</v>
      </c>
      <c r="AA9">
        <v>8.5824363982282235E-3</v>
      </c>
      <c r="AB9">
        <v>1552.743098507286</v>
      </c>
      <c r="AC9">
        <v>8.3201493045957017E-3</v>
      </c>
      <c r="AD9">
        <v>1561.5205252395731</v>
      </c>
      <c r="AE9">
        <v>6.9585781982161093E-3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2021-03-23T15:06:47Z</dcterms:modified>
</cp:coreProperties>
</file>