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miro\data\needle_3CH_4AA_v2\Jig_Calibration_03-20-21\"/>
    </mc:Choice>
  </mc:AlternateContent>
  <xr:revisionPtr revIDLastSave="0" documentId="13_ncr:1_{63923C06-7D03-4860-BC89-AC9B1B89664C}" xr6:coauthVersionLast="46" xr6:coauthVersionMax="46" xr10:uidLastSave="{00000000-0000-0000-0000-000000000000}"/>
  <bookViews>
    <workbookView xWindow="12720" yWindow="9885" windowWidth="4800" windowHeight="4635" firstSheet="8" activeTab="9" xr2:uid="{CAC25A53-9E65-49F7-973B-C9FEADB2C5CC}"/>
  </bookViews>
  <sheets>
    <sheet name="Data Summary" sheetId="5" r:id="rId1"/>
    <sheet name="AA1 Response vs Curv" sheetId="10" r:id="rId2"/>
    <sheet name="Corr T AA1 Response vs Curv" sheetId="6" r:id="rId3"/>
    <sheet name="AA2 Response vs Curv" sheetId="11" r:id="rId4"/>
    <sheet name="Corr T AA2 Response vs Curv" sheetId="7" r:id="rId5"/>
    <sheet name="AA3 Response vs Curv" sheetId="12" r:id="rId6"/>
    <sheet name="Corr T AA3 Response vs Curv" sheetId="8" r:id="rId7"/>
    <sheet name="AA4 Response vs Curv" sheetId="13" r:id="rId8"/>
    <sheet name="Corr T AA4 Response vs Curv" sheetId="14" r:id="rId9"/>
    <sheet name="Expmt. 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5" i="5" l="1"/>
  <c r="Y16" i="5"/>
  <c r="Y17" i="5"/>
  <c r="Y18" i="5"/>
  <c r="Y19" i="5"/>
  <c r="Y20" i="5"/>
  <c r="Y14" i="5"/>
  <c r="Z4" i="5" l="1"/>
  <c r="AA4" i="5"/>
  <c r="AB4" i="5"/>
  <c r="Z5" i="5"/>
  <c r="AA5" i="5"/>
  <c r="AB5" i="5"/>
  <c r="Z6" i="5"/>
  <c r="AA6" i="5"/>
  <c r="AB6" i="5"/>
  <c r="Z7" i="5"/>
  <c r="AA7" i="5"/>
  <c r="AB7" i="5"/>
  <c r="Z8" i="5"/>
  <c r="AA8" i="5"/>
  <c r="AB8" i="5"/>
  <c r="Z9" i="5"/>
  <c r="AA9" i="5"/>
  <c r="AB9" i="5"/>
  <c r="AB3" i="5"/>
  <c r="AA3" i="5"/>
  <c r="V3" i="5"/>
  <c r="Z3" i="5"/>
  <c r="Y9" i="5"/>
  <c r="S20" i="5"/>
  <c r="V9" i="5"/>
  <c r="U9" i="5"/>
  <c r="T9" i="5"/>
  <c r="S9" i="5"/>
  <c r="M20" i="5"/>
  <c r="P9" i="5"/>
  <c r="O9" i="5"/>
  <c r="N9" i="5"/>
  <c r="M9" i="5"/>
  <c r="G20" i="5"/>
  <c r="G9" i="5"/>
  <c r="H9" i="5"/>
  <c r="I9" i="5"/>
  <c r="J9" i="5"/>
  <c r="E9" i="5"/>
  <c r="D9" i="5"/>
  <c r="C9" i="5"/>
  <c r="E8" i="5"/>
  <c r="D8" i="5"/>
  <c r="C8" i="5"/>
  <c r="E7" i="5"/>
  <c r="Y7" i="5" s="1"/>
  <c r="D7" i="5"/>
  <c r="C7" i="5"/>
  <c r="E6" i="5"/>
  <c r="D6" i="5"/>
  <c r="C6" i="5"/>
  <c r="E5" i="5"/>
  <c r="Y5" i="5" s="1"/>
  <c r="D5" i="5"/>
  <c r="C5" i="5"/>
  <c r="E4" i="5"/>
  <c r="D4" i="5"/>
  <c r="C4" i="5"/>
  <c r="E3" i="5"/>
  <c r="D3" i="5"/>
  <c r="C3" i="5"/>
  <c r="B9" i="5"/>
  <c r="B4" i="5"/>
  <c r="B5" i="5"/>
  <c r="B6" i="5"/>
  <c r="B7" i="5"/>
  <c r="B8" i="5"/>
  <c r="B3" i="5"/>
  <c r="Y3" i="5"/>
  <c r="AC7" i="5"/>
  <c r="T4" i="5"/>
  <c r="U4" i="5"/>
  <c r="V4" i="5"/>
  <c r="T5" i="5"/>
  <c r="U5" i="5"/>
  <c r="V5" i="5"/>
  <c r="T6" i="5"/>
  <c r="U6" i="5"/>
  <c r="V6" i="5"/>
  <c r="T7" i="5"/>
  <c r="U7" i="5"/>
  <c r="V7" i="5"/>
  <c r="T8" i="5"/>
  <c r="U8" i="5"/>
  <c r="V8" i="5"/>
  <c r="U3" i="5"/>
  <c r="P3" i="5"/>
  <c r="T3" i="5"/>
  <c r="W3" i="5" s="1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O3" i="5"/>
  <c r="N3" i="5"/>
  <c r="Q3" i="5" s="1"/>
  <c r="J4" i="5"/>
  <c r="J5" i="5"/>
  <c r="J6" i="5"/>
  <c r="J7" i="5"/>
  <c r="J8" i="5"/>
  <c r="J3" i="5"/>
  <c r="I4" i="5"/>
  <c r="I5" i="5"/>
  <c r="I6" i="5"/>
  <c r="I7" i="5"/>
  <c r="I8" i="5"/>
  <c r="I3" i="5"/>
  <c r="H4" i="5"/>
  <c r="H5" i="5"/>
  <c r="H6" i="5"/>
  <c r="H7" i="5"/>
  <c r="H8" i="5"/>
  <c r="H3" i="5"/>
  <c r="Y4" i="5"/>
  <c r="Y6" i="5"/>
  <c r="Y8" i="5"/>
  <c r="AC4" i="5" l="1"/>
  <c r="AC6" i="5"/>
  <c r="AC5" i="5"/>
  <c r="K9" i="5"/>
  <c r="I20" i="5" s="1"/>
  <c r="Q9" i="5"/>
  <c r="O20" i="5" s="1"/>
  <c r="W9" i="5"/>
  <c r="Z20" i="5" s="1"/>
  <c r="K3" i="5"/>
  <c r="AC9" i="5"/>
  <c r="AC3" i="5"/>
  <c r="AC8" i="5"/>
  <c r="V20" i="5" l="1"/>
  <c r="AA20" i="5"/>
  <c r="U20" i="5"/>
  <c r="AB20" i="5"/>
  <c r="T20" i="5"/>
  <c r="P20" i="5"/>
  <c r="H20" i="5"/>
  <c r="J20" i="5"/>
  <c r="N20" i="5"/>
  <c r="G14" i="5"/>
  <c r="Q8" i="5" l="1"/>
  <c r="P19" i="5" s="1"/>
  <c r="W4" i="5"/>
  <c r="J14" i="5"/>
  <c r="Q6" i="5"/>
  <c r="O17" i="5" s="1"/>
  <c r="W6" i="5"/>
  <c r="Q5" i="5"/>
  <c r="O16" i="5" s="1"/>
  <c r="S16" i="5"/>
  <c r="S15" i="5"/>
  <c r="G15" i="5"/>
  <c r="S18" i="5"/>
  <c r="G18" i="5"/>
  <c r="S7" i="5"/>
  <c r="G19" i="5"/>
  <c r="S19" i="5"/>
  <c r="S8" i="5"/>
  <c r="G17" i="5"/>
  <c r="G16" i="5"/>
  <c r="S4" i="5"/>
  <c r="S5" i="5"/>
  <c r="S3" i="5"/>
  <c r="S14" i="5"/>
  <c r="S6" i="5"/>
  <c r="S17" i="5"/>
  <c r="G3" i="5"/>
  <c r="K5" i="5"/>
  <c r="J16" i="5" s="1"/>
  <c r="U14" i="5" l="1"/>
  <c r="AA14" i="5"/>
  <c r="Z14" i="5"/>
  <c r="AB14" i="5"/>
  <c r="U17" i="5"/>
  <c r="AA17" i="5"/>
  <c r="AB17" i="5"/>
  <c r="Z17" i="5"/>
  <c r="V15" i="5"/>
  <c r="AB15" i="5"/>
  <c r="AA15" i="5"/>
  <c r="Z15" i="5"/>
  <c r="M18" i="5"/>
  <c r="K6" i="5"/>
  <c r="H17" i="5" s="1"/>
  <c r="M14" i="5"/>
  <c r="W5" i="5"/>
  <c r="K4" i="5"/>
  <c r="I15" i="5" s="1"/>
  <c r="Q4" i="5"/>
  <c r="O15" i="5" s="1"/>
  <c r="N14" i="5"/>
  <c r="K7" i="5"/>
  <c r="J18" i="5" s="1"/>
  <c r="Q7" i="5"/>
  <c r="N18" i="5" s="1"/>
  <c r="W8" i="5"/>
  <c r="K8" i="5"/>
  <c r="I19" i="5" s="1"/>
  <c r="W7" i="5"/>
  <c r="M3" i="5"/>
  <c r="M8" i="5"/>
  <c r="G8" i="5"/>
  <c r="M16" i="5"/>
  <c r="G6" i="5"/>
  <c r="M15" i="5"/>
  <c r="M4" i="5"/>
  <c r="M5" i="5"/>
  <c r="M17" i="5"/>
  <c r="M6" i="5"/>
  <c r="G4" i="5"/>
  <c r="M19" i="5"/>
  <c r="G5" i="5"/>
  <c r="M7" i="5"/>
  <c r="G7" i="5"/>
  <c r="H16" i="5"/>
  <c r="I16" i="5"/>
  <c r="T15" i="5"/>
  <c r="P17" i="5"/>
  <c r="N17" i="5"/>
  <c r="U15" i="5"/>
  <c r="P16" i="5"/>
  <c r="N19" i="5"/>
  <c r="N16" i="5"/>
  <c r="O19" i="5"/>
  <c r="V17" i="5"/>
  <c r="T14" i="5"/>
  <c r="V14" i="5"/>
  <c r="T17" i="5"/>
  <c r="H14" i="5"/>
  <c r="I14" i="5"/>
  <c r="T16" i="5" l="1"/>
  <c r="Z16" i="5"/>
  <c r="AA16" i="5"/>
  <c r="AB16" i="5"/>
  <c r="V19" i="5"/>
  <c r="AB19" i="5"/>
  <c r="Z19" i="5"/>
  <c r="AA19" i="5"/>
  <c r="V16" i="5"/>
  <c r="T18" i="5"/>
  <c r="AB18" i="5"/>
  <c r="AA18" i="5"/>
  <c r="Z18" i="5"/>
  <c r="J17" i="5"/>
  <c r="I17" i="5"/>
  <c r="U16" i="5"/>
  <c r="J15" i="5"/>
  <c r="H18" i="5"/>
  <c r="I18" i="5"/>
  <c r="P15" i="5"/>
  <c r="J19" i="5"/>
  <c r="N15" i="5"/>
  <c r="H15" i="5"/>
  <c r="U18" i="5"/>
  <c r="V18" i="5"/>
  <c r="O14" i="5"/>
  <c r="P14" i="5"/>
  <c r="H19" i="5"/>
  <c r="U19" i="5"/>
  <c r="T19" i="5"/>
  <c r="P18" i="5"/>
  <c r="O18" i="5"/>
</calcChain>
</file>

<file path=xl/sharedStrings.xml><?xml version="1.0" encoding="utf-8"?>
<sst xmlns="http://schemas.openxmlformats.org/spreadsheetml/2006/main" count="103" uniqueCount="35">
  <si>
    <t>AA 1</t>
  </si>
  <si>
    <t>AA 2</t>
  </si>
  <si>
    <t>AA 3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</si>
  <si>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</si>
  <si>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</si>
  <si>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</si>
  <si>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</si>
  <si>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</si>
  <si>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</si>
  <si>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</si>
  <si>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</si>
  <si>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</si>
  <si>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Average (nm)</t>
  </si>
  <si>
    <t>STD (nm)</t>
  </si>
  <si>
    <t>Ch 1</t>
  </si>
  <si>
    <t>AA1</t>
  </si>
  <si>
    <t>AA2</t>
  </si>
  <si>
    <t>AA3</t>
  </si>
  <si>
    <t>Ch 2</t>
  </si>
  <si>
    <t>Ch 3</t>
  </si>
  <si>
    <t>Displacement</t>
  </si>
  <si>
    <t>Curvature</t>
  </si>
  <si>
    <t>Active Area 1</t>
  </si>
  <si>
    <t>Active Area 2</t>
  </si>
  <si>
    <t>Avg Shift</t>
  </si>
  <si>
    <t>TEMPERATURE CORRECTED</t>
  </si>
  <si>
    <t>Active Area 3</t>
  </si>
  <si>
    <t>Average Curvature (1/m)</t>
  </si>
  <si>
    <t>Std Dev (1/m)</t>
  </si>
  <si>
    <t>x</t>
  </si>
  <si>
    <t>CH1 | AA4</t>
  </si>
  <si>
    <t>CH2 | AA4</t>
  </si>
  <si>
    <t>CH3 | AA4</t>
  </si>
  <si>
    <t>Active Area 4</t>
  </si>
  <si>
    <t>AA4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</si>
</sst>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-6.504581411604704E-2</c:v>
                </c:pt>
                <c:pt idx="2">
                  <c:v>-0.14589515756688343</c:v>
                </c:pt>
                <c:pt idx="3">
                  <c:v>-0.21948177784906875</c:v>
                </c:pt>
                <c:pt idx="4">
                  <c:v>-0.29108059309487544</c:v>
                </c:pt>
                <c:pt idx="5">
                  <c:v>-0.36294588584587473</c:v>
                </c:pt>
                <c:pt idx="6">
                  <c:v>-0.46635894195287619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E-4F02-9732-935505FB730D}"/>
            </c:ext>
          </c:extLst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-9.91802107150761E-2</c:v>
                </c:pt>
                <c:pt idx="2">
                  <c:v>-0.33423469017407115</c:v>
                </c:pt>
                <c:pt idx="3">
                  <c:v>-0.4105276153820796</c:v>
                </c:pt>
                <c:pt idx="4">
                  <c:v>-0.51462365307702385</c:v>
                </c:pt>
                <c:pt idx="5">
                  <c:v>-0.7029013779140314</c:v>
                </c:pt>
                <c:pt idx="6">
                  <c:v>-0.95692184569202254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E-4F02-9732-935505FB730D}"/>
            </c:ext>
          </c:extLst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0.14249018326995611</c:v>
                </c:pt>
                <c:pt idx="2">
                  <c:v>0.43937722603504881</c:v>
                </c:pt>
                <c:pt idx="3">
                  <c:v>0.58284335196390202</c:v>
                </c:pt>
                <c:pt idx="4">
                  <c:v>0.74685492819389765</c:v>
                </c:pt>
                <c:pt idx="5">
                  <c:v>0.99145040662801875</c:v>
                </c:pt>
                <c:pt idx="6">
                  <c:v>1.325213144458985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E-4F02-9732-935505FB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7766826828942E-2"/>
                  <c:y val="4.7668934369121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1.4085839566798861E-3</c:v>
                  </c:pt>
                  <c:pt idx="1">
                    <c:v>6.3440726068877502E-3</c:v>
                  </c:pt>
                  <c:pt idx="2">
                    <c:v>2.3547609797736419E-2</c:v>
                  </c:pt>
                  <c:pt idx="3">
                    <c:v>1.245680436512365E-2</c:v>
                  </c:pt>
                  <c:pt idx="4">
                    <c:v>7.2322709372243613E-3</c:v>
                  </c:pt>
                  <c:pt idx="5">
                    <c:v>1.3853717364987569E-2</c:v>
                  </c:pt>
                  <c:pt idx="6">
                    <c:v>1.398416498961455E-2</c:v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1.4085839566798861E-3</c:v>
                  </c:pt>
                  <c:pt idx="1">
                    <c:v>6.3440726068877502E-3</c:v>
                  </c:pt>
                  <c:pt idx="2">
                    <c:v>2.3547609797736419E-2</c:v>
                  </c:pt>
                  <c:pt idx="3">
                    <c:v>1.245680436512365E-2</c:v>
                  </c:pt>
                  <c:pt idx="4">
                    <c:v>7.2322709372243613E-3</c:v>
                  </c:pt>
                  <c:pt idx="5">
                    <c:v>1.3853717364987569E-2</c:v>
                  </c:pt>
                  <c:pt idx="6">
                    <c:v>1.398416498961455E-2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1'!$J$3:$J$1002</c:f>
              <c:numCache>
                <c:formatCode>General</c:formatCode>
                <c:ptCount val="1000"/>
                <c:pt idx="0">
                  <c:v>1546.324093863838</c:v>
                </c:pt>
                <c:pt idx="1">
                  <c:v>1546.2817239343919</c:v>
                </c:pt>
                <c:pt idx="2">
                  <c:v>1546.158773667923</c:v>
                </c:pt>
                <c:pt idx="3">
                  <c:v>1546.0912429383941</c:v>
                </c:pt>
                <c:pt idx="4">
                  <c:v>1546.0841965227121</c:v>
                </c:pt>
                <c:pt idx="5">
                  <c:v>1546.0039353418181</c:v>
                </c:pt>
                <c:pt idx="6">
                  <c:v>1545.90652982551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0-4158-81E9-973CB4DF76EC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4428925559996E-2"/>
                  <c:y val="-8.6418888156522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6.1119408950869999E-3</c:v>
                  </c:pt>
                  <c:pt idx="1">
                    <c:v>1.1086667941718789E-2</c:v>
                  </c:pt>
                  <c:pt idx="2">
                    <c:v>1.2625638322655839E-2</c:v>
                  </c:pt>
                  <c:pt idx="3">
                    <c:v>5.4791515277774041E-3</c:v>
                  </c:pt>
                  <c:pt idx="4">
                    <c:v>7.9443580676826567E-3</c:v>
                  </c:pt>
                  <c:pt idx="5">
                    <c:v>7.246515097609112E-3</c:v>
                  </c:pt>
                  <c:pt idx="6">
                    <c:v>1.673526604701233E-2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6.1119408950869999E-3</c:v>
                  </c:pt>
                  <c:pt idx="1">
                    <c:v>1.1086667941718789E-2</c:v>
                  </c:pt>
                  <c:pt idx="2">
                    <c:v>1.2625638322655839E-2</c:v>
                  </c:pt>
                  <c:pt idx="3">
                    <c:v>5.4791515277774041E-3</c:v>
                  </c:pt>
                  <c:pt idx="4">
                    <c:v>7.9443580676826567E-3</c:v>
                  </c:pt>
                  <c:pt idx="5">
                    <c:v>7.246515097609112E-3</c:v>
                  </c:pt>
                  <c:pt idx="6">
                    <c:v>1.673526604701233E-2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1'!$R$3:$R$1002</c:f>
              <c:numCache>
                <c:formatCode>General</c:formatCode>
                <c:ptCount val="1000"/>
                <c:pt idx="0">
                  <c:v>1546.159757349596</c:v>
                </c:pt>
                <c:pt idx="1">
                  <c:v>1545.998651327362</c:v>
                </c:pt>
                <c:pt idx="2">
                  <c:v>1545.722150230451</c:v>
                </c:pt>
                <c:pt idx="3">
                  <c:v>1545.6572535600869</c:v>
                </c:pt>
                <c:pt idx="4">
                  <c:v>1545.4996534770939</c:v>
                </c:pt>
                <c:pt idx="5">
                  <c:v>1545.363733812484</c:v>
                </c:pt>
                <c:pt idx="6">
                  <c:v>1545.2275345898479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0-4158-81E9-973CB4DF76EC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790918708391871E-2"/>
                  <c:y val="3.0553830171710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1'!$W$3:$W$1002</c:f>
                <c:numCache>
                  <c:formatCode>General</c:formatCode>
                  <c:ptCount val="1000"/>
                  <c:pt idx="0">
                    <c:v>1.2693423563334329E-3</c:v>
                  </c:pt>
                  <c:pt idx="1">
                    <c:v>1.176997333295432E-3</c:v>
                  </c:pt>
                  <c:pt idx="2">
                    <c:v>6.1369933147435189E-3</c:v>
                  </c:pt>
                  <c:pt idx="3">
                    <c:v>4.4318867529649338E-3</c:v>
                  </c:pt>
                  <c:pt idx="4">
                    <c:v>6.7223210026704557E-3</c:v>
                  </c:pt>
                  <c:pt idx="5">
                    <c:v>1.2218894324329989E-2</c:v>
                  </c:pt>
                  <c:pt idx="6">
                    <c:v>1.394725689583403E-2</c:v>
                  </c:pt>
                </c:numCache>
              </c:numRef>
            </c:plus>
            <c:minus>
              <c:numRef>
                <c:f>'Expmt. 1'!$W$3:$W$1002</c:f>
                <c:numCache>
                  <c:formatCode>General</c:formatCode>
                  <c:ptCount val="1000"/>
                  <c:pt idx="0">
                    <c:v>1.2693423563334329E-3</c:v>
                  </c:pt>
                  <c:pt idx="1">
                    <c:v>1.176997333295432E-3</c:v>
                  </c:pt>
                  <c:pt idx="2">
                    <c:v>6.1369933147435189E-3</c:v>
                  </c:pt>
                  <c:pt idx="3">
                    <c:v>4.4318867529649338E-3</c:v>
                  </c:pt>
                  <c:pt idx="4">
                    <c:v>6.7223210026704557E-3</c:v>
                  </c:pt>
                  <c:pt idx="5">
                    <c:v>1.2218894324329989E-2</c:v>
                  </c:pt>
                  <c:pt idx="6">
                    <c:v>1.394725689583403E-2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1'!$Z$3:$Z$1002</c:f>
              <c:numCache>
                <c:formatCode>General</c:formatCode>
                <c:ptCount val="1000"/>
                <c:pt idx="0">
                  <c:v>1546.152296290818</c:v>
                </c:pt>
                <c:pt idx="1">
                  <c:v>1546.345909662235</c:v>
                </c:pt>
                <c:pt idx="2">
                  <c:v>1546.7587008646931</c:v>
                </c:pt>
                <c:pt idx="3">
                  <c:v>1546.9063867815851</c:v>
                </c:pt>
                <c:pt idx="4">
                  <c:v>1547.082199903952</c:v>
                </c:pt>
                <c:pt idx="5">
                  <c:v>1547.31743172752</c:v>
                </c:pt>
                <c:pt idx="6">
                  <c:v>1547.5701872347249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40-4158-81E9-973CB4DF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1.234051673017014E-3</c:v>
                  </c:pt>
                  <c:pt idx="1">
                    <c:v>3.5011795981822629E-3</c:v>
                  </c:pt>
                  <c:pt idx="2">
                    <c:v>1.618652041991353E-2</c:v>
                  </c:pt>
                  <c:pt idx="3">
                    <c:v>7.3435053393420546E-3</c:v>
                  </c:pt>
                  <c:pt idx="4">
                    <c:v>6.8352327003217356E-3</c:v>
                  </c:pt>
                  <c:pt idx="5">
                    <c:v>9.9474883892643196E-3</c:v>
                  </c:pt>
                  <c:pt idx="6">
                    <c:v>7.6932322541465176E-3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1.234051673017014E-3</c:v>
                  </c:pt>
                  <c:pt idx="1">
                    <c:v>3.5011795981822629E-3</c:v>
                  </c:pt>
                  <c:pt idx="2">
                    <c:v>1.618652041991353E-2</c:v>
                  </c:pt>
                  <c:pt idx="3">
                    <c:v>7.3435053393420546E-3</c:v>
                  </c:pt>
                  <c:pt idx="4">
                    <c:v>6.8352327003217356E-3</c:v>
                  </c:pt>
                  <c:pt idx="5">
                    <c:v>9.9474883892643196E-3</c:v>
                  </c:pt>
                  <c:pt idx="6">
                    <c:v>7.6932322541465176E-3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1'!$L$3:$L$1002</c:f>
              <c:numCache>
                <c:formatCode>General</c:formatCode>
                <c:ptCount val="1000"/>
                <c:pt idx="0">
                  <c:v>1554.1921747216379</c:v>
                </c:pt>
                <c:pt idx="1">
                  <c:v>1554.1681313154641</c:v>
                </c:pt>
                <c:pt idx="2">
                  <c:v>1554.0613926773769</c:v>
                </c:pt>
                <c:pt idx="3">
                  <c:v>1553.997886941766</c:v>
                </c:pt>
                <c:pt idx="4">
                  <c:v>1553.927819051931</c:v>
                </c:pt>
                <c:pt idx="5">
                  <c:v>1553.8809360870059</c:v>
                </c:pt>
                <c:pt idx="6">
                  <c:v>1553.7567343852049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586-950A-BB8B9C5299CA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2.6766422455305121E-3</c:v>
                  </c:pt>
                  <c:pt idx="1">
                    <c:v>4.7859254853723282E-3</c:v>
                  </c:pt>
                  <c:pt idx="2">
                    <c:v>1.969731051299118E-2</c:v>
                  </c:pt>
                  <c:pt idx="3">
                    <c:v>7.0788774153474369E-3</c:v>
                  </c:pt>
                  <c:pt idx="4">
                    <c:v>1.029683089361088E-2</c:v>
                  </c:pt>
                  <c:pt idx="5">
                    <c:v>1.2181622276354231E-2</c:v>
                  </c:pt>
                  <c:pt idx="6">
                    <c:v>1.4005078225983901E-2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2.6766422455305121E-3</c:v>
                  </c:pt>
                  <c:pt idx="1">
                    <c:v>4.7859254853723282E-3</c:v>
                  </c:pt>
                  <c:pt idx="2">
                    <c:v>1.969731051299118E-2</c:v>
                  </c:pt>
                  <c:pt idx="3">
                    <c:v>7.0788774153474369E-3</c:v>
                  </c:pt>
                  <c:pt idx="4">
                    <c:v>1.029683089361088E-2</c:v>
                  </c:pt>
                  <c:pt idx="5">
                    <c:v>1.2181622276354231E-2</c:v>
                  </c:pt>
                  <c:pt idx="6">
                    <c:v>1.4005078225983901E-2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1554.0913097190919</c:v>
                </c:pt>
                <c:pt idx="1">
                  <c:v>1553.9670266856999</c:v>
                </c:pt>
                <c:pt idx="2">
                  <c:v>1553.575902393429</c:v>
                </c:pt>
                <c:pt idx="3">
                  <c:v>1553.430857570952</c:v>
                </c:pt>
                <c:pt idx="4">
                  <c:v>1553.25611410785</c:v>
                </c:pt>
                <c:pt idx="5">
                  <c:v>1552.954005218005</c:v>
                </c:pt>
                <c:pt idx="6">
                  <c:v>1552.6783063603309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C-4586-950A-BB8B9C5299CA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1.8804583983008431E-2</c:v>
                  </c:pt>
                  <c:pt idx="1">
                    <c:v>2.0240656806827129E-2</c:v>
                  </c:pt>
                  <c:pt idx="2">
                    <c:v>1.6974058944306161E-2</c:v>
                  </c:pt>
                  <c:pt idx="3">
                    <c:v>4.3542881001080187E-3</c:v>
                  </c:pt>
                  <c:pt idx="4">
                    <c:v>7.2405207239973918E-3</c:v>
                  </c:pt>
                  <c:pt idx="5">
                    <c:v>8.0970745367263952E-3</c:v>
                  </c:pt>
                  <c:pt idx="6">
                    <c:v>1.24697917264754E-2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1.8804583983008431E-2</c:v>
                  </c:pt>
                  <c:pt idx="1">
                    <c:v>2.0240656806827129E-2</c:v>
                  </c:pt>
                  <c:pt idx="2">
                    <c:v>1.6974058944306161E-2</c:v>
                  </c:pt>
                  <c:pt idx="3">
                    <c:v>4.3542881001080187E-3</c:v>
                  </c:pt>
                  <c:pt idx="4">
                    <c:v>7.2405207239973918E-3</c:v>
                  </c:pt>
                  <c:pt idx="5">
                    <c:v>8.0970745367263952E-3</c:v>
                  </c:pt>
                  <c:pt idx="6">
                    <c:v>1.24697917264754E-2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1'!$AB$3:$AB$1002</c:f>
              <c:numCache>
                <c:formatCode>General</c:formatCode>
                <c:ptCount val="1000"/>
                <c:pt idx="0">
                  <c:v>1553.9965193460521</c:v>
                </c:pt>
                <c:pt idx="1">
                  <c:v>1554.0841664512641</c:v>
                </c:pt>
                <c:pt idx="2">
                  <c:v>1554.4256778801939</c:v>
                </c:pt>
                <c:pt idx="3">
                  <c:v>1554.580055104866</c:v>
                </c:pt>
                <c:pt idx="4">
                  <c:v>1554.766555692147</c:v>
                </c:pt>
                <c:pt idx="5">
                  <c:v>1555.0171517681119</c:v>
                </c:pt>
                <c:pt idx="6">
                  <c:v>1555.3147142666071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C-4586-950A-BB8B9C5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1.234051673017014E-3</c:v>
                  </c:pt>
                  <c:pt idx="1">
                    <c:v>3.5011795981822629E-3</c:v>
                  </c:pt>
                  <c:pt idx="2">
                    <c:v>1.618652041991353E-2</c:v>
                  </c:pt>
                  <c:pt idx="3">
                    <c:v>7.3435053393420546E-3</c:v>
                  </c:pt>
                  <c:pt idx="4">
                    <c:v>6.8352327003217356E-3</c:v>
                  </c:pt>
                  <c:pt idx="5">
                    <c:v>9.9474883892643196E-3</c:v>
                  </c:pt>
                  <c:pt idx="6">
                    <c:v>7.6932322541465176E-3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1.234051673017014E-3</c:v>
                  </c:pt>
                  <c:pt idx="1">
                    <c:v>3.5011795981822629E-3</c:v>
                  </c:pt>
                  <c:pt idx="2">
                    <c:v>1.618652041991353E-2</c:v>
                  </c:pt>
                  <c:pt idx="3">
                    <c:v>7.3435053393420546E-3</c:v>
                  </c:pt>
                  <c:pt idx="4">
                    <c:v>6.8352327003217356E-3</c:v>
                  </c:pt>
                  <c:pt idx="5">
                    <c:v>9.9474883892643196E-3</c:v>
                  </c:pt>
                  <c:pt idx="6">
                    <c:v>7.6932322541465176E-3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1562.0677979617101</c:v>
                </c:pt>
                <c:pt idx="1">
                  <c:v>1562.057989711989</c:v>
                </c:pt>
                <c:pt idx="2">
                  <c:v>1562.0058843519139</c:v>
                </c:pt>
                <c:pt idx="3">
                  <c:v>1561.944075495599</c:v>
                </c:pt>
                <c:pt idx="4">
                  <c:v>1561.8521566616901</c:v>
                </c:pt>
                <c:pt idx="5">
                  <c:v>1561.791299886979</c:v>
                </c:pt>
                <c:pt idx="6">
                  <c:v>1561.70065966427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D-4984-9CF3-90D1CC5C0C16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2.6766422455305121E-3</c:v>
                  </c:pt>
                  <c:pt idx="1">
                    <c:v>4.7859254853723282E-3</c:v>
                  </c:pt>
                  <c:pt idx="2">
                    <c:v>1.969731051299118E-2</c:v>
                  </c:pt>
                  <c:pt idx="3">
                    <c:v>7.0788774153474369E-3</c:v>
                  </c:pt>
                  <c:pt idx="4">
                    <c:v>1.029683089361088E-2</c:v>
                  </c:pt>
                  <c:pt idx="5">
                    <c:v>1.2181622276354231E-2</c:v>
                  </c:pt>
                  <c:pt idx="6">
                    <c:v>1.4005078225983901E-2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2.6766422455305121E-3</c:v>
                  </c:pt>
                  <c:pt idx="1">
                    <c:v>4.7859254853723282E-3</c:v>
                  </c:pt>
                  <c:pt idx="2">
                    <c:v>1.969731051299118E-2</c:v>
                  </c:pt>
                  <c:pt idx="3">
                    <c:v>7.0788774153474369E-3</c:v>
                  </c:pt>
                  <c:pt idx="4">
                    <c:v>1.029683089361088E-2</c:v>
                  </c:pt>
                  <c:pt idx="5">
                    <c:v>1.2181622276354231E-2</c:v>
                  </c:pt>
                  <c:pt idx="6">
                    <c:v>1.4005078225983901E-2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1'!$V$3:$V$1002</c:f>
              <c:numCache>
                <c:formatCode>General</c:formatCode>
                <c:ptCount val="1000"/>
                <c:pt idx="0">
                  <c:v>1562.072604709419</c:v>
                </c:pt>
                <c:pt idx="1">
                  <c:v>1562.030209485946</c:v>
                </c:pt>
                <c:pt idx="2">
                  <c:v>1561.8798807178271</c:v>
                </c:pt>
                <c:pt idx="3">
                  <c:v>1561.8070347500459</c:v>
                </c:pt>
                <c:pt idx="4">
                  <c:v>1561.6950136435009</c:v>
                </c:pt>
                <c:pt idx="5">
                  <c:v>1561.4260916329849</c:v>
                </c:pt>
                <c:pt idx="6">
                  <c:v>1561.2629037101899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D-4984-9CF3-90D1CC5C0C16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1.8804583983008431E-2</c:v>
                  </c:pt>
                  <c:pt idx="1">
                    <c:v>2.0240656806827129E-2</c:v>
                  </c:pt>
                  <c:pt idx="2">
                    <c:v>1.6974058944306161E-2</c:v>
                  </c:pt>
                  <c:pt idx="3">
                    <c:v>4.3542881001080187E-3</c:v>
                  </c:pt>
                  <c:pt idx="4">
                    <c:v>7.2405207239973918E-3</c:v>
                  </c:pt>
                  <c:pt idx="5">
                    <c:v>8.0970745367263952E-3</c:v>
                  </c:pt>
                  <c:pt idx="6">
                    <c:v>1.24697917264754E-2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1.8804583983008431E-2</c:v>
                  </c:pt>
                  <c:pt idx="1">
                    <c:v>2.0240656806827129E-2</c:v>
                  </c:pt>
                  <c:pt idx="2">
                    <c:v>1.6974058944306161E-2</c:v>
                  </c:pt>
                  <c:pt idx="3">
                    <c:v>4.3542881001080187E-3</c:v>
                  </c:pt>
                  <c:pt idx="4">
                    <c:v>7.2405207239973918E-3</c:v>
                  </c:pt>
                  <c:pt idx="5">
                    <c:v>8.0970745367263952E-3</c:v>
                  </c:pt>
                  <c:pt idx="6">
                    <c:v>1.24697917264754E-2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1'!$AD$3:$AD$1002</c:f>
              <c:numCache>
                <c:formatCode>General</c:formatCode>
                <c:ptCount val="1000"/>
                <c:pt idx="0">
                  <c:v>1561.9581422940989</c:v>
                </c:pt>
                <c:pt idx="1">
                  <c:v>1561.9834598531211</c:v>
                </c:pt>
                <c:pt idx="2">
                  <c:v>1562.1104332833461</c:v>
                </c:pt>
                <c:pt idx="3">
                  <c:v>1562.1978152424081</c:v>
                </c:pt>
                <c:pt idx="4">
                  <c:v>1562.3301971331789</c:v>
                </c:pt>
                <c:pt idx="5">
                  <c:v>1562.5400827983351</c:v>
                </c:pt>
                <c:pt idx="6">
                  <c:v>1562.69948173438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CD-4984-9CF3-90D1CC5C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026523992173375E-5"/>
                  <c:y val="3.5754773847556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-5.7800533595658031E-2</c:v>
                </c:pt>
                <c:pt idx="2">
                  <c:v>-0.13231095033158149</c:v>
                </c:pt>
                <c:pt idx="3">
                  <c:v>-0.20375976409331997</c:v>
                </c:pt>
                <c:pt idx="4">
                  <c:v>-0.27146415376887489</c:v>
                </c:pt>
                <c:pt idx="5">
                  <c:v>-0.33814693346857894</c:v>
                </c:pt>
                <c:pt idx="6">
                  <c:v>-0.4336697275575716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50A-A8E5-72AE8FC08FFB}"/>
            </c:ext>
          </c:extLst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22853779604156E-2"/>
                  <c:y val="2.059573434200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-9.1934930194687084E-2</c:v>
                </c:pt>
                <c:pt idx="2">
                  <c:v>-0.32065048293876924</c:v>
                </c:pt>
                <c:pt idx="3">
                  <c:v>-0.39480560162633083</c:v>
                </c:pt>
                <c:pt idx="4">
                  <c:v>-0.4950072137510233</c:v>
                </c:pt>
                <c:pt idx="5">
                  <c:v>-0.67810242553673561</c:v>
                </c:pt>
                <c:pt idx="6">
                  <c:v>-0.92423263129671795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50A-A8E5-72AE8FC08FFB}"/>
            </c:ext>
          </c:extLst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65975055389316E-2"/>
                  <c:y val="8.3004374130438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0.14973546379034511</c:v>
                </c:pt>
                <c:pt idx="2">
                  <c:v>0.45296143327035071</c:v>
                </c:pt>
                <c:pt idx="3">
                  <c:v>0.5985653657196508</c:v>
                </c:pt>
                <c:pt idx="4">
                  <c:v>0.76647136751989819</c:v>
                </c:pt>
                <c:pt idx="5">
                  <c:v>1.0162493590053145</c:v>
                </c:pt>
                <c:pt idx="6">
                  <c:v>1.3579023588542896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50A-A8E5-72AE8FC0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73666125411028"/>
                  <c:y val="1.3392137597386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-4.2369929446067545E-2</c:v>
                </c:pt>
                <c:pt idx="2">
                  <c:v>-0.16532019591500102</c:v>
                </c:pt>
                <c:pt idx="3">
                  <c:v>-0.23285092544392683</c:v>
                </c:pt>
                <c:pt idx="4">
                  <c:v>-0.23989734112592487</c:v>
                </c:pt>
                <c:pt idx="5">
                  <c:v>-0.32015852201993766</c:v>
                </c:pt>
                <c:pt idx="6">
                  <c:v>-0.4175640383280097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3-4BFB-AA82-74ADF37C458B}"/>
            </c:ext>
          </c:extLst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80098683602174"/>
                  <c:y val="-4.7827354727997066E-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-0.16110602223398018</c:v>
                </c:pt>
                <c:pt idx="2">
                  <c:v>-0.43760711914501371</c:v>
                </c:pt>
                <c:pt idx="3">
                  <c:v>-0.5025037895090918</c:v>
                </c:pt>
                <c:pt idx="4">
                  <c:v>-0.66010387250207714</c:v>
                </c:pt>
                <c:pt idx="5">
                  <c:v>-0.79602353711197793</c:v>
                </c:pt>
                <c:pt idx="6">
                  <c:v>-0.93222275974812874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3-4BFB-AA82-74ADF37C458B}"/>
            </c:ext>
          </c:extLst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7542378837027"/>
                  <c:y val="4.4976525537176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0.19361337141708646</c:v>
                </c:pt>
                <c:pt idx="2">
                  <c:v>0.6064045738751247</c:v>
                </c:pt>
                <c:pt idx="3">
                  <c:v>0.75409049076711199</c:v>
                </c:pt>
                <c:pt idx="4">
                  <c:v>0.92990361313400172</c:v>
                </c:pt>
                <c:pt idx="5">
                  <c:v>1.1651354367020303</c:v>
                </c:pt>
                <c:pt idx="6">
                  <c:v>1.4178909439069685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C3-4BFB-AA82-74ADF37C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3689797639436"/>
                  <c:y val="1.5470395584833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-3.908240269174712E-2</c:v>
                </c:pt>
                <c:pt idx="2">
                  <c:v>-0.16647928218670435</c:v>
                </c:pt>
                <c:pt idx="3">
                  <c:v>-0.23909618404862462</c:v>
                </c:pt>
                <c:pt idx="4">
                  <c:v>-0.24986480762792476</c:v>
                </c:pt>
                <c:pt idx="5">
                  <c:v>-0.33647631454330923</c:v>
                </c:pt>
                <c:pt idx="6">
                  <c:v>-0.44026542027161969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B-4850-8666-628B844972C2}"/>
            </c:ext>
          </c:extLst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86507569564913"/>
                  <c:y val="-1.793844651331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-0.15781849547965976</c:v>
                </c:pt>
                <c:pt idx="2">
                  <c:v>-0.43876620541671701</c:v>
                </c:pt>
                <c:pt idx="3">
                  <c:v>-0.50874904811378963</c:v>
                </c:pt>
                <c:pt idx="4">
                  <c:v>-0.670071339004077</c:v>
                </c:pt>
                <c:pt idx="5">
                  <c:v>-0.81234132963534955</c:v>
                </c:pt>
                <c:pt idx="6">
                  <c:v>-0.95492414169173878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B-4850-8666-628B844972C2}"/>
            </c:ext>
          </c:extLst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8261126872048E-2"/>
                  <c:y val="-1.530571006005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0.19690089817140688</c:v>
                </c:pt>
                <c:pt idx="2">
                  <c:v>0.60524548760342134</c:v>
                </c:pt>
                <c:pt idx="3">
                  <c:v>0.74784523216241416</c:v>
                </c:pt>
                <c:pt idx="4">
                  <c:v>0.91993614663200185</c:v>
                </c:pt>
                <c:pt idx="5">
                  <c:v>1.1488176441786588</c:v>
                </c:pt>
                <c:pt idx="6">
                  <c:v>1.3951895619633585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B-4850-8666-628B8449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-2.4043406173859694E-2</c:v>
                </c:pt>
                <c:pt idx="2">
                  <c:v>-0.13078204426096818</c:v>
                </c:pt>
                <c:pt idx="3">
                  <c:v>-0.19428777987195645</c:v>
                </c:pt>
                <c:pt idx="4">
                  <c:v>-0.26435566970690161</c:v>
                </c:pt>
                <c:pt idx="5">
                  <c:v>-0.31123863463199086</c:v>
                </c:pt>
                <c:pt idx="6">
                  <c:v>-0.43544033643297553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0-4D7C-B8D9-37D10C694E11}"/>
            </c:ext>
          </c:extLst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-0.12428303339197555</c:v>
                </c:pt>
                <c:pt idx="2">
                  <c:v>-0.51540732566286351</c:v>
                </c:pt>
                <c:pt idx="3">
                  <c:v>-0.6604521481399388</c:v>
                </c:pt>
                <c:pt idx="4">
                  <c:v>-0.83519561124194297</c:v>
                </c:pt>
                <c:pt idx="5">
                  <c:v>-1.1373045010868736</c:v>
                </c:pt>
                <c:pt idx="6">
                  <c:v>-1.4130033587609887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0-4D7C-B8D9-37D10C694E11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8.7647105211999587E-2</c:v>
                </c:pt>
                <c:pt idx="2">
                  <c:v>0.42915853414183402</c:v>
                </c:pt>
                <c:pt idx="3">
                  <c:v>0.58353575881392317</c:v>
                </c:pt>
                <c:pt idx="4">
                  <c:v>0.77003634609491201</c:v>
                </c:pt>
                <c:pt idx="5">
                  <c:v>1.0206324220598617</c:v>
                </c:pt>
                <c:pt idx="6">
                  <c:v>1.3181949205550154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70-4D7C-B8D9-37D10C69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-3.8169613892478083E-3</c:v>
                </c:pt>
                <c:pt idx="2">
                  <c:v>-5.8438432333635618E-2</c:v>
                </c:pt>
                <c:pt idx="3">
                  <c:v>-0.10388639013929908</c:v>
                </c:pt>
                <c:pt idx="4">
                  <c:v>-0.15451735808892408</c:v>
                </c:pt>
                <c:pt idx="5">
                  <c:v>-0.16860173007898993</c:v>
                </c:pt>
                <c:pt idx="6">
                  <c:v>-0.25869074488665922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7-4503-BE93-DD8BF211EAFD}"/>
            </c:ext>
          </c:extLst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-0.10405658860736366</c:v>
                </c:pt>
                <c:pt idx="2">
                  <c:v>-0.44306371373553094</c:v>
                </c:pt>
                <c:pt idx="3">
                  <c:v>-0.57005075840728148</c:v>
                </c:pt>
                <c:pt idx="4">
                  <c:v>-0.72535729962396545</c:v>
                </c:pt>
                <c:pt idx="5">
                  <c:v>-0.99466759653387271</c:v>
                </c:pt>
                <c:pt idx="6">
                  <c:v>-1.2362537672146725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7-4503-BE93-DD8BF211EAFD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0.10787354999661147</c:v>
                </c:pt>
                <c:pt idx="2">
                  <c:v>0.50150214606916654</c:v>
                </c:pt>
                <c:pt idx="3">
                  <c:v>0.67393714854658049</c:v>
                </c:pt>
                <c:pt idx="4">
                  <c:v>0.87987465771288953</c:v>
                </c:pt>
                <c:pt idx="5">
                  <c:v>1.1632693266128626</c:v>
                </c:pt>
                <c:pt idx="6">
                  <c:v>1.4949445121013316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7-4503-BE93-DD8BF211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Summary'!$Z$3:$Z$9</c:f>
              <c:numCache>
                <c:formatCode>General</c:formatCode>
                <c:ptCount val="7"/>
                <c:pt idx="0">
                  <c:v>0</c:v>
                </c:pt>
                <c:pt idx="1">
                  <c:v>-9.8082497211180453E-3</c:v>
                </c:pt>
                <c:pt idx="2">
                  <c:v>-6.1913609796192759E-2</c:v>
                </c:pt>
                <c:pt idx="3">
                  <c:v>-0.12372246611107585</c:v>
                </c:pt>
                <c:pt idx="4">
                  <c:v>-0.21564130002002457</c:v>
                </c:pt>
                <c:pt idx="5">
                  <c:v>-0.27649807473108012</c:v>
                </c:pt>
                <c:pt idx="6">
                  <c:v>-0.36713829744007853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F-4FE5-9078-EF54487ADFB4}"/>
            </c:ext>
          </c:extLst>
        </c:ser>
        <c:ser>
          <c:idx val="1"/>
          <c:order val="1"/>
          <c:tx>
            <c:strRef>
              <c:f>'Data Summary'!$AA$2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Summary'!$AA$3:$AA$9</c:f>
              <c:numCache>
                <c:formatCode>General</c:formatCode>
                <c:ptCount val="7"/>
                <c:pt idx="0">
                  <c:v>0</c:v>
                </c:pt>
                <c:pt idx="1">
                  <c:v>-4.239522347302227E-2</c:v>
                </c:pt>
                <c:pt idx="2">
                  <c:v>-0.1927239915919472</c:v>
                </c:pt>
                <c:pt idx="3">
                  <c:v>-0.26556995937312422</c:v>
                </c:pt>
                <c:pt idx="4">
                  <c:v>-0.37759106591806813</c:v>
                </c:pt>
                <c:pt idx="5">
                  <c:v>-0.64651307643407563</c:v>
                </c:pt>
                <c:pt idx="6">
                  <c:v>-0.80970099922910777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7F-4FE5-9078-EF54487ADFB4}"/>
            </c:ext>
          </c:extLst>
        </c:ser>
        <c:ser>
          <c:idx val="2"/>
          <c:order val="2"/>
          <c:tx>
            <c:strRef>
              <c:f>'Data Summary'!$AB$2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Summary'!$AB$3:$AB$9</c:f>
              <c:numCache>
                <c:formatCode>General</c:formatCode>
                <c:ptCount val="7"/>
                <c:pt idx="0">
                  <c:v>0</c:v>
                </c:pt>
                <c:pt idx="1">
                  <c:v>2.5317559022141722E-2</c:v>
                </c:pt>
                <c:pt idx="2">
                  <c:v>0.1522909892471489</c:v>
                </c:pt>
                <c:pt idx="3">
                  <c:v>0.23967294830913488</c:v>
                </c:pt>
                <c:pt idx="4">
                  <c:v>0.37205483907996495</c:v>
                </c:pt>
                <c:pt idx="5">
                  <c:v>0.58194050423617227</c:v>
                </c:pt>
                <c:pt idx="6">
                  <c:v>0.7413394402810809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7F-4FE5-9078-EF54487A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Summary'!$Z$14:$Z$20</c:f>
              <c:numCache>
                <c:formatCode>General</c:formatCode>
                <c:ptCount val="7"/>
                <c:pt idx="0">
                  <c:v>0</c:v>
                </c:pt>
                <c:pt idx="1">
                  <c:v>1.041819506349384E-2</c:v>
                </c:pt>
                <c:pt idx="2">
                  <c:v>1.0430002131139801E-2</c:v>
                </c:pt>
                <c:pt idx="3">
                  <c:v>-3.3321076378418482E-2</c:v>
                </c:pt>
                <c:pt idx="4">
                  <c:v>-0.10580298840204705</c:v>
                </c:pt>
                <c:pt idx="5">
                  <c:v>-0.13386117017807919</c:v>
                </c:pt>
                <c:pt idx="6">
                  <c:v>-0.19038870589376225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9-4D35-9629-788C941A67E6}"/>
            </c:ext>
          </c:extLst>
        </c:ser>
        <c:ser>
          <c:idx val="1"/>
          <c:order val="1"/>
          <c:tx>
            <c:strRef>
              <c:f>'Data Summary'!$AA$13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Summary'!$AA$14:$AA$20</c:f>
              <c:numCache>
                <c:formatCode>General</c:formatCode>
                <c:ptCount val="7"/>
                <c:pt idx="0">
                  <c:v>0</c:v>
                </c:pt>
                <c:pt idx="1">
                  <c:v>-2.2168778688410384E-2</c:v>
                </c:pt>
                <c:pt idx="2">
                  <c:v>-0.12038037966461464</c:v>
                </c:pt>
                <c:pt idx="3">
                  <c:v>-0.17516856964046684</c:v>
                </c:pt>
                <c:pt idx="4">
                  <c:v>-0.2677527543000906</c:v>
                </c:pt>
                <c:pt idx="5">
                  <c:v>-0.5038761718810747</c:v>
                </c:pt>
                <c:pt idx="6">
                  <c:v>-0.63295140768279146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9-4D35-9629-788C941A67E6}"/>
            </c:ext>
          </c:extLst>
        </c:ser>
        <c:ser>
          <c:idx val="2"/>
          <c:order val="2"/>
          <c:tx>
            <c:strRef>
              <c:f>'Data Summary'!$AB$13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Summary'!$AB$14:$AB$20</c:f>
              <c:numCache>
                <c:formatCode>General</c:formatCode>
                <c:ptCount val="7"/>
                <c:pt idx="0">
                  <c:v>0</c:v>
                </c:pt>
                <c:pt idx="1">
                  <c:v>4.5544003806753608E-2</c:v>
                </c:pt>
                <c:pt idx="2">
                  <c:v>0.22463460117448147</c:v>
                </c:pt>
                <c:pt idx="3">
                  <c:v>0.33007433804179226</c:v>
                </c:pt>
                <c:pt idx="4">
                  <c:v>0.48189315069794247</c:v>
                </c:pt>
                <c:pt idx="5">
                  <c:v>0.72457740878917321</c:v>
                </c:pt>
                <c:pt idx="6">
                  <c:v>0.91808903182739721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F9-4D35-9629-788C941A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1.927796225728827E-2</c:v>
                  </c:pt>
                  <c:pt idx="1">
                    <c:v>3.0398130583541239E-2</c:v>
                  </c:pt>
                  <c:pt idx="2">
                    <c:v>2.7884529624297161E-2</c:v>
                  </c:pt>
                  <c:pt idx="3">
                    <c:v>9.7317524134659782E-3</c:v>
                  </c:pt>
                  <c:pt idx="4">
                    <c:v>6.7337991538826084E-3</c:v>
                  </c:pt>
                  <c:pt idx="5">
                    <c:v>1.4615647166226429E-2</c:v>
                  </c:pt>
                  <c:pt idx="6">
                    <c:v>1.8132369906894871E-2</c:v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1.927796225728827E-2</c:v>
                  </c:pt>
                  <c:pt idx="1">
                    <c:v>3.0398130583541239E-2</c:v>
                  </c:pt>
                  <c:pt idx="2">
                    <c:v>2.7884529624297161E-2</c:v>
                  </c:pt>
                  <c:pt idx="3">
                    <c:v>9.7317524134659782E-3</c:v>
                  </c:pt>
                  <c:pt idx="4">
                    <c:v>6.7337991538826084E-3</c:v>
                  </c:pt>
                  <c:pt idx="5">
                    <c:v>1.4615647166226429E-2</c:v>
                  </c:pt>
                  <c:pt idx="6">
                    <c:v>1.8132369906894871E-2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1'!$H$3:$H$1002</c:f>
              <c:numCache>
                <c:formatCode>General</c:formatCode>
                <c:ptCount val="1000"/>
                <c:pt idx="0">
                  <c:v>1538.249426898213</c:v>
                </c:pt>
                <c:pt idx="1">
                  <c:v>1538.1843810840969</c:v>
                </c:pt>
                <c:pt idx="2">
                  <c:v>1538.1035317406461</c:v>
                </c:pt>
                <c:pt idx="3">
                  <c:v>1538.0299451203639</c:v>
                </c:pt>
                <c:pt idx="4">
                  <c:v>1537.9583463051181</c:v>
                </c:pt>
                <c:pt idx="5">
                  <c:v>1537.8864810123671</c:v>
                </c:pt>
                <c:pt idx="6">
                  <c:v>1537.7830679562601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DF3-A5BE-6F818A6EA223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1.1607535115701641E-3</c:v>
                  </c:pt>
                  <c:pt idx="1">
                    <c:v>1.51174987311226E-3</c:v>
                  </c:pt>
                  <c:pt idx="2">
                    <c:v>9.0122988479980452E-3</c:v>
                  </c:pt>
                  <c:pt idx="3">
                    <c:v>1.3799725843535841E-2</c:v>
                  </c:pt>
                  <c:pt idx="4">
                    <c:v>1.0302760468800571E-2</c:v>
                  </c:pt>
                  <c:pt idx="5">
                    <c:v>9.0565008788121432E-3</c:v>
                  </c:pt>
                  <c:pt idx="6">
                    <c:v>7.1969195022059257E-3</c:v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1.1607535115701641E-3</c:v>
                  </c:pt>
                  <c:pt idx="1">
                    <c:v>1.51174987311226E-3</c:v>
                  </c:pt>
                  <c:pt idx="2">
                    <c:v>9.0122988479980452E-3</c:v>
                  </c:pt>
                  <c:pt idx="3">
                    <c:v>1.3799725843535841E-2</c:v>
                  </c:pt>
                  <c:pt idx="4">
                    <c:v>1.0302760468800571E-2</c:v>
                  </c:pt>
                  <c:pt idx="5">
                    <c:v>9.0565008788121432E-3</c:v>
                  </c:pt>
                  <c:pt idx="6">
                    <c:v>7.1969195022059257E-3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1'!$P$3:$P$1002</c:f>
              <c:numCache>
                <c:formatCode>General</c:formatCode>
                <c:ptCount val="1000"/>
                <c:pt idx="0">
                  <c:v>1538.188526977628</c:v>
                </c:pt>
                <c:pt idx="1">
                  <c:v>1538.089346766913</c:v>
                </c:pt>
                <c:pt idx="2">
                  <c:v>1537.854292287454</c:v>
                </c:pt>
                <c:pt idx="3">
                  <c:v>1537.777999362246</c:v>
                </c:pt>
                <c:pt idx="4">
                  <c:v>1537.673903324551</c:v>
                </c:pt>
                <c:pt idx="5">
                  <c:v>1537.485625599714</c:v>
                </c:pt>
                <c:pt idx="6">
                  <c:v>1537.231605131936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DF3-A5BE-6F818A6EA223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1.9285230254369201E-3</c:v>
                  </c:pt>
                  <c:pt idx="1">
                    <c:v>2.2947175727397961E-3</c:v>
                  </c:pt>
                  <c:pt idx="2">
                    <c:v>1.320851696577051E-2</c:v>
                  </c:pt>
                  <c:pt idx="3">
                    <c:v>7.1749655573092449E-3</c:v>
                  </c:pt>
                  <c:pt idx="4">
                    <c:v>5.1020387374776663E-3</c:v>
                  </c:pt>
                  <c:pt idx="5">
                    <c:v>1.0723717810725231E-2</c:v>
                  </c:pt>
                  <c:pt idx="6">
                    <c:v>1.9118995971136522E-2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1.9285230254369201E-3</c:v>
                  </c:pt>
                  <c:pt idx="1">
                    <c:v>2.2947175727397961E-3</c:v>
                  </c:pt>
                  <c:pt idx="2">
                    <c:v>1.320851696577051E-2</c:v>
                  </c:pt>
                  <c:pt idx="3">
                    <c:v>7.1749655573092449E-3</c:v>
                  </c:pt>
                  <c:pt idx="4">
                    <c:v>5.1020387374776663E-3</c:v>
                  </c:pt>
                  <c:pt idx="5">
                    <c:v>1.0723717810725231E-2</c:v>
                  </c:pt>
                  <c:pt idx="6">
                    <c:v>1.9118995971136522E-2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1'!$X$3:$X$1002</c:f>
              <c:numCache>
                <c:formatCode>General</c:formatCode>
                <c:ptCount val="1000"/>
                <c:pt idx="0">
                  <c:v>1538.11526723061</c:v>
                </c:pt>
                <c:pt idx="1">
                  <c:v>1538.25775741388</c:v>
                </c:pt>
                <c:pt idx="2">
                  <c:v>1538.5546444566451</c:v>
                </c:pt>
                <c:pt idx="3">
                  <c:v>1538.6981105825739</c:v>
                </c:pt>
                <c:pt idx="4">
                  <c:v>1538.8621221588039</c:v>
                </c:pt>
                <c:pt idx="5">
                  <c:v>1539.106717637238</c:v>
                </c:pt>
                <c:pt idx="6">
                  <c:v>1539.440480375069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DF3-A5BE-6F818A6E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76E154-FEB7-4F67-92EA-C4111B537857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76D07-F4E7-4196-8E52-578F166A6949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EFA366-3CC5-4D0D-8321-22B9B883BD20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5A8BA8-89FD-4A76-8633-757E78538492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DDA35D-73B2-4F75-B2FA-777EFF548614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E7A9A-572F-4371-9659-2B807B9650CC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0E3E97-6812-46AA-ACBB-916836691265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E327A5-2F35-42F7-A4DD-34AF8D828FA5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D1BA3-B27E-4F7E-8E69-3FFDD24E8A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C2F00-21DE-4769-A153-96234E4B39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A4C36-14A4-4BC7-90C5-F24064B3A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F4E3F-B321-424D-B366-0260E20CA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8A4AF-06FD-4D33-A8B7-D0490EC653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625E9-1038-447B-9943-11812D1167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2D9AE-77D7-462C-BABB-6351B06998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EB335-7FA5-41B8-B402-ED079BD055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20408</xdr:colOff>
      <xdr:row>11</xdr:row>
      <xdr:rowOff>59871</xdr:rowOff>
    </xdr:from>
    <xdr:to>
      <xdr:col>10</xdr:col>
      <xdr:colOff>881742</xdr:colOff>
      <xdr:row>36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9D075-127D-46CD-A7F5-7F1421EE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122464</xdr:colOff>
      <xdr:row>36</xdr:row>
      <xdr:rowOff>136071</xdr:rowOff>
    </xdr:from>
    <xdr:to>
      <xdr:col>11</xdr:col>
      <xdr:colOff>47627</xdr:colOff>
      <xdr:row>62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F812E-745C-499C-9F25-C061AA07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27214</xdr:rowOff>
    </xdr:from>
    <xdr:to>
      <xdr:col>11</xdr:col>
      <xdr:colOff>5444</xdr:colOff>
      <xdr:row>87</xdr:row>
      <xdr:rowOff>160565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58B07-D8F1-4433-A1E5-403B901F5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87</xdr:row>
      <xdr:rowOff>149678</xdr:rowOff>
    </xdr:from>
    <xdr:to>
      <xdr:col>11</xdr:col>
      <xdr:colOff>5444</xdr:colOff>
      <xdr:row>113</xdr:row>
      <xdr:rowOff>92529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A873B3-91AC-4A7E-BADD-11292BA50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E9E2-F53E-442B-814A-AA14022BCEF8}">
  <dimension ref="A1:AH20"/>
  <sheetViews>
    <sheetView zoomScaleNormal="100" workbookViewId="0">
      <selection activeCell="E2" sqref="E2"/>
    </sheetView>
  </sheetViews>
  <sheetFormatPr defaultRowHeight="15" x14ac:dyDescent="0.25"/>
  <cols>
    <col min="1" max="1" width="13.28515625" bestFit="1" customWidth="1"/>
    <col min="2" max="2" width="14.85546875" bestFit="1" customWidth="1"/>
  </cols>
  <sheetData>
    <row r="1" spans="1:34" x14ac:dyDescent="0.25">
      <c r="B1" s="15" t="s">
        <v>21</v>
      </c>
      <c r="C1" s="15"/>
      <c r="D1" s="15"/>
      <c r="G1" s="14" t="s">
        <v>22</v>
      </c>
      <c r="H1" s="14"/>
      <c r="I1" s="14"/>
      <c r="J1" s="14"/>
      <c r="M1" s="14" t="s">
        <v>23</v>
      </c>
      <c r="N1" s="14"/>
      <c r="O1" s="14"/>
      <c r="P1" s="14"/>
      <c r="S1" s="14" t="s">
        <v>26</v>
      </c>
      <c r="T1" s="14"/>
      <c r="U1" s="14"/>
      <c r="V1" s="14"/>
      <c r="Y1" s="14" t="s">
        <v>33</v>
      </c>
      <c r="Z1" s="14"/>
      <c r="AA1" s="14"/>
      <c r="AB1" s="14"/>
    </row>
    <row r="2" spans="1:34" ht="15.75" thickBot="1" x14ac:dyDescent="0.3">
      <c r="A2" t="s">
        <v>20</v>
      </c>
      <c r="B2" t="s">
        <v>15</v>
      </c>
      <c r="C2" t="s">
        <v>16</v>
      </c>
      <c r="D2" t="s">
        <v>17</v>
      </c>
      <c r="E2" s="13" t="s">
        <v>34</v>
      </c>
      <c r="G2" t="s">
        <v>21</v>
      </c>
      <c r="H2" t="s">
        <v>14</v>
      </c>
      <c r="I2" t="s">
        <v>18</v>
      </c>
      <c r="J2" t="s">
        <v>19</v>
      </c>
      <c r="K2" t="s">
        <v>24</v>
      </c>
      <c r="M2" t="s">
        <v>21</v>
      </c>
      <c r="N2" t="s">
        <v>14</v>
      </c>
      <c r="O2" t="s">
        <v>18</v>
      </c>
      <c r="P2" t="s">
        <v>19</v>
      </c>
      <c r="Q2" t="s">
        <v>24</v>
      </c>
      <c r="S2" t="s">
        <v>21</v>
      </c>
      <c r="T2" t="s">
        <v>14</v>
      </c>
      <c r="U2" t="s">
        <v>18</v>
      </c>
      <c r="V2" t="s">
        <v>19</v>
      </c>
      <c r="W2" t="s">
        <v>24</v>
      </c>
      <c r="Y2" t="s">
        <v>21</v>
      </c>
      <c r="Z2" t="s">
        <v>14</v>
      </c>
      <c r="AA2" t="s">
        <v>18</v>
      </c>
      <c r="AB2" t="s">
        <v>19</v>
      </c>
      <c r="AC2" t="s">
        <v>24</v>
      </c>
    </row>
    <row r="3" spans="1:34" x14ac:dyDescent="0.25">
      <c r="A3" t="s">
        <v>29</v>
      </c>
      <c r="B3" s="5">
        <f>'Expmt. 1'!$A3</f>
        <v>0</v>
      </c>
      <c r="C3" s="6">
        <f>'Expmt. 1'!$A3</f>
        <v>0</v>
      </c>
      <c r="D3" s="6">
        <f>'Expmt. 1'!$A3</f>
        <v>0</v>
      </c>
      <c r="E3" s="7">
        <f>'Expmt. 1'!$A3</f>
        <v>0</v>
      </c>
      <c r="G3">
        <f>B3</f>
        <v>0</v>
      </c>
      <c r="H3" s="4">
        <f>'Expmt. 1'!H3-'Expmt. 1'!H$3</f>
        <v>0</v>
      </c>
      <c r="I3" s="4">
        <f>'Expmt. 1'!P3-'Expmt. 1'!P$3</f>
        <v>0</v>
      </c>
      <c r="J3" s="4">
        <f>'Expmt. 1'!X3-'Expmt. 1'!X$3</f>
        <v>0</v>
      </c>
      <c r="K3" s="4">
        <f t="shared" ref="K3:K6" si="0">AVERAGE(H3:J3)</f>
        <v>0</v>
      </c>
      <c r="L3" s="4"/>
      <c r="M3">
        <f>C3</f>
        <v>0</v>
      </c>
      <c r="N3" s="4">
        <f>'Expmt. 1'!J3-'Expmt. 1'!J$3</f>
        <v>0</v>
      </c>
      <c r="O3" s="4">
        <f>'Expmt. 1'!R3-'Expmt. 1'!R$3</f>
        <v>0</v>
      </c>
      <c r="P3" s="4">
        <f>'Expmt. 1'!Z3-'Expmt. 1'!Z$3</f>
        <v>0</v>
      </c>
      <c r="Q3" s="4">
        <f t="shared" ref="Q3:Q9" si="1">AVERAGE(N3:P3)</f>
        <v>0</v>
      </c>
      <c r="R3" s="4"/>
      <c r="S3">
        <f>D3</f>
        <v>0</v>
      </c>
      <c r="T3" s="4">
        <f>'Expmt. 1'!L3-'Expmt. 1'!L$3</f>
        <v>0</v>
      </c>
      <c r="U3" s="4">
        <f>'Expmt. 1'!T3-'Expmt. 1'!T$3</f>
        <v>0</v>
      </c>
      <c r="V3" s="4">
        <f>'Expmt. 1'!AB3-'Expmt. 1'!AB$3</f>
        <v>0</v>
      </c>
      <c r="W3" s="4">
        <f t="shared" ref="W3:W6" si="2">AVERAGE(T3:V3)</f>
        <v>0</v>
      </c>
      <c r="X3" s="4"/>
      <c r="Y3">
        <f>E3</f>
        <v>0</v>
      </c>
      <c r="Z3" s="4">
        <f>'Expmt. 1'!N3-'Expmt. 1'!N$3</f>
        <v>0</v>
      </c>
      <c r="AA3" s="4">
        <f>'Expmt. 1'!V3-'Expmt. 1'!V$3</f>
        <v>0</v>
      </c>
      <c r="AB3" s="4">
        <f>'Expmt. 1'!AD3-'Expmt. 1'!AD$3</f>
        <v>0</v>
      </c>
      <c r="AC3" s="4">
        <f>AVERAGE(Z3:AB3)</f>
        <v>0</v>
      </c>
    </row>
    <row r="4" spans="1:34" x14ac:dyDescent="0.25">
      <c r="A4" t="s">
        <v>29</v>
      </c>
      <c r="B4" s="8">
        <f>'Expmt. 1'!$A4</f>
        <v>0.5</v>
      </c>
      <c r="C4" s="4">
        <f>'Expmt. 1'!$A4</f>
        <v>0.5</v>
      </c>
      <c r="D4" s="4">
        <f>'Expmt. 1'!$A4</f>
        <v>0.5</v>
      </c>
      <c r="E4" s="9">
        <f>'Expmt. 1'!$A4</f>
        <v>0.5</v>
      </c>
      <c r="G4">
        <f t="shared" ref="G4:G8" si="3">B4</f>
        <v>0.5</v>
      </c>
      <c r="H4" s="4">
        <f>'Expmt. 1'!H4-'Expmt. 1'!H$3</f>
        <v>-6.504581411604704E-2</v>
      </c>
      <c r="I4" s="4">
        <f>'Expmt. 1'!P4-'Expmt. 1'!P$3</f>
        <v>-9.91802107150761E-2</v>
      </c>
      <c r="J4" s="4">
        <f>'Expmt. 1'!X4-'Expmt. 1'!X$3</f>
        <v>0.14249018326995611</v>
      </c>
      <c r="K4" s="4">
        <f t="shared" si="0"/>
        <v>-7.245280520389012E-3</v>
      </c>
      <c r="L4" s="4"/>
      <c r="M4">
        <f t="shared" ref="M4:M8" si="4">C4</f>
        <v>0.5</v>
      </c>
      <c r="N4" s="4">
        <f>'Expmt. 1'!J4-'Expmt. 1'!J$3</f>
        <v>-4.2369929446067545E-2</v>
      </c>
      <c r="O4" s="4">
        <f>'Expmt. 1'!R4-'Expmt. 1'!R$3</f>
        <v>-0.16110602223398018</v>
      </c>
      <c r="P4" s="4">
        <f>'Expmt. 1'!Z4-'Expmt. 1'!Z$3</f>
        <v>0.19361337141708646</v>
      </c>
      <c r="Q4" s="4">
        <f t="shared" si="1"/>
        <v>-3.2875267543204245E-3</v>
      </c>
      <c r="R4" s="4"/>
      <c r="S4">
        <f t="shared" ref="S4:S8" si="5">D4</f>
        <v>0.5</v>
      </c>
      <c r="T4" s="4">
        <f>'Expmt. 1'!L4-'Expmt. 1'!L$3</f>
        <v>-2.4043406173859694E-2</v>
      </c>
      <c r="U4" s="4">
        <f>'Expmt. 1'!T4-'Expmt. 1'!T$3</f>
        <v>-0.12428303339197555</v>
      </c>
      <c r="V4" s="4">
        <f>'Expmt. 1'!AB4-'Expmt. 1'!AB$3</f>
        <v>8.7647105211999587E-2</v>
      </c>
      <c r="W4" s="4">
        <f t="shared" si="2"/>
        <v>-2.0226444784611886E-2</v>
      </c>
      <c r="Y4">
        <f t="shared" ref="Y4:Y8" si="6">E4</f>
        <v>0.5</v>
      </c>
      <c r="Z4" s="4">
        <f>'Expmt. 1'!N4-'Expmt. 1'!N$3</f>
        <v>-9.8082497211180453E-3</v>
      </c>
      <c r="AA4" s="4">
        <f>'Expmt. 1'!V4-'Expmt. 1'!V$3</f>
        <v>-4.239522347302227E-2</v>
      </c>
      <c r="AB4" s="4">
        <f>'Expmt. 1'!AD4-'Expmt. 1'!AD$3</f>
        <v>2.5317559022141722E-2</v>
      </c>
      <c r="AC4" s="4">
        <f t="shared" ref="AC4:AC8" si="7">AVERAGE(Z4:AB4)</f>
        <v>-8.9619713906661982E-3</v>
      </c>
    </row>
    <row r="5" spans="1:34" x14ac:dyDescent="0.25">
      <c r="A5" t="s">
        <v>29</v>
      </c>
      <c r="B5" s="8">
        <f>'Expmt. 1'!$A5</f>
        <v>1.6</v>
      </c>
      <c r="C5" s="4">
        <f>'Expmt. 1'!$A5</f>
        <v>1.6</v>
      </c>
      <c r="D5" s="4">
        <f>'Expmt. 1'!$A5</f>
        <v>1.6</v>
      </c>
      <c r="E5" s="9">
        <f>'Expmt. 1'!$A5</f>
        <v>1.6</v>
      </c>
      <c r="F5" s="4"/>
      <c r="G5">
        <f t="shared" si="3"/>
        <v>1.6</v>
      </c>
      <c r="H5" s="4">
        <f>'Expmt. 1'!H5-'Expmt. 1'!H$3</f>
        <v>-0.14589515756688343</v>
      </c>
      <c r="I5" s="4">
        <f>'Expmt. 1'!P5-'Expmt. 1'!P$3</f>
        <v>-0.33423469017407115</v>
      </c>
      <c r="J5" s="4">
        <f>'Expmt. 1'!X5-'Expmt. 1'!X$3</f>
        <v>0.43937722603504881</v>
      </c>
      <c r="K5" s="4">
        <f t="shared" si="0"/>
        <v>-1.3584207235301923E-2</v>
      </c>
      <c r="L5" s="4"/>
      <c r="M5">
        <f t="shared" si="4"/>
        <v>1.6</v>
      </c>
      <c r="N5" s="4">
        <f>'Expmt. 1'!J5-'Expmt. 1'!J$3</f>
        <v>-0.16532019591500102</v>
      </c>
      <c r="O5" s="4">
        <f>'Expmt. 1'!R5-'Expmt. 1'!R$3</f>
        <v>-0.43760711914501371</v>
      </c>
      <c r="P5" s="4">
        <f>'Expmt. 1'!Z5-'Expmt. 1'!Z$3</f>
        <v>0.6064045738751247</v>
      </c>
      <c r="Q5" s="4">
        <f t="shared" si="1"/>
        <v>1.1590862717033208E-3</v>
      </c>
      <c r="R5" s="4"/>
      <c r="S5">
        <f t="shared" si="5"/>
        <v>1.6</v>
      </c>
      <c r="T5" s="4">
        <f>'Expmt. 1'!L5-'Expmt. 1'!L$3</f>
        <v>-0.13078204426096818</v>
      </c>
      <c r="U5" s="4">
        <f>'Expmt. 1'!T5-'Expmt. 1'!T$3</f>
        <v>-0.51540732566286351</v>
      </c>
      <c r="V5" s="4">
        <f>'Expmt. 1'!AB5-'Expmt. 1'!AB$3</f>
        <v>0.42915853414183402</v>
      </c>
      <c r="W5" s="4">
        <f t="shared" si="2"/>
        <v>-7.234361192733256E-2</v>
      </c>
      <c r="Y5">
        <f t="shared" si="6"/>
        <v>1.6</v>
      </c>
      <c r="Z5" s="4">
        <f>'Expmt. 1'!N5-'Expmt. 1'!N$3</f>
        <v>-6.1913609796192759E-2</v>
      </c>
      <c r="AA5" s="4">
        <f>'Expmt. 1'!V5-'Expmt. 1'!V$3</f>
        <v>-0.1927239915919472</v>
      </c>
      <c r="AB5" s="4">
        <f>'Expmt. 1'!AD5-'Expmt. 1'!AD$3</f>
        <v>0.1522909892471489</v>
      </c>
      <c r="AC5" s="4">
        <f t="shared" si="7"/>
        <v>-3.4115537380330352E-2</v>
      </c>
    </row>
    <row r="6" spans="1:34" x14ac:dyDescent="0.25">
      <c r="A6" s="4" t="s">
        <v>29</v>
      </c>
      <c r="B6" s="8">
        <f>'Expmt. 1'!$A6</f>
        <v>2</v>
      </c>
      <c r="C6" s="4">
        <f>'Expmt. 1'!$A6</f>
        <v>2</v>
      </c>
      <c r="D6" s="4">
        <f>'Expmt. 1'!$A6</f>
        <v>2</v>
      </c>
      <c r="E6" s="9">
        <f>'Expmt. 1'!$A6</f>
        <v>2</v>
      </c>
      <c r="F6" s="4"/>
      <c r="G6">
        <f t="shared" si="3"/>
        <v>2</v>
      </c>
      <c r="H6" s="4">
        <f>'Expmt. 1'!H6-'Expmt. 1'!H$3</f>
        <v>-0.21948177784906875</v>
      </c>
      <c r="I6" s="4">
        <f>'Expmt. 1'!P6-'Expmt. 1'!P$3</f>
        <v>-0.4105276153820796</v>
      </c>
      <c r="J6" s="4">
        <f>'Expmt. 1'!X6-'Expmt. 1'!X$3</f>
        <v>0.58284335196390202</v>
      </c>
      <c r="K6" s="4">
        <f t="shared" si="0"/>
        <v>-1.5722013755748776E-2</v>
      </c>
      <c r="L6" s="4"/>
      <c r="M6">
        <f t="shared" si="4"/>
        <v>2</v>
      </c>
      <c r="N6" s="4">
        <f>'Expmt. 1'!J6-'Expmt. 1'!J$3</f>
        <v>-0.23285092544392683</v>
      </c>
      <c r="O6" s="4">
        <f>'Expmt. 1'!R6-'Expmt. 1'!R$3</f>
        <v>-0.5025037895090918</v>
      </c>
      <c r="P6" s="4">
        <f>'Expmt. 1'!Z6-'Expmt. 1'!Z$3</f>
        <v>0.75409049076711199</v>
      </c>
      <c r="Q6" s="4">
        <f t="shared" si="1"/>
        <v>6.2452586046977858E-3</v>
      </c>
      <c r="R6" s="4"/>
      <c r="S6">
        <f t="shared" si="5"/>
        <v>2</v>
      </c>
      <c r="T6" s="4">
        <f>'Expmt. 1'!L6-'Expmt. 1'!L$3</f>
        <v>-0.19428777987195645</v>
      </c>
      <c r="U6" s="4">
        <f>'Expmt. 1'!T6-'Expmt. 1'!T$3</f>
        <v>-0.6604521481399388</v>
      </c>
      <c r="V6" s="4">
        <f>'Expmt. 1'!AB6-'Expmt. 1'!AB$3</f>
        <v>0.58353575881392317</v>
      </c>
      <c r="W6" s="4">
        <f t="shared" si="2"/>
        <v>-9.0401389732657364E-2</v>
      </c>
      <c r="X6" s="4"/>
      <c r="Y6">
        <f t="shared" si="6"/>
        <v>2</v>
      </c>
      <c r="Z6" s="4">
        <f>'Expmt. 1'!N6-'Expmt. 1'!N$3</f>
        <v>-0.12372246611107585</v>
      </c>
      <c r="AA6" s="4">
        <f>'Expmt. 1'!V6-'Expmt. 1'!V$3</f>
        <v>-0.26556995937312422</v>
      </c>
      <c r="AB6" s="4">
        <f>'Expmt. 1'!AD6-'Expmt. 1'!AD$3</f>
        <v>0.23967294830913488</v>
      </c>
      <c r="AC6" s="4">
        <f t="shared" si="7"/>
        <v>-4.9873159058355064E-2</v>
      </c>
      <c r="AD6" s="4"/>
      <c r="AE6" s="4"/>
      <c r="AF6" s="4"/>
      <c r="AG6" s="4"/>
      <c r="AH6" s="4"/>
    </row>
    <row r="7" spans="1:34" x14ac:dyDescent="0.25">
      <c r="A7" s="4" t="s">
        <v>29</v>
      </c>
      <c r="B7" s="8">
        <f>'Expmt. 1'!$A7</f>
        <v>2.5</v>
      </c>
      <c r="C7" s="4">
        <f>'Expmt. 1'!$A7</f>
        <v>2.5</v>
      </c>
      <c r="D7" s="4">
        <f>'Expmt. 1'!$A7</f>
        <v>2.5</v>
      </c>
      <c r="E7" s="9">
        <f>'Expmt. 1'!$A7</f>
        <v>2.5</v>
      </c>
      <c r="F7" s="4"/>
      <c r="G7">
        <f t="shared" si="3"/>
        <v>2.5</v>
      </c>
      <c r="H7" s="4">
        <f>'Expmt. 1'!H7-'Expmt. 1'!H$3</f>
        <v>-0.29108059309487544</v>
      </c>
      <c r="I7" s="4">
        <f>'Expmt. 1'!P7-'Expmt. 1'!P$3</f>
        <v>-0.51462365307702385</v>
      </c>
      <c r="J7" s="4">
        <f>'Expmt. 1'!X7-'Expmt. 1'!X$3</f>
        <v>0.74685492819389765</v>
      </c>
      <c r="K7" s="4">
        <f t="shared" ref="K7:K8" si="8">AVERAGE(H7:J7)</f>
        <v>-1.9616439326000545E-2</v>
      </c>
      <c r="L7" s="4"/>
      <c r="M7">
        <f t="shared" si="4"/>
        <v>2.5</v>
      </c>
      <c r="N7" s="4">
        <f>'Expmt. 1'!J7-'Expmt. 1'!J$3</f>
        <v>-0.23989734112592487</v>
      </c>
      <c r="O7" s="4">
        <f>'Expmt. 1'!R7-'Expmt. 1'!R$3</f>
        <v>-0.66010387250207714</v>
      </c>
      <c r="P7" s="4">
        <f>'Expmt. 1'!Z7-'Expmt. 1'!Z$3</f>
        <v>0.92990361313400172</v>
      </c>
      <c r="Q7" s="4">
        <f t="shared" si="1"/>
        <v>9.9674665019999029E-3</v>
      </c>
      <c r="R7" s="4"/>
      <c r="S7">
        <f t="shared" si="5"/>
        <v>2.5</v>
      </c>
      <c r="T7" s="4">
        <f>'Expmt. 1'!L7-'Expmt. 1'!L$3</f>
        <v>-0.26435566970690161</v>
      </c>
      <c r="U7" s="4">
        <f>'Expmt. 1'!T7-'Expmt. 1'!T$3</f>
        <v>-0.83519561124194297</v>
      </c>
      <c r="V7" s="4">
        <f>'Expmt. 1'!AB7-'Expmt. 1'!AB$3</f>
        <v>0.77003634609491201</v>
      </c>
      <c r="W7" s="4">
        <f t="shared" ref="W7:W8" si="9">AVERAGE(T7:V7)</f>
        <v>-0.10983831161797752</v>
      </c>
      <c r="Y7">
        <f t="shared" si="6"/>
        <v>2.5</v>
      </c>
      <c r="Z7" s="4">
        <f>'Expmt. 1'!N7-'Expmt. 1'!N$3</f>
        <v>-0.21564130002002457</v>
      </c>
      <c r="AA7" s="4">
        <f>'Expmt. 1'!V7-'Expmt. 1'!V$3</f>
        <v>-0.37759106591806813</v>
      </c>
      <c r="AB7" s="4">
        <f>'Expmt. 1'!AD7-'Expmt. 1'!AD$3</f>
        <v>0.37205483907996495</v>
      </c>
      <c r="AC7" s="4">
        <f t="shared" si="7"/>
        <v>-7.3725842286042578E-2</v>
      </c>
    </row>
    <row r="8" spans="1:34" x14ac:dyDescent="0.25">
      <c r="A8" t="s">
        <v>29</v>
      </c>
      <c r="B8" s="8">
        <f>'Expmt. 1'!$A8</f>
        <v>3.2</v>
      </c>
      <c r="C8" s="4">
        <f>'Expmt. 1'!$A8</f>
        <v>3.2</v>
      </c>
      <c r="D8" s="4">
        <f>'Expmt. 1'!$A8</f>
        <v>3.2</v>
      </c>
      <c r="E8" s="9">
        <f>'Expmt. 1'!$A8</f>
        <v>3.2</v>
      </c>
      <c r="F8" s="4"/>
      <c r="G8">
        <f t="shared" si="3"/>
        <v>3.2</v>
      </c>
      <c r="H8" s="4">
        <f>'Expmt. 1'!H8-'Expmt. 1'!H$3</f>
        <v>-0.36294588584587473</v>
      </c>
      <c r="I8" s="4">
        <f>'Expmt. 1'!P8-'Expmt. 1'!P$3</f>
        <v>-0.7029013779140314</v>
      </c>
      <c r="J8" s="4">
        <f>'Expmt. 1'!X8-'Expmt. 1'!X$3</f>
        <v>0.99145040662801875</v>
      </c>
      <c r="K8" s="4">
        <f t="shared" si="8"/>
        <v>-2.4798952377295791E-2</v>
      </c>
      <c r="L8" s="4"/>
      <c r="M8" s="4">
        <f t="shared" si="4"/>
        <v>3.2</v>
      </c>
      <c r="N8" s="4">
        <f>'Expmt. 1'!J8-'Expmt. 1'!J$3</f>
        <v>-0.32015852201993766</v>
      </c>
      <c r="O8" s="4">
        <f>'Expmt. 1'!R8-'Expmt. 1'!R$3</f>
        <v>-0.79602353711197793</v>
      </c>
      <c r="P8" s="4">
        <f>'Expmt. 1'!Z8-'Expmt. 1'!Z$3</f>
        <v>1.1651354367020303</v>
      </c>
      <c r="Q8" s="4">
        <f t="shared" si="1"/>
        <v>1.6317792523371583E-2</v>
      </c>
      <c r="R8" s="4"/>
      <c r="S8">
        <f t="shared" si="5"/>
        <v>3.2</v>
      </c>
      <c r="T8" s="4">
        <f>'Expmt. 1'!L8-'Expmt. 1'!L$3</f>
        <v>-0.31123863463199086</v>
      </c>
      <c r="U8" s="4">
        <f>'Expmt. 1'!T8-'Expmt. 1'!T$3</f>
        <v>-1.1373045010868736</v>
      </c>
      <c r="V8" s="4">
        <f>'Expmt. 1'!AB8-'Expmt. 1'!AB$3</f>
        <v>1.0206324220598617</v>
      </c>
      <c r="W8" s="4">
        <f t="shared" si="9"/>
        <v>-0.14263690455300093</v>
      </c>
      <c r="Y8">
        <f t="shared" si="6"/>
        <v>3.2</v>
      </c>
      <c r="Z8" s="4">
        <f>'Expmt. 1'!N8-'Expmt. 1'!N$3</f>
        <v>-0.27649807473108012</v>
      </c>
      <c r="AA8" s="4">
        <f>'Expmt. 1'!V8-'Expmt. 1'!V$3</f>
        <v>-0.64651307643407563</v>
      </c>
      <c r="AB8" s="4">
        <f>'Expmt. 1'!AD8-'Expmt. 1'!AD$3</f>
        <v>0.58194050423617227</v>
      </c>
      <c r="AC8" s="4">
        <f t="shared" si="7"/>
        <v>-0.11369021564299449</v>
      </c>
    </row>
    <row r="9" spans="1:34" ht="15.75" thickBot="1" x14ac:dyDescent="0.3">
      <c r="B9" s="10">
        <f>'Expmt. 1'!$A9</f>
        <v>4</v>
      </c>
      <c r="C9" s="2">
        <f>'Expmt. 1'!$A9</f>
        <v>4</v>
      </c>
      <c r="D9" s="2">
        <f>'Expmt. 1'!$A9</f>
        <v>4</v>
      </c>
      <c r="E9" s="11">
        <f>'Expmt. 1'!$A9</f>
        <v>4</v>
      </c>
      <c r="F9" s="4"/>
      <c r="G9">
        <f t="shared" ref="G9" si="10">B9</f>
        <v>4</v>
      </c>
      <c r="H9" s="4">
        <f>'Expmt. 1'!H9-'Expmt. 1'!H$3</f>
        <v>-0.46635894195287619</v>
      </c>
      <c r="I9" s="4">
        <f>'Expmt. 1'!P9-'Expmt. 1'!P$3</f>
        <v>-0.95692184569202254</v>
      </c>
      <c r="J9" s="4">
        <f>'Expmt. 1'!X9-'Expmt. 1'!X$3</f>
        <v>1.325213144458985</v>
      </c>
      <c r="K9" s="4">
        <f t="shared" ref="K9" si="11">AVERAGE(H9:J9)</f>
        <v>-3.2689214395304589E-2</v>
      </c>
      <c r="L9" s="4"/>
      <c r="M9" s="4">
        <f t="shared" ref="M9" si="12">C9</f>
        <v>4</v>
      </c>
      <c r="N9" s="4">
        <f>'Expmt. 1'!J9-'Expmt. 1'!J$3</f>
        <v>-0.4175640383280097</v>
      </c>
      <c r="O9" s="4">
        <f>'Expmt. 1'!R9-'Expmt. 1'!R$3</f>
        <v>-0.93222275974812874</v>
      </c>
      <c r="P9" s="4">
        <f>'Expmt. 1'!Z9-'Expmt. 1'!Z$3</f>
        <v>1.4178909439069685</v>
      </c>
      <c r="Q9" s="4">
        <f t="shared" si="1"/>
        <v>2.2701381943610006E-2</v>
      </c>
      <c r="R9" s="4"/>
      <c r="S9">
        <f t="shared" ref="S9" si="13">D9</f>
        <v>4</v>
      </c>
      <c r="T9" s="4">
        <f>'Expmt. 1'!L9-'Expmt. 1'!L$3</f>
        <v>-0.43544033643297553</v>
      </c>
      <c r="U9" s="4">
        <f>'Expmt. 1'!T9-'Expmt. 1'!T$3</f>
        <v>-1.4130033587609887</v>
      </c>
      <c r="V9" s="4">
        <f>'Expmt. 1'!AB9-'Expmt. 1'!AB$3</f>
        <v>1.3181949205550154</v>
      </c>
      <c r="W9" s="4">
        <f t="shared" ref="W9" si="14">AVERAGE(T9:V9)</f>
        <v>-0.17674959154631628</v>
      </c>
      <c r="Y9">
        <f t="shared" ref="Y9" si="15">E9</f>
        <v>4</v>
      </c>
      <c r="Z9" s="4">
        <f>'Expmt. 1'!N9-'Expmt. 1'!N$3</f>
        <v>-0.36713829744007853</v>
      </c>
      <c r="AA9" s="4">
        <f>'Expmt. 1'!V9-'Expmt. 1'!V$3</f>
        <v>-0.80970099922910777</v>
      </c>
      <c r="AB9" s="4">
        <f>'Expmt. 1'!AD9-'Expmt. 1'!AD$3</f>
        <v>0.7413394402810809</v>
      </c>
      <c r="AC9" s="4">
        <f t="shared" ref="AC9" si="16">AVERAGE(Z9:AB9)</f>
        <v>-0.14516661879603512</v>
      </c>
    </row>
    <row r="11" spans="1:34" x14ac:dyDescent="0.25">
      <c r="G11" s="14" t="s">
        <v>25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34" x14ac:dyDescent="0.25">
      <c r="G12" s="14" t="s">
        <v>22</v>
      </c>
      <c r="H12" s="14"/>
      <c r="I12" s="14"/>
      <c r="J12" s="14"/>
      <c r="M12" s="14" t="s">
        <v>23</v>
      </c>
      <c r="N12" s="14"/>
      <c r="O12" s="14"/>
      <c r="P12" s="14"/>
      <c r="S12" s="14" t="s">
        <v>26</v>
      </c>
      <c r="T12" s="14"/>
      <c r="U12" s="14"/>
      <c r="V12" s="14"/>
      <c r="Y12" s="14" t="s">
        <v>33</v>
      </c>
      <c r="Z12" s="14"/>
      <c r="AA12" s="14"/>
      <c r="AB12" s="14"/>
    </row>
    <row r="13" spans="1:34" x14ac:dyDescent="0.25">
      <c r="G13" t="s">
        <v>21</v>
      </c>
      <c r="H13" t="s">
        <v>14</v>
      </c>
      <c r="I13" t="s">
        <v>18</v>
      </c>
      <c r="J13" t="s">
        <v>19</v>
      </c>
      <c r="M13" t="s">
        <v>21</v>
      </c>
      <c r="N13" t="s">
        <v>14</v>
      </c>
      <c r="O13" t="s">
        <v>18</v>
      </c>
      <c r="P13" t="s">
        <v>19</v>
      </c>
      <c r="S13" t="s">
        <v>21</v>
      </c>
      <c r="T13" t="s">
        <v>14</v>
      </c>
      <c r="U13" t="s">
        <v>18</v>
      </c>
      <c r="V13" t="s">
        <v>19</v>
      </c>
      <c r="Y13" t="s">
        <v>21</v>
      </c>
      <c r="Z13" t="s">
        <v>14</v>
      </c>
      <c r="AA13" t="s">
        <v>18</v>
      </c>
      <c r="AB13" t="s">
        <v>19</v>
      </c>
    </row>
    <row r="14" spans="1:34" x14ac:dyDescent="0.25">
      <c r="G14">
        <f>B3</f>
        <v>0</v>
      </c>
      <c r="H14">
        <f t="shared" ref="H14:J20" si="17">H3-$K3</f>
        <v>0</v>
      </c>
      <c r="I14">
        <f t="shared" si="17"/>
        <v>0</v>
      </c>
      <c r="J14">
        <f t="shared" si="17"/>
        <v>0</v>
      </c>
      <c r="M14">
        <f t="shared" ref="M14:M19" si="18">C3</f>
        <v>0</v>
      </c>
      <c r="N14">
        <f t="shared" ref="N14:P20" si="19">N3-$Q3</f>
        <v>0</v>
      </c>
      <c r="O14">
        <f t="shared" si="19"/>
        <v>0</v>
      </c>
      <c r="P14">
        <f t="shared" si="19"/>
        <v>0</v>
      </c>
      <c r="S14">
        <f t="shared" ref="S14:S19" si="20">C3</f>
        <v>0</v>
      </c>
      <c r="T14">
        <f t="shared" ref="T14:V20" si="21">T3-$W3</f>
        <v>0</v>
      </c>
      <c r="U14">
        <f t="shared" si="21"/>
        <v>0</v>
      </c>
      <c r="V14">
        <f t="shared" si="21"/>
        <v>0</v>
      </c>
      <c r="Y14" s="13">
        <f>E3</f>
        <v>0</v>
      </c>
      <c r="Z14">
        <f t="shared" ref="Z14:AB14" si="22">Z3-$W3</f>
        <v>0</v>
      </c>
      <c r="AA14">
        <f t="shared" si="22"/>
        <v>0</v>
      </c>
      <c r="AB14">
        <f t="shared" si="22"/>
        <v>0</v>
      </c>
    </row>
    <row r="15" spans="1:34" x14ac:dyDescent="0.25">
      <c r="G15">
        <f t="shared" ref="G15:G19" si="23">B4</f>
        <v>0.5</v>
      </c>
      <c r="H15">
        <f t="shared" si="17"/>
        <v>-5.7800533595658031E-2</v>
      </c>
      <c r="I15">
        <f t="shared" si="17"/>
        <v>-9.1934930194687084E-2</v>
      </c>
      <c r="J15">
        <f t="shared" si="17"/>
        <v>0.14973546379034511</v>
      </c>
      <c r="M15">
        <f t="shared" si="18"/>
        <v>0.5</v>
      </c>
      <c r="N15">
        <f t="shared" si="19"/>
        <v>-3.908240269174712E-2</v>
      </c>
      <c r="O15">
        <f t="shared" si="19"/>
        <v>-0.15781849547965976</v>
      </c>
      <c r="P15">
        <f t="shared" si="19"/>
        <v>0.19690089817140688</v>
      </c>
      <c r="S15">
        <f t="shared" si="20"/>
        <v>0.5</v>
      </c>
      <c r="T15">
        <f t="shared" si="21"/>
        <v>-3.8169613892478083E-3</v>
      </c>
      <c r="U15">
        <f t="shared" si="21"/>
        <v>-0.10405658860736366</v>
      </c>
      <c r="V15">
        <f t="shared" si="21"/>
        <v>0.10787354999661147</v>
      </c>
      <c r="Y15" s="13">
        <f t="shared" ref="Y15:Y20" si="24">E4</f>
        <v>0.5</v>
      </c>
      <c r="Z15">
        <f t="shared" ref="Z15:AB15" si="25">Z4-$W4</f>
        <v>1.041819506349384E-2</v>
      </c>
      <c r="AA15">
        <f t="shared" si="25"/>
        <v>-2.2168778688410384E-2</v>
      </c>
      <c r="AB15">
        <f t="shared" si="25"/>
        <v>4.5544003806753608E-2</v>
      </c>
    </row>
    <row r="16" spans="1:34" x14ac:dyDescent="0.25">
      <c r="G16">
        <f t="shared" si="23"/>
        <v>1.6</v>
      </c>
      <c r="H16">
        <f t="shared" si="17"/>
        <v>-0.13231095033158149</v>
      </c>
      <c r="I16">
        <f t="shared" si="17"/>
        <v>-0.32065048293876924</v>
      </c>
      <c r="J16">
        <f t="shared" si="17"/>
        <v>0.45296143327035071</v>
      </c>
      <c r="M16">
        <f t="shared" si="18"/>
        <v>1.6</v>
      </c>
      <c r="N16">
        <f t="shared" si="19"/>
        <v>-0.16647928218670435</v>
      </c>
      <c r="O16">
        <f t="shared" si="19"/>
        <v>-0.43876620541671701</v>
      </c>
      <c r="P16">
        <f t="shared" si="19"/>
        <v>0.60524548760342134</v>
      </c>
      <c r="S16">
        <f t="shared" si="20"/>
        <v>1.6</v>
      </c>
      <c r="T16">
        <f t="shared" si="21"/>
        <v>-5.8438432333635618E-2</v>
      </c>
      <c r="U16">
        <f t="shared" si="21"/>
        <v>-0.44306371373553094</v>
      </c>
      <c r="V16">
        <f t="shared" si="21"/>
        <v>0.50150214606916654</v>
      </c>
      <c r="Y16" s="13">
        <f t="shared" si="24"/>
        <v>1.6</v>
      </c>
      <c r="Z16">
        <f t="shared" ref="Z16:AB16" si="26">Z5-$W5</f>
        <v>1.0430002131139801E-2</v>
      </c>
      <c r="AA16">
        <f t="shared" si="26"/>
        <v>-0.12038037966461464</v>
      </c>
      <c r="AB16">
        <f t="shared" si="26"/>
        <v>0.22463460117448147</v>
      </c>
    </row>
    <row r="17" spans="7:28" x14ac:dyDescent="0.25">
      <c r="G17">
        <f t="shared" si="23"/>
        <v>2</v>
      </c>
      <c r="H17">
        <f t="shared" si="17"/>
        <v>-0.20375976409331997</v>
      </c>
      <c r="I17">
        <f t="shared" si="17"/>
        <v>-0.39480560162633083</v>
      </c>
      <c r="J17">
        <f t="shared" si="17"/>
        <v>0.5985653657196508</v>
      </c>
      <c r="M17">
        <f t="shared" si="18"/>
        <v>2</v>
      </c>
      <c r="N17">
        <f t="shared" si="19"/>
        <v>-0.23909618404862462</v>
      </c>
      <c r="O17">
        <f t="shared" si="19"/>
        <v>-0.50874904811378963</v>
      </c>
      <c r="P17">
        <f t="shared" si="19"/>
        <v>0.74784523216241416</v>
      </c>
      <c r="S17">
        <f t="shared" si="20"/>
        <v>2</v>
      </c>
      <c r="T17">
        <f t="shared" si="21"/>
        <v>-0.10388639013929908</v>
      </c>
      <c r="U17">
        <f t="shared" si="21"/>
        <v>-0.57005075840728148</v>
      </c>
      <c r="V17">
        <f t="shared" si="21"/>
        <v>0.67393714854658049</v>
      </c>
      <c r="Y17" s="13">
        <f t="shared" si="24"/>
        <v>2</v>
      </c>
      <c r="Z17">
        <f t="shared" ref="Z17:AB17" si="27">Z6-$W6</f>
        <v>-3.3321076378418482E-2</v>
      </c>
      <c r="AA17">
        <f t="shared" si="27"/>
        <v>-0.17516856964046684</v>
      </c>
      <c r="AB17">
        <f t="shared" si="27"/>
        <v>0.33007433804179226</v>
      </c>
    </row>
    <row r="18" spans="7:28" x14ac:dyDescent="0.25">
      <c r="G18">
        <f t="shared" si="23"/>
        <v>2.5</v>
      </c>
      <c r="H18">
        <f t="shared" si="17"/>
        <v>-0.27146415376887489</v>
      </c>
      <c r="I18">
        <f t="shared" si="17"/>
        <v>-0.4950072137510233</v>
      </c>
      <c r="J18">
        <f t="shared" si="17"/>
        <v>0.76647136751989819</v>
      </c>
      <c r="M18">
        <f t="shared" si="18"/>
        <v>2.5</v>
      </c>
      <c r="N18">
        <f t="shared" si="19"/>
        <v>-0.24986480762792476</v>
      </c>
      <c r="O18">
        <f t="shared" si="19"/>
        <v>-0.670071339004077</v>
      </c>
      <c r="P18">
        <f t="shared" si="19"/>
        <v>0.91993614663200185</v>
      </c>
      <c r="S18">
        <f t="shared" si="20"/>
        <v>2.5</v>
      </c>
      <c r="T18">
        <f t="shared" si="21"/>
        <v>-0.15451735808892408</v>
      </c>
      <c r="U18">
        <f t="shared" si="21"/>
        <v>-0.72535729962396545</v>
      </c>
      <c r="V18">
        <f t="shared" si="21"/>
        <v>0.87987465771288953</v>
      </c>
      <c r="Y18" s="13">
        <f t="shared" si="24"/>
        <v>2.5</v>
      </c>
      <c r="Z18">
        <f t="shared" ref="Z18:AB18" si="28">Z7-$W7</f>
        <v>-0.10580298840204705</v>
      </c>
      <c r="AA18">
        <f t="shared" si="28"/>
        <v>-0.2677527543000906</v>
      </c>
      <c r="AB18">
        <f t="shared" si="28"/>
        <v>0.48189315069794247</v>
      </c>
    </row>
    <row r="19" spans="7:28" x14ac:dyDescent="0.25">
      <c r="G19">
        <f t="shared" si="23"/>
        <v>3.2</v>
      </c>
      <c r="H19">
        <f t="shared" si="17"/>
        <v>-0.33814693346857894</v>
      </c>
      <c r="I19">
        <f t="shared" si="17"/>
        <v>-0.67810242553673561</v>
      </c>
      <c r="J19">
        <f t="shared" si="17"/>
        <v>1.0162493590053145</v>
      </c>
      <c r="M19">
        <f t="shared" si="18"/>
        <v>3.2</v>
      </c>
      <c r="N19">
        <f t="shared" si="19"/>
        <v>-0.33647631454330923</v>
      </c>
      <c r="O19">
        <f t="shared" si="19"/>
        <v>-0.81234132963534955</v>
      </c>
      <c r="P19">
        <f t="shared" si="19"/>
        <v>1.1488176441786588</v>
      </c>
      <c r="S19">
        <f t="shared" si="20"/>
        <v>3.2</v>
      </c>
      <c r="T19">
        <f t="shared" si="21"/>
        <v>-0.16860173007898993</v>
      </c>
      <c r="U19">
        <f t="shared" si="21"/>
        <v>-0.99466759653387271</v>
      </c>
      <c r="V19">
        <f t="shared" si="21"/>
        <v>1.1632693266128626</v>
      </c>
      <c r="Y19" s="13">
        <f t="shared" si="24"/>
        <v>3.2</v>
      </c>
      <c r="Z19">
        <f t="shared" ref="Z19:AB20" si="29">Z8-$W8</f>
        <v>-0.13386117017807919</v>
      </c>
      <c r="AA19">
        <f t="shared" si="29"/>
        <v>-0.5038761718810747</v>
      </c>
      <c r="AB19">
        <f t="shared" si="29"/>
        <v>0.72457740878917321</v>
      </c>
    </row>
    <row r="20" spans="7:28" x14ac:dyDescent="0.25">
      <c r="G20">
        <f t="shared" ref="G20" si="30">B9</f>
        <v>4</v>
      </c>
      <c r="H20">
        <f t="shared" si="17"/>
        <v>-0.4336697275575716</v>
      </c>
      <c r="I20">
        <f t="shared" si="17"/>
        <v>-0.92423263129671795</v>
      </c>
      <c r="J20">
        <f t="shared" si="17"/>
        <v>1.3579023588542896</v>
      </c>
      <c r="M20">
        <f t="shared" ref="M20" si="31">C9</f>
        <v>4</v>
      </c>
      <c r="N20">
        <f t="shared" si="19"/>
        <v>-0.44026542027161969</v>
      </c>
      <c r="O20">
        <f t="shared" si="19"/>
        <v>-0.95492414169173878</v>
      </c>
      <c r="P20">
        <f t="shared" si="19"/>
        <v>1.3951895619633585</v>
      </c>
      <c r="S20">
        <f t="shared" ref="S20" si="32">C9</f>
        <v>4</v>
      </c>
      <c r="T20">
        <f t="shared" si="21"/>
        <v>-0.25869074488665922</v>
      </c>
      <c r="U20">
        <f t="shared" si="21"/>
        <v>-1.2362537672146725</v>
      </c>
      <c r="V20">
        <f t="shared" si="21"/>
        <v>1.4949445121013316</v>
      </c>
      <c r="Y20" s="13">
        <f t="shared" si="24"/>
        <v>4</v>
      </c>
      <c r="Z20">
        <f t="shared" si="29"/>
        <v>-0.19038870589376225</v>
      </c>
      <c r="AA20">
        <f t="shared" si="29"/>
        <v>-0.63295140768279146</v>
      </c>
      <c r="AB20">
        <f t="shared" si="29"/>
        <v>0.91808903182739721</v>
      </c>
    </row>
  </sheetData>
  <mergeCells count="10">
    <mergeCell ref="B1:D1"/>
    <mergeCell ref="G1:J1"/>
    <mergeCell ref="M1:P1"/>
    <mergeCell ref="S1:V1"/>
    <mergeCell ref="Y1:AB1"/>
    <mergeCell ref="Y12:AB12"/>
    <mergeCell ref="G12:J12"/>
    <mergeCell ref="M12:P12"/>
    <mergeCell ref="S12:V12"/>
    <mergeCell ref="G11:V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E037-C5FF-4A5C-BFC8-91DC2F142E7D}">
  <dimension ref="A1:AE9"/>
  <sheetViews>
    <sheetView tabSelected="1" zoomScale="70" zoomScaleNormal="70" workbookViewId="0">
      <selection activeCell="H3" sqref="H3:AE9"/>
    </sheetView>
  </sheetViews>
  <sheetFormatPr defaultColWidth="13.5703125" defaultRowHeight="15" x14ac:dyDescent="0.25"/>
  <cols>
    <col min="1" max="2" width="24" style="3" bestFit="1" customWidth="1"/>
    <col min="3" max="3" width="13.42578125" style="3" bestFit="1" customWidth="1"/>
    <col min="4" max="4" width="24" style="3" bestFit="1" customWidth="1"/>
    <col min="5" max="5" width="13.42578125" style="3" bestFit="1" customWidth="1"/>
    <col min="6" max="6" width="24" style="3" bestFit="1" customWidth="1"/>
    <col min="7" max="7" width="13.42578125" style="3" bestFit="1" customWidth="1"/>
    <col min="8" max="8" width="13.85546875" style="3" bestFit="1" customWidth="1"/>
    <col min="9" max="9" width="10" style="3" bestFit="1" customWidth="1"/>
    <col min="10" max="10" width="13.85546875" style="3" bestFit="1" customWidth="1"/>
    <col min="11" max="11" width="10" style="3" bestFit="1" customWidth="1"/>
    <col min="12" max="12" width="13.85546875" style="3" bestFit="1" customWidth="1"/>
    <col min="13" max="13" width="10" style="3" bestFit="1" customWidth="1"/>
    <col min="14" max="14" width="13.85546875" style="3" bestFit="1" customWidth="1"/>
    <col min="15" max="15" width="10" style="3" bestFit="1" customWidth="1"/>
    <col min="16" max="16" width="13.85546875" style="3" bestFit="1" customWidth="1"/>
    <col min="17" max="17" width="10" style="3" bestFit="1" customWidth="1"/>
    <col min="18" max="18" width="13.85546875" style="3" bestFit="1" customWidth="1"/>
    <col min="19" max="19" width="10" style="3" bestFit="1" customWidth="1"/>
    <col min="20" max="20" width="13.85546875" style="3" bestFit="1" customWidth="1"/>
    <col min="21" max="21" width="10" style="3" bestFit="1" customWidth="1"/>
    <col min="22" max="22" width="13.85546875" style="3" bestFit="1" customWidth="1"/>
    <col min="23" max="23" width="10" style="3" bestFit="1" customWidth="1"/>
    <col min="24" max="24" width="13.85546875" style="3" bestFit="1" customWidth="1"/>
    <col min="25" max="25" width="10" style="3" bestFit="1" customWidth="1"/>
    <col min="26" max="26" width="13.85546875" style="3" bestFit="1" customWidth="1"/>
    <col min="27" max="27" width="10" style="3" bestFit="1" customWidth="1"/>
    <col min="28" max="28" width="13.85546875" style="3" bestFit="1" customWidth="1"/>
    <col min="29" max="29" width="10" style="3" bestFit="1" customWidth="1"/>
    <col min="30" max="30" width="13.85546875" style="3" bestFit="1" customWidth="1"/>
    <col min="31" max="31" width="10" style="3" bestFit="1" customWidth="1"/>
    <col min="32" max="16384" width="13.5703125" style="3"/>
  </cols>
  <sheetData>
    <row r="1" spans="1:31" x14ac:dyDescent="0.25">
      <c r="B1" s="3" t="s">
        <v>0</v>
      </c>
      <c r="D1" s="3" t="s">
        <v>1</v>
      </c>
      <c r="F1" s="3" t="s">
        <v>2</v>
      </c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30</v>
      </c>
      <c r="O1" s="1"/>
      <c r="P1" s="1" t="s">
        <v>6</v>
      </c>
      <c r="Q1" s="1"/>
      <c r="R1" s="1" t="s">
        <v>7</v>
      </c>
      <c r="S1" s="1"/>
      <c r="T1" s="1" t="s">
        <v>8</v>
      </c>
      <c r="U1" s="1"/>
      <c r="V1" s="1" t="s">
        <v>31</v>
      </c>
      <c r="W1" s="1"/>
      <c r="X1" s="1" t="s">
        <v>9</v>
      </c>
      <c r="Y1" s="1"/>
      <c r="Z1" s="1" t="s">
        <v>10</v>
      </c>
      <c r="AA1" s="1"/>
      <c r="AB1" s="1" t="s">
        <v>11</v>
      </c>
      <c r="AC1" s="1"/>
      <c r="AD1" s="1" t="s">
        <v>32</v>
      </c>
      <c r="AE1" s="1"/>
    </row>
    <row r="2" spans="1:31" x14ac:dyDescent="0.25">
      <c r="A2" s="3" t="s">
        <v>27</v>
      </c>
      <c r="B2" s="3" t="s">
        <v>27</v>
      </c>
      <c r="C2" s="3" t="s">
        <v>28</v>
      </c>
      <c r="D2" s="3" t="s">
        <v>27</v>
      </c>
      <c r="E2" s="3" t="s">
        <v>28</v>
      </c>
      <c r="F2" s="3" t="s">
        <v>27</v>
      </c>
      <c r="G2" s="3" t="s">
        <v>28</v>
      </c>
      <c r="H2" s="1" t="s">
        <v>12</v>
      </c>
      <c r="I2" s="1" t="s">
        <v>13</v>
      </c>
      <c r="J2" s="1" t="s">
        <v>12</v>
      </c>
      <c r="K2" s="1" t="s">
        <v>13</v>
      </c>
      <c r="L2" s="1" t="s">
        <v>12</v>
      </c>
      <c r="M2" s="1" t="s">
        <v>13</v>
      </c>
      <c r="N2" s="1" t="s">
        <v>12</v>
      </c>
      <c r="O2" s="1" t="s">
        <v>13</v>
      </c>
      <c r="P2" s="1" t="s">
        <v>12</v>
      </c>
      <c r="Q2" s="1" t="s">
        <v>13</v>
      </c>
      <c r="R2" s="1" t="s">
        <v>12</v>
      </c>
      <c r="S2" s="1" t="s">
        <v>13</v>
      </c>
      <c r="T2" s="1" t="s">
        <v>12</v>
      </c>
      <c r="U2" s="1" t="s">
        <v>13</v>
      </c>
      <c r="V2" s="1" t="s">
        <v>12</v>
      </c>
      <c r="W2" s="1" t="s">
        <v>13</v>
      </c>
      <c r="X2" s="1" t="s">
        <v>12</v>
      </c>
      <c r="Y2" s="1" t="s">
        <v>13</v>
      </c>
      <c r="Z2" s="1" t="s">
        <v>12</v>
      </c>
      <c r="AA2" s="1" t="s">
        <v>13</v>
      </c>
      <c r="AB2" s="1" t="s">
        <v>12</v>
      </c>
      <c r="AC2" s="1" t="s">
        <v>13</v>
      </c>
      <c r="AD2" s="1" t="s">
        <v>12</v>
      </c>
      <c r="AE2" s="1" t="s">
        <v>13</v>
      </c>
    </row>
    <row r="3" spans="1:31" x14ac:dyDescent="0.25">
      <c r="A3" s="12">
        <v>0</v>
      </c>
      <c r="B3" s="12">
        <v>0</v>
      </c>
      <c r="C3" s="3">
        <v>0</v>
      </c>
      <c r="D3" s="12">
        <v>0</v>
      </c>
      <c r="E3" s="3">
        <v>0</v>
      </c>
      <c r="F3" s="12">
        <v>0</v>
      </c>
      <c r="G3" s="3">
        <v>0</v>
      </c>
      <c r="H3" s="13">
        <v>1538.249426898213</v>
      </c>
      <c r="I3" s="13">
        <v>1.927796225728827E-2</v>
      </c>
      <c r="J3" s="13">
        <v>1546.324093863838</v>
      </c>
      <c r="K3" s="13">
        <v>1.4085839566798861E-3</v>
      </c>
      <c r="L3" s="13">
        <v>1554.1921747216379</v>
      </c>
      <c r="M3" s="13">
        <v>1.234051673017014E-3</v>
      </c>
      <c r="N3" s="13">
        <v>1562.0677979617101</v>
      </c>
      <c r="O3" s="13">
        <v>1.1607535115701641E-3</v>
      </c>
      <c r="P3" s="13">
        <v>1538.188526977628</v>
      </c>
      <c r="Q3" s="13">
        <v>6.1119408950869999E-3</v>
      </c>
      <c r="R3" s="13">
        <v>1546.159757349596</v>
      </c>
      <c r="S3" s="13">
        <v>2.6766422455305121E-3</v>
      </c>
      <c r="T3" s="13">
        <v>1554.0913097190919</v>
      </c>
      <c r="U3" s="13">
        <v>1.9285230254369201E-3</v>
      </c>
      <c r="V3" s="13">
        <v>1562.072604709419</v>
      </c>
      <c r="W3" s="13">
        <v>1.2693423563334329E-3</v>
      </c>
      <c r="X3" s="13">
        <v>1538.11526723061</v>
      </c>
      <c r="Y3" s="13">
        <v>1.8804583983008431E-2</v>
      </c>
      <c r="Z3" s="13">
        <v>1546.152296290818</v>
      </c>
      <c r="AA3" s="13">
        <v>3.3131871240774801E-3</v>
      </c>
      <c r="AB3" s="13">
        <v>1553.9965193460521</v>
      </c>
      <c r="AC3" s="13">
        <v>2.2194612657718618E-3</v>
      </c>
      <c r="AD3" s="13">
        <v>1561.9581422940989</v>
      </c>
      <c r="AE3" s="13">
        <v>1.7262538460679319E-3</v>
      </c>
    </row>
    <row r="4" spans="1:31" x14ac:dyDescent="0.25">
      <c r="A4" s="12">
        <v>0.5</v>
      </c>
      <c r="B4" s="12">
        <v>0.8</v>
      </c>
      <c r="C4" s="3">
        <v>0</v>
      </c>
      <c r="D4" s="12">
        <v>0.8</v>
      </c>
      <c r="E4" s="3">
        <v>0</v>
      </c>
      <c r="F4" s="12">
        <v>0.8</v>
      </c>
      <c r="G4" s="3">
        <v>0</v>
      </c>
      <c r="H4" s="13">
        <v>1538.1843810840969</v>
      </c>
      <c r="I4" s="13">
        <v>3.0398130583541239E-2</v>
      </c>
      <c r="J4" s="13">
        <v>1546.2817239343919</v>
      </c>
      <c r="K4" s="13">
        <v>6.3440726068877502E-3</v>
      </c>
      <c r="L4" s="13">
        <v>1554.1681313154641</v>
      </c>
      <c r="M4" s="13">
        <v>3.5011795981822629E-3</v>
      </c>
      <c r="N4" s="13">
        <v>1562.057989711989</v>
      </c>
      <c r="O4" s="13">
        <v>1.51174987311226E-3</v>
      </c>
      <c r="P4" s="13">
        <v>1538.089346766913</v>
      </c>
      <c r="Q4" s="13">
        <v>1.1086667941718789E-2</v>
      </c>
      <c r="R4" s="13">
        <v>1545.998651327362</v>
      </c>
      <c r="S4" s="13">
        <v>4.7859254853723282E-3</v>
      </c>
      <c r="T4" s="13">
        <v>1553.9670266856999</v>
      </c>
      <c r="U4" s="13">
        <v>2.2947175727397961E-3</v>
      </c>
      <c r="V4" s="13">
        <v>1562.030209485946</v>
      </c>
      <c r="W4" s="13">
        <v>1.176997333295432E-3</v>
      </c>
      <c r="X4" s="13">
        <v>1538.25775741388</v>
      </c>
      <c r="Y4" s="13">
        <v>2.0240656806827129E-2</v>
      </c>
      <c r="Z4" s="13">
        <v>1546.345909662235</v>
      </c>
      <c r="AA4" s="13">
        <v>2.678742288628556E-3</v>
      </c>
      <c r="AB4" s="13">
        <v>1554.0841664512641</v>
      </c>
      <c r="AC4" s="13">
        <v>1.8090488770103419E-3</v>
      </c>
      <c r="AD4" s="13">
        <v>1561.9834598531211</v>
      </c>
      <c r="AE4" s="13">
        <v>1.2253190159341469E-3</v>
      </c>
    </row>
    <row r="5" spans="1:31" x14ac:dyDescent="0.25">
      <c r="A5" s="12">
        <v>1.6</v>
      </c>
      <c r="B5" s="12">
        <v>1.25</v>
      </c>
      <c r="C5" s="3">
        <v>0</v>
      </c>
      <c r="D5" s="12">
        <v>1.25</v>
      </c>
      <c r="E5" s="3">
        <v>0</v>
      </c>
      <c r="F5" s="12">
        <v>1.25</v>
      </c>
      <c r="G5" s="3">
        <v>0</v>
      </c>
      <c r="H5" s="13">
        <v>1538.1035317406461</v>
      </c>
      <c r="I5" s="13">
        <v>2.7884529624297161E-2</v>
      </c>
      <c r="J5" s="13">
        <v>1546.158773667923</v>
      </c>
      <c r="K5" s="13">
        <v>2.3547609797736419E-2</v>
      </c>
      <c r="L5" s="13">
        <v>1554.0613926773769</v>
      </c>
      <c r="M5" s="13">
        <v>1.618652041991353E-2</v>
      </c>
      <c r="N5" s="13">
        <v>1562.0058843519139</v>
      </c>
      <c r="O5" s="13">
        <v>9.0122988479980452E-3</v>
      </c>
      <c r="P5" s="13">
        <v>1537.854292287454</v>
      </c>
      <c r="Q5" s="13">
        <v>1.2625638322655839E-2</v>
      </c>
      <c r="R5" s="13">
        <v>1545.722150230451</v>
      </c>
      <c r="S5" s="13">
        <v>1.969731051299118E-2</v>
      </c>
      <c r="T5" s="13">
        <v>1553.575902393429</v>
      </c>
      <c r="U5" s="13">
        <v>1.320851696577051E-2</v>
      </c>
      <c r="V5" s="13">
        <v>1561.8798807178271</v>
      </c>
      <c r="W5" s="13">
        <v>6.1369933147435189E-3</v>
      </c>
      <c r="X5" s="13">
        <v>1538.5546444566451</v>
      </c>
      <c r="Y5" s="13">
        <v>1.6974058944306161E-2</v>
      </c>
      <c r="Z5" s="13">
        <v>1546.7587008646931</v>
      </c>
      <c r="AA5" s="13">
        <v>1.0806001880349461E-2</v>
      </c>
      <c r="AB5" s="13">
        <v>1554.4256778801939</v>
      </c>
      <c r="AC5" s="13">
        <v>5.9949587300431994E-3</v>
      </c>
      <c r="AD5" s="13">
        <v>1562.1104332833461</v>
      </c>
      <c r="AE5" s="13">
        <v>5.3934412532058067E-3</v>
      </c>
    </row>
    <row r="6" spans="1:31" x14ac:dyDescent="0.25">
      <c r="A6" s="12">
        <v>2</v>
      </c>
      <c r="B6" s="12">
        <v>1.6</v>
      </c>
      <c r="C6" s="3">
        <v>0</v>
      </c>
      <c r="D6" s="12">
        <v>1.6</v>
      </c>
      <c r="E6" s="3">
        <v>0</v>
      </c>
      <c r="F6" s="12">
        <v>1.6</v>
      </c>
      <c r="G6" s="3">
        <v>0</v>
      </c>
      <c r="H6" s="13">
        <v>1538.0299451203639</v>
      </c>
      <c r="I6" s="13">
        <v>9.7317524134659782E-3</v>
      </c>
      <c r="J6" s="13">
        <v>1546.0912429383941</v>
      </c>
      <c r="K6" s="13">
        <v>1.245680436512365E-2</v>
      </c>
      <c r="L6" s="13">
        <v>1553.997886941766</v>
      </c>
      <c r="M6" s="13">
        <v>7.3435053393420546E-3</v>
      </c>
      <c r="N6" s="13">
        <v>1561.944075495599</v>
      </c>
      <c r="O6" s="13">
        <v>1.3799725843535841E-2</v>
      </c>
      <c r="P6" s="13">
        <v>1537.777999362246</v>
      </c>
      <c r="Q6" s="13">
        <v>5.4791515277774041E-3</v>
      </c>
      <c r="R6" s="13">
        <v>1545.6572535600869</v>
      </c>
      <c r="S6" s="13">
        <v>7.0788774153474369E-3</v>
      </c>
      <c r="T6" s="13">
        <v>1553.430857570952</v>
      </c>
      <c r="U6" s="13">
        <v>7.1749655573092449E-3</v>
      </c>
      <c r="V6" s="13">
        <v>1561.8070347500459</v>
      </c>
      <c r="W6" s="13">
        <v>4.4318867529649338E-3</v>
      </c>
      <c r="X6" s="13">
        <v>1538.6981105825739</v>
      </c>
      <c r="Y6" s="13">
        <v>4.3542881001080187E-3</v>
      </c>
      <c r="Z6" s="13">
        <v>1546.9063867815851</v>
      </c>
      <c r="AA6" s="13">
        <v>3.9005625828563871E-3</v>
      </c>
      <c r="AB6" s="13">
        <v>1554.580055104866</v>
      </c>
      <c r="AC6" s="13">
        <v>3.521171160361416E-3</v>
      </c>
      <c r="AD6" s="13">
        <v>1562.1978152424081</v>
      </c>
      <c r="AE6" s="13">
        <v>9.5522796719511895E-3</v>
      </c>
    </row>
    <row r="7" spans="1:31" x14ac:dyDescent="0.25">
      <c r="A7" s="12">
        <v>2.5</v>
      </c>
      <c r="B7" s="12">
        <v>2</v>
      </c>
      <c r="C7" s="3">
        <v>0</v>
      </c>
      <c r="D7" s="12">
        <v>2</v>
      </c>
      <c r="E7" s="3">
        <v>0</v>
      </c>
      <c r="F7" s="12">
        <v>2</v>
      </c>
      <c r="G7" s="3">
        <v>0</v>
      </c>
      <c r="H7" s="13">
        <v>1537.9583463051181</v>
      </c>
      <c r="I7" s="13">
        <v>6.7337991538826084E-3</v>
      </c>
      <c r="J7" s="13">
        <v>1546.0841965227121</v>
      </c>
      <c r="K7" s="13">
        <v>7.2322709372243613E-3</v>
      </c>
      <c r="L7" s="13">
        <v>1553.927819051931</v>
      </c>
      <c r="M7" s="13">
        <v>6.8352327003217356E-3</v>
      </c>
      <c r="N7" s="13">
        <v>1561.8521566616901</v>
      </c>
      <c r="O7" s="13">
        <v>1.0302760468800571E-2</v>
      </c>
      <c r="P7" s="13">
        <v>1537.673903324551</v>
      </c>
      <c r="Q7" s="13">
        <v>7.9443580676826567E-3</v>
      </c>
      <c r="R7" s="13">
        <v>1545.4996534770939</v>
      </c>
      <c r="S7" s="13">
        <v>1.029683089361088E-2</v>
      </c>
      <c r="T7" s="13">
        <v>1553.25611410785</v>
      </c>
      <c r="U7" s="13">
        <v>5.1020387374776663E-3</v>
      </c>
      <c r="V7" s="13">
        <v>1561.6950136435009</v>
      </c>
      <c r="W7" s="13">
        <v>6.7223210026704557E-3</v>
      </c>
      <c r="X7" s="13">
        <v>1538.8621221588039</v>
      </c>
      <c r="Y7" s="13">
        <v>7.2405207239973918E-3</v>
      </c>
      <c r="Z7" s="13">
        <v>1547.082199903952</v>
      </c>
      <c r="AA7" s="13">
        <v>9.1521521536286742E-3</v>
      </c>
      <c r="AB7" s="13">
        <v>1554.766555692147</v>
      </c>
      <c r="AC7" s="13">
        <v>3.686996588744156E-3</v>
      </c>
      <c r="AD7" s="13">
        <v>1562.3301971331789</v>
      </c>
      <c r="AE7" s="13">
        <v>2.7356213397849989E-3</v>
      </c>
    </row>
    <row r="8" spans="1:31" x14ac:dyDescent="0.25">
      <c r="A8" s="12">
        <v>3.2</v>
      </c>
      <c r="B8" s="12">
        <v>2.5</v>
      </c>
      <c r="C8" s="3">
        <v>0</v>
      </c>
      <c r="D8" s="12">
        <v>2.5</v>
      </c>
      <c r="E8" s="3">
        <v>0</v>
      </c>
      <c r="F8" s="12">
        <v>2.5</v>
      </c>
      <c r="G8" s="3">
        <v>0</v>
      </c>
      <c r="H8" s="13">
        <v>1537.8864810123671</v>
      </c>
      <c r="I8" s="13">
        <v>1.4615647166226429E-2</v>
      </c>
      <c r="J8" s="13">
        <v>1546.0039353418181</v>
      </c>
      <c r="K8" s="13">
        <v>1.3853717364987569E-2</v>
      </c>
      <c r="L8" s="13">
        <v>1553.8809360870059</v>
      </c>
      <c r="M8" s="13">
        <v>9.9474883892643196E-3</v>
      </c>
      <c r="N8" s="13">
        <v>1561.791299886979</v>
      </c>
      <c r="O8" s="13">
        <v>9.0565008788121432E-3</v>
      </c>
      <c r="P8" s="13">
        <v>1537.485625599714</v>
      </c>
      <c r="Q8" s="13">
        <v>7.246515097609112E-3</v>
      </c>
      <c r="R8" s="13">
        <v>1545.363733812484</v>
      </c>
      <c r="S8" s="13">
        <v>1.2181622276354231E-2</v>
      </c>
      <c r="T8" s="13">
        <v>1552.954005218005</v>
      </c>
      <c r="U8" s="13">
        <v>1.0723717810725231E-2</v>
      </c>
      <c r="V8" s="13">
        <v>1561.4260916329849</v>
      </c>
      <c r="W8" s="13">
        <v>1.2218894324329989E-2</v>
      </c>
      <c r="X8" s="13">
        <v>1539.106717637238</v>
      </c>
      <c r="Y8" s="13">
        <v>8.0970745367263952E-3</v>
      </c>
      <c r="Z8" s="13">
        <v>1547.31743172752</v>
      </c>
      <c r="AA8" s="13">
        <v>5.9114548775111471E-3</v>
      </c>
      <c r="AB8" s="13">
        <v>1555.0171517681119</v>
      </c>
      <c r="AC8" s="13">
        <v>4.4000834148969336E-3</v>
      </c>
      <c r="AD8" s="13">
        <v>1562.5400827983351</v>
      </c>
      <c r="AE8" s="13">
        <v>5.1014268369381681E-3</v>
      </c>
    </row>
    <row r="9" spans="1:31" x14ac:dyDescent="0.25">
      <c r="A9" s="3">
        <v>4</v>
      </c>
      <c r="B9" s="3">
        <v>4</v>
      </c>
      <c r="C9" s="3">
        <v>0</v>
      </c>
      <c r="D9" s="3">
        <v>4</v>
      </c>
      <c r="E9" s="3">
        <v>0</v>
      </c>
      <c r="F9" s="3">
        <v>4</v>
      </c>
      <c r="G9" s="3">
        <v>0</v>
      </c>
      <c r="H9" s="13">
        <v>1537.7830679562601</v>
      </c>
      <c r="I9" s="13">
        <v>1.8132369906894871E-2</v>
      </c>
      <c r="J9" s="13">
        <v>1545.90652982551</v>
      </c>
      <c r="K9" s="13">
        <v>1.398416498961455E-2</v>
      </c>
      <c r="L9" s="13">
        <v>1553.7567343852049</v>
      </c>
      <c r="M9" s="13">
        <v>7.6932322541465176E-3</v>
      </c>
      <c r="N9" s="13">
        <v>1561.70065966427</v>
      </c>
      <c r="O9" s="13">
        <v>7.1969195022059257E-3</v>
      </c>
      <c r="P9" s="13">
        <v>1537.231605131936</v>
      </c>
      <c r="Q9" s="13">
        <v>1.673526604701233E-2</v>
      </c>
      <c r="R9" s="13">
        <v>1545.2275345898479</v>
      </c>
      <c r="S9" s="13">
        <v>1.4005078225983901E-2</v>
      </c>
      <c r="T9" s="13">
        <v>1552.6783063603309</v>
      </c>
      <c r="U9" s="13">
        <v>1.9118995971136522E-2</v>
      </c>
      <c r="V9" s="13">
        <v>1561.2629037101899</v>
      </c>
      <c r="W9" s="13">
        <v>1.394725689583403E-2</v>
      </c>
      <c r="X9" s="13">
        <v>1539.440480375069</v>
      </c>
      <c r="Y9" s="13">
        <v>1.24697917264754E-2</v>
      </c>
      <c r="Z9" s="13">
        <v>1547.5701872347249</v>
      </c>
      <c r="AA9" s="13">
        <v>1.3524430159837401E-2</v>
      </c>
      <c r="AB9" s="13">
        <v>1555.3147142666071</v>
      </c>
      <c r="AC9" s="13">
        <v>8.1561424054043489E-3</v>
      </c>
      <c r="AD9" s="13">
        <v>1562.69948173438</v>
      </c>
      <c r="AE9" s="13">
        <v>5.8994920779835694E-3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Data Summary</vt:lpstr>
      <vt:lpstr>Expmt. 1</vt:lpstr>
      <vt:lpstr>AA1 Response vs Curv</vt:lpstr>
      <vt:lpstr>Corr T AA1 Response vs Curv</vt:lpstr>
      <vt:lpstr>AA2 Response vs Curv</vt:lpstr>
      <vt:lpstr>Corr T AA2 Response vs Curv</vt:lpstr>
      <vt:lpstr>AA3 Response vs Curv</vt:lpstr>
      <vt:lpstr>Corr T AA3 Response vs Curv</vt:lpstr>
      <vt:lpstr>AA4 Response vs Curv</vt:lpstr>
      <vt:lpstr>Corr T AA4 Response vs Curv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Lezcano</dc:creator>
  <cp:lastModifiedBy>Dimitri Lezcano</cp:lastModifiedBy>
  <dcterms:created xsi:type="dcterms:W3CDTF">2019-12-30T17:56:03Z</dcterms:created>
  <dcterms:modified xsi:type="dcterms:W3CDTF">2021-03-23T15:08:14Z</dcterms:modified>
</cp:coreProperties>
</file>