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data\needle_3CH_4AA_v2\Jig_Calibration_03-20-21\"/>
    </mc:Choice>
  </mc:AlternateContent>
  <xr:revisionPtr revIDLastSave="0" documentId="13_ncr:1_{F4F9A43B-0320-4CB5-AC3E-12DD66E4AAF7}" xr6:coauthVersionLast="46" xr6:coauthVersionMax="46" xr10:uidLastSave="{00000000-0000-0000-0000-000000000000}"/>
  <bookViews>
    <workbookView xWindow="12375" yWindow="9540" windowWidth="4800" windowHeight="4635" firstSheet="8" activeTab="9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" i="5" l="1"/>
  <c r="Y16" i="5"/>
  <c r="Y17" i="5"/>
  <c r="Y18" i="5"/>
  <c r="Y19" i="5"/>
  <c r="Y20" i="5"/>
  <c r="Y14" i="5"/>
  <c r="Z4" i="5" l="1"/>
  <c r="AA4" i="5"/>
  <c r="AB4" i="5"/>
  <c r="Z5" i="5"/>
  <c r="AA5" i="5"/>
  <c r="AB5" i="5"/>
  <c r="Z6" i="5"/>
  <c r="AA6" i="5"/>
  <c r="AB6" i="5"/>
  <c r="Z7" i="5"/>
  <c r="AA7" i="5"/>
  <c r="AB7" i="5"/>
  <c r="Z8" i="5"/>
  <c r="AA8" i="5"/>
  <c r="AB8" i="5"/>
  <c r="Z9" i="5"/>
  <c r="AA9" i="5"/>
  <c r="AB9" i="5"/>
  <c r="AB3" i="5"/>
  <c r="AA3" i="5"/>
  <c r="V3" i="5"/>
  <c r="Z3" i="5"/>
  <c r="Y9" i="5"/>
  <c r="S20" i="5"/>
  <c r="V9" i="5"/>
  <c r="U9" i="5"/>
  <c r="T9" i="5"/>
  <c r="S9" i="5"/>
  <c r="M20" i="5"/>
  <c r="P9" i="5"/>
  <c r="O9" i="5"/>
  <c r="N9" i="5"/>
  <c r="M9" i="5"/>
  <c r="G20" i="5"/>
  <c r="G9" i="5"/>
  <c r="H9" i="5"/>
  <c r="I9" i="5"/>
  <c r="J9" i="5"/>
  <c r="E9" i="5"/>
  <c r="D9" i="5"/>
  <c r="C9" i="5"/>
  <c r="E8" i="5"/>
  <c r="D8" i="5"/>
  <c r="C8" i="5"/>
  <c r="E7" i="5"/>
  <c r="Y7" i="5" s="1"/>
  <c r="D7" i="5"/>
  <c r="C7" i="5"/>
  <c r="E6" i="5"/>
  <c r="D6" i="5"/>
  <c r="C6" i="5"/>
  <c r="E5" i="5"/>
  <c r="Y5" i="5" s="1"/>
  <c r="D5" i="5"/>
  <c r="C5" i="5"/>
  <c r="E4" i="5"/>
  <c r="D4" i="5"/>
  <c r="C4" i="5"/>
  <c r="E3" i="5"/>
  <c r="D3" i="5"/>
  <c r="C3" i="5"/>
  <c r="B9" i="5"/>
  <c r="B4" i="5"/>
  <c r="B5" i="5"/>
  <c r="B6" i="5"/>
  <c r="B7" i="5"/>
  <c r="B8" i="5"/>
  <c r="B3" i="5"/>
  <c r="Y3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Y4" i="5"/>
  <c r="Y6" i="5"/>
  <c r="Y8" i="5"/>
  <c r="Q3" i="5" l="1"/>
  <c r="AC7" i="5"/>
  <c r="AC4" i="5"/>
  <c r="W3" i="5"/>
  <c r="V20" i="5"/>
  <c r="Z20" i="5"/>
  <c r="AC6" i="5"/>
  <c r="AC5" i="5"/>
  <c r="K9" i="5"/>
  <c r="I20" i="5" s="1"/>
  <c r="Q9" i="5"/>
  <c r="O20" i="5" s="1"/>
  <c r="W9" i="5"/>
  <c r="K3" i="5"/>
  <c r="AC9" i="5"/>
  <c r="AC3" i="5"/>
  <c r="AC8" i="5"/>
  <c r="AA20" i="5" l="1"/>
  <c r="U20" i="5"/>
  <c r="AB20" i="5"/>
  <c r="T20" i="5"/>
  <c r="P20" i="5"/>
  <c r="H20" i="5"/>
  <c r="J20" i="5"/>
  <c r="N20" i="5"/>
  <c r="G14" i="5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<sst xmlns="http://schemas.openxmlformats.org/spreadsheetml/2006/main" count="103" uniqueCount="35">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</sst>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-0.16630544464510422</c:v>
                </c:pt>
                <c:pt idx="2">
                  <c:v>-0.54864314381097756</c:v>
                </c:pt>
                <c:pt idx="3">
                  <c:v>-0.69873115805603447</c:v>
                </c:pt>
                <c:pt idx="4">
                  <c:v>-0.8762050147690843</c:v>
                </c:pt>
                <c:pt idx="5">
                  <c:v>-1.1711753734521153</c:v>
                </c:pt>
                <c:pt idx="6">
                  <c:v>-1.6027731818990105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9.1631261557040489E-2</c:v>
                </c:pt>
                <c:pt idx="2">
                  <c:v>0.29164539933503875</c:v>
                </c:pt>
                <c:pt idx="3">
                  <c:v>0.44641470562100949</c:v>
                </c:pt>
                <c:pt idx="4">
                  <c:v>0.57927092175509642</c:v>
                </c:pt>
                <c:pt idx="5">
                  <c:v>0.74541657988402221</c:v>
                </c:pt>
                <c:pt idx="6">
                  <c:v>0.94201462412615911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4.0835122616044828E-2</c:v>
                </c:pt>
                <c:pt idx="2">
                  <c:v>0.16818070243107286</c:v>
                </c:pt>
                <c:pt idx="3">
                  <c:v>0.15261126387395052</c:v>
                </c:pt>
                <c:pt idx="4">
                  <c:v>0.18289866300688118</c:v>
                </c:pt>
                <c:pt idx="5">
                  <c:v>0.27055038803291609</c:v>
                </c:pt>
                <c:pt idx="6">
                  <c:v>0.44353713599889488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2.3647879654570829E-3</c:v>
                  </c:pt>
                  <c:pt idx="1">
                    <c:v>1.6452742519065069E-3</c:v>
                  </c:pt>
                  <c:pt idx="2">
                    <c:v>9.4436207136236166E-3</c:v>
                  </c:pt>
                  <c:pt idx="3">
                    <c:v>8.5133486090114615E-3</c:v>
                  </c:pt>
                  <c:pt idx="4">
                    <c:v>5.9498905990467811E-3</c:v>
                  </c:pt>
                  <c:pt idx="5">
                    <c:v>7.5718917645166044E-3</c:v>
                  </c:pt>
                  <c:pt idx="6">
                    <c:v>1.6456747296625749E-2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2.3647879654570829E-3</c:v>
                  </c:pt>
                  <c:pt idx="1">
                    <c:v>1.6452742519065069E-3</c:v>
                  </c:pt>
                  <c:pt idx="2">
                    <c:v>9.4436207136236166E-3</c:v>
                  </c:pt>
                  <c:pt idx="3">
                    <c:v>8.5133486090114615E-3</c:v>
                  </c:pt>
                  <c:pt idx="4">
                    <c:v>5.9498905990467811E-3</c:v>
                  </c:pt>
                  <c:pt idx="5">
                    <c:v>7.5718917645166044E-3</c:v>
                  </c:pt>
                  <c:pt idx="6">
                    <c:v>1.6456747296625749E-2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1546.340633713196</c:v>
                </c:pt>
                <c:pt idx="1">
                  <c:v>1546.131614256843</c:v>
                </c:pt>
                <c:pt idx="2">
                  <c:v>1545.735058554161</c:v>
                </c:pt>
                <c:pt idx="3">
                  <c:v>1545.6178989295929</c:v>
                </c:pt>
                <c:pt idx="4">
                  <c:v>1545.4287372401609</c:v>
                </c:pt>
                <c:pt idx="5">
                  <c:v>1545.2433003199519</c:v>
                </c:pt>
                <c:pt idx="6">
                  <c:v>1545.024656588809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2.8553000369327978E-3</c:v>
                  </c:pt>
                  <c:pt idx="1">
                    <c:v>4.3984940978322286E-3</c:v>
                  </c:pt>
                  <c:pt idx="2">
                    <c:v>2.090362334762649E-2</c:v>
                  </c:pt>
                  <c:pt idx="3">
                    <c:v>1.5989412112778781E-2</c:v>
                  </c:pt>
                  <c:pt idx="4">
                    <c:v>1.070638074969321E-2</c:v>
                  </c:pt>
                  <c:pt idx="5">
                    <c:v>1.0660647888050261E-2</c:v>
                  </c:pt>
                  <c:pt idx="6">
                    <c:v>4.7085183992165339E-2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2.8553000369327978E-3</c:v>
                  </c:pt>
                  <c:pt idx="1">
                    <c:v>4.3984940978322286E-3</c:v>
                  </c:pt>
                  <c:pt idx="2">
                    <c:v>2.090362334762649E-2</c:v>
                  </c:pt>
                  <c:pt idx="3">
                    <c:v>1.5989412112778781E-2</c:v>
                  </c:pt>
                  <c:pt idx="4">
                    <c:v>1.070638074969321E-2</c:v>
                  </c:pt>
                  <c:pt idx="5">
                    <c:v>1.0660647888050261E-2</c:v>
                  </c:pt>
                  <c:pt idx="6">
                    <c:v>4.7085183992165339E-2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1546.157838885531</c:v>
                </c:pt>
                <c:pt idx="1">
                  <c:v>1546.259628157459</c:v>
                </c:pt>
                <c:pt idx="2">
                  <c:v>1546.563352542204</c:v>
                </c:pt>
                <c:pt idx="3">
                  <c:v>1546.728249843542</c:v>
                </c:pt>
                <c:pt idx="4">
                  <c:v>1546.841640905898</c:v>
                </c:pt>
                <c:pt idx="5">
                  <c:v>1547.0791428789851</c:v>
                </c:pt>
                <c:pt idx="6">
                  <c:v>1547.256529643736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1.3757611089269381E-3</c:v>
                  </c:pt>
                  <c:pt idx="1">
                    <c:v>2.585292093012133E-3</c:v>
                  </c:pt>
                  <c:pt idx="2">
                    <c:v>1.470060790564994E-2</c:v>
                  </c:pt>
                  <c:pt idx="3">
                    <c:v>1.0450404880093279E-2</c:v>
                  </c:pt>
                  <c:pt idx="4">
                    <c:v>7.1704227239204861E-3</c:v>
                  </c:pt>
                  <c:pt idx="5">
                    <c:v>1.251220309661486E-2</c:v>
                  </c:pt>
                  <c:pt idx="6">
                    <c:v>4.0120932321548723E-2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1.3757611089269381E-3</c:v>
                  </c:pt>
                  <c:pt idx="1">
                    <c:v>2.585292093012133E-3</c:v>
                  </c:pt>
                  <c:pt idx="2">
                    <c:v>1.470060790564994E-2</c:v>
                  </c:pt>
                  <c:pt idx="3">
                    <c:v>1.0450404880093279E-2</c:v>
                  </c:pt>
                  <c:pt idx="4">
                    <c:v>7.1704227239204861E-3</c:v>
                  </c:pt>
                  <c:pt idx="5">
                    <c:v>1.251220309661486E-2</c:v>
                  </c:pt>
                  <c:pt idx="6">
                    <c:v>4.0120932321548723E-2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1546.10250393054</c:v>
                </c:pt>
                <c:pt idx="1">
                  <c:v>1546.23361456923</c:v>
                </c:pt>
                <c:pt idx="2">
                  <c:v>1546.3925623791511</c:v>
                </c:pt>
                <c:pt idx="3">
                  <c:v>1546.375723860715</c:v>
                </c:pt>
                <c:pt idx="4">
                  <c:v>1546.498091333191</c:v>
                </c:pt>
                <c:pt idx="5">
                  <c:v>1546.4852483024199</c:v>
                </c:pt>
                <c:pt idx="6">
                  <c:v>1546.5684364260419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1.653373304482644E-3</c:v>
                  </c:pt>
                  <c:pt idx="1">
                    <c:v>1.771128980087751E-3</c:v>
                  </c:pt>
                  <c:pt idx="2">
                    <c:v>7.9785652517019197E-3</c:v>
                  </c:pt>
                  <c:pt idx="3">
                    <c:v>1.334785809975236E-2</c:v>
                  </c:pt>
                  <c:pt idx="4">
                    <c:v>6.1408672623964478E-3</c:v>
                  </c:pt>
                  <c:pt idx="5">
                    <c:v>9.4082070960335596E-3</c:v>
                  </c:pt>
                  <c:pt idx="6">
                    <c:v>2.002399318241237E-2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1.653373304482644E-3</c:v>
                  </c:pt>
                  <c:pt idx="1">
                    <c:v>1.771128980087751E-3</c:v>
                  </c:pt>
                  <c:pt idx="2">
                    <c:v>7.9785652517019197E-3</c:v>
                  </c:pt>
                  <c:pt idx="3">
                    <c:v>1.334785809975236E-2</c:v>
                  </c:pt>
                  <c:pt idx="4">
                    <c:v>6.1408672623964478E-3</c:v>
                  </c:pt>
                  <c:pt idx="5">
                    <c:v>9.4082070960335596E-3</c:v>
                  </c:pt>
                  <c:pt idx="6">
                    <c:v>2.002399318241237E-2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1554.190456327058</c:v>
                </c:pt>
                <c:pt idx="1">
                  <c:v>1554.082091690788</c:v>
                </c:pt>
                <c:pt idx="2">
                  <c:v>1553.736781986584</c:v>
                </c:pt>
                <c:pt idx="3">
                  <c:v>1553.62729292986</c:v>
                </c:pt>
                <c:pt idx="4">
                  <c:v>1553.4498966177141</c:v>
                </c:pt>
                <c:pt idx="5">
                  <c:v>1553.21813751539</c:v>
                </c:pt>
                <c:pt idx="6">
                  <c:v>1552.9619224752589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2.326928502673378E-3</c:v>
                  </c:pt>
                  <c:pt idx="1">
                    <c:v>1.0181791189804111E-2</c:v>
                  </c:pt>
                  <c:pt idx="2">
                    <c:v>2.839498652061085E-2</c:v>
                  </c:pt>
                  <c:pt idx="3">
                    <c:v>2.145776571294053E-2</c:v>
                  </c:pt>
                  <c:pt idx="4">
                    <c:v>1.3236989251033631E-2</c:v>
                  </c:pt>
                  <c:pt idx="5">
                    <c:v>1.3559900845510481E-2</c:v>
                  </c:pt>
                  <c:pt idx="6">
                    <c:v>4.7366988286580508E-2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2.326928502673378E-3</c:v>
                  </c:pt>
                  <c:pt idx="1">
                    <c:v>1.0181791189804111E-2</c:v>
                  </c:pt>
                  <c:pt idx="2">
                    <c:v>2.839498652061085E-2</c:v>
                  </c:pt>
                  <c:pt idx="3">
                    <c:v>2.145776571294053E-2</c:v>
                  </c:pt>
                  <c:pt idx="4">
                    <c:v>1.3236989251033631E-2</c:v>
                  </c:pt>
                  <c:pt idx="5">
                    <c:v>1.3559900845510481E-2</c:v>
                  </c:pt>
                  <c:pt idx="6">
                    <c:v>4.7366988286580508E-2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1554.088033637039</c:v>
                </c:pt>
                <c:pt idx="1">
                  <c:v>1554.110690101051</c:v>
                </c:pt>
                <c:pt idx="2">
                  <c:v>1554.396769982977</c:v>
                </c:pt>
                <c:pt idx="3">
                  <c:v>1554.53731680493</c:v>
                </c:pt>
                <c:pt idx="4">
                  <c:v>1554.7080480591951</c:v>
                </c:pt>
                <c:pt idx="5">
                  <c:v>1554.8696248313649</c:v>
                </c:pt>
                <c:pt idx="6">
                  <c:v>1555.060687956985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1.437491327183149E-3</c:v>
                  </c:pt>
                  <c:pt idx="1">
                    <c:v>3.5994839758208578E-3</c:v>
                  </c:pt>
                  <c:pt idx="2">
                    <c:v>2.5699290810984151E-2</c:v>
                  </c:pt>
                  <c:pt idx="3">
                    <c:v>2.283149613625365E-2</c:v>
                  </c:pt>
                  <c:pt idx="4">
                    <c:v>1.8413856340083742E-2</c:v>
                  </c:pt>
                  <c:pt idx="5">
                    <c:v>1.6160984998167711E-2</c:v>
                  </c:pt>
                  <c:pt idx="6">
                    <c:v>6.4764376481243557E-2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1.437491327183149E-3</c:v>
                  </c:pt>
                  <c:pt idx="1">
                    <c:v>3.5994839758208578E-3</c:v>
                  </c:pt>
                  <c:pt idx="2">
                    <c:v>2.5699290810984151E-2</c:v>
                  </c:pt>
                  <c:pt idx="3">
                    <c:v>2.283149613625365E-2</c:v>
                  </c:pt>
                  <c:pt idx="4">
                    <c:v>1.8413856340083742E-2</c:v>
                  </c:pt>
                  <c:pt idx="5">
                    <c:v>1.6160984998167711E-2</c:v>
                  </c:pt>
                  <c:pt idx="6">
                    <c:v>6.4764376481243557E-2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1553.969974490095</c:v>
                </c:pt>
                <c:pt idx="1">
                  <c:v>1554.0352611358551</c:v>
                </c:pt>
                <c:pt idx="2">
                  <c:v>1554.139560482331</c:v>
                </c:pt>
                <c:pt idx="3">
                  <c:v>1554.1498356608599</c:v>
                </c:pt>
                <c:pt idx="4">
                  <c:v>1554.195965371307</c:v>
                </c:pt>
                <c:pt idx="5">
                  <c:v>1554.3003074513599</c:v>
                </c:pt>
                <c:pt idx="6">
                  <c:v>1554.4054788212461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1.653373304482644E-3</c:v>
                  </c:pt>
                  <c:pt idx="1">
                    <c:v>1.771128980087751E-3</c:v>
                  </c:pt>
                  <c:pt idx="2">
                    <c:v>7.9785652517019197E-3</c:v>
                  </c:pt>
                  <c:pt idx="3">
                    <c:v>1.334785809975236E-2</c:v>
                  </c:pt>
                  <c:pt idx="4">
                    <c:v>6.1408672623964478E-3</c:v>
                  </c:pt>
                  <c:pt idx="5">
                    <c:v>9.4082070960335596E-3</c:v>
                  </c:pt>
                  <c:pt idx="6">
                    <c:v>2.002399318241237E-2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1.653373304482644E-3</c:v>
                  </c:pt>
                  <c:pt idx="1">
                    <c:v>1.771128980087751E-3</c:v>
                  </c:pt>
                  <c:pt idx="2">
                    <c:v>7.9785652517019197E-3</c:v>
                  </c:pt>
                  <c:pt idx="3">
                    <c:v>1.334785809975236E-2</c:v>
                  </c:pt>
                  <c:pt idx="4">
                    <c:v>6.1408672623964478E-3</c:v>
                  </c:pt>
                  <c:pt idx="5">
                    <c:v>9.4082070960335596E-3</c:v>
                  </c:pt>
                  <c:pt idx="6">
                    <c:v>2.002399318241237E-2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1562.060561055672</c:v>
                </c:pt>
                <c:pt idx="1">
                  <c:v>1562.0222151606511</c:v>
                </c:pt>
                <c:pt idx="2">
                  <c:v>1561.881804389888</c:v>
                </c:pt>
                <c:pt idx="3">
                  <c:v>1561.835772985213</c:v>
                </c:pt>
                <c:pt idx="4">
                  <c:v>1561.761540206782</c:v>
                </c:pt>
                <c:pt idx="5">
                  <c:v>1561.5122520242951</c:v>
                </c:pt>
                <c:pt idx="6">
                  <c:v>1561.3167036724039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2.326928502673378E-3</c:v>
                  </c:pt>
                  <c:pt idx="1">
                    <c:v>1.0181791189804111E-2</c:v>
                  </c:pt>
                  <c:pt idx="2">
                    <c:v>2.839498652061085E-2</c:v>
                  </c:pt>
                  <c:pt idx="3">
                    <c:v>2.145776571294053E-2</c:v>
                  </c:pt>
                  <c:pt idx="4">
                    <c:v>1.3236989251033631E-2</c:v>
                  </c:pt>
                  <c:pt idx="5">
                    <c:v>1.3559900845510481E-2</c:v>
                  </c:pt>
                  <c:pt idx="6">
                    <c:v>4.7366988286580508E-2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2.326928502673378E-3</c:v>
                  </c:pt>
                  <c:pt idx="1">
                    <c:v>1.0181791189804111E-2</c:v>
                  </c:pt>
                  <c:pt idx="2">
                    <c:v>2.839498652061085E-2</c:v>
                  </c:pt>
                  <c:pt idx="3">
                    <c:v>2.145776571294053E-2</c:v>
                  </c:pt>
                  <c:pt idx="4">
                    <c:v>1.3236989251033631E-2</c:v>
                  </c:pt>
                  <c:pt idx="5">
                    <c:v>1.3559900845510481E-2</c:v>
                  </c:pt>
                  <c:pt idx="6">
                    <c:v>4.7366988286580508E-2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1562.064298175055</c:v>
                </c:pt>
                <c:pt idx="1">
                  <c:v>1562.0713116481979</c:v>
                </c:pt>
                <c:pt idx="2">
                  <c:v>1562.1818760074409</c:v>
                </c:pt>
                <c:pt idx="3">
                  <c:v>1562.2382259008721</c:v>
                </c:pt>
                <c:pt idx="4">
                  <c:v>1562.313282243407</c:v>
                </c:pt>
                <c:pt idx="5">
                  <c:v>1562.4479996130949</c:v>
                </c:pt>
                <c:pt idx="6">
                  <c:v>1562.57175065507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1.437491327183149E-3</c:v>
                  </c:pt>
                  <c:pt idx="1">
                    <c:v>3.5994839758208578E-3</c:v>
                  </c:pt>
                  <c:pt idx="2">
                    <c:v>2.5699290810984151E-2</c:v>
                  </c:pt>
                  <c:pt idx="3">
                    <c:v>2.283149613625365E-2</c:v>
                  </c:pt>
                  <c:pt idx="4">
                    <c:v>1.8413856340083742E-2</c:v>
                  </c:pt>
                  <c:pt idx="5">
                    <c:v>1.6160984998167711E-2</c:v>
                  </c:pt>
                  <c:pt idx="6">
                    <c:v>6.4764376481243557E-2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1.437491327183149E-3</c:v>
                  </c:pt>
                  <c:pt idx="1">
                    <c:v>3.5994839758208578E-3</c:v>
                  </c:pt>
                  <c:pt idx="2">
                    <c:v>2.5699290810984151E-2</c:v>
                  </c:pt>
                  <c:pt idx="3">
                    <c:v>2.283149613625365E-2</c:v>
                  </c:pt>
                  <c:pt idx="4">
                    <c:v>1.8413856340083742E-2</c:v>
                  </c:pt>
                  <c:pt idx="5">
                    <c:v>1.6160984998167711E-2</c:v>
                  </c:pt>
                  <c:pt idx="6">
                    <c:v>6.4764376481243557E-2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1561.9407540487341</c:v>
                </c:pt>
                <c:pt idx="1">
                  <c:v>1561.959651224503</c:v>
                </c:pt>
                <c:pt idx="2">
                  <c:v>1561.989108868245</c:v>
                </c:pt>
                <c:pt idx="3">
                  <c:v>1561.99380665135</c:v>
                </c:pt>
                <c:pt idx="4">
                  <c:v>1562.0061991162099</c:v>
                </c:pt>
                <c:pt idx="5">
                  <c:v>1562.087748903549</c:v>
                </c:pt>
                <c:pt idx="6">
                  <c:v>1562.134728799889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-0.15502575782109793</c:v>
                </c:pt>
                <c:pt idx="2">
                  <c:v>-0.51903746312935561</c:v>
                </c:pt>
                <c:pt idx="3">
                  <c:v>-0.66549609520234299</c:v>
                </c:pt>
                <c:pt idx="4">
                  <c:v>-0.83819320476671544</c:v>
                </c:pt>
                <c:pt idx="5">
                  <c:v>-1.119439238273723</c:v>
                </c:pt>
                <c:pt idx="6">
                  <c:v>-1.5303660413076916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0.10291094838104679</c:v>
                </c:pt>
                <c:pt idx="2">
                  <c:v>0.32125108001666075</c:v>
                </c:pt>
                <c:pt idx="3">
                  <c:v>0.47964976847470098</c:v>
                </c:pt>
                <c:pt idx="4">
                  <c:v>0.61728273175746529</c:v>
                </c:pt>
                <c:pt idx="5">
                  <c:v>0.79715271506241459</c:v>
                </c:pt>
                <c:pt idx="6">
                  <c:v>1.014421764717478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5.2114809440051126E-2</c:v>
                </c:pt>
                <c:pt idx="2">
                  <c:v>0.19778638311269484</c:v>
                </c:pt>
                <c:pt idx="3">
                  <c:v>0.18584632672764201</c:v>
                </c:pt>
                <c:pt idx="4">
                  <c:v>0.22091047300925007</c:v>
                </c:pt>
                <c:pt idx="5">
                  <c:v>0.32228652321130841</c:v>
                </c:pt>
                <c:pt idx="6">
                  <c:v>0.51594427659021369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-0.20901945635296215</c:v>
                </c:pt>
                <c:pt idx="2">
                  <c:v>-0.60557515903497006</c:v>
                </c:pt>
                <c:pt idx="3">
                  <c:v>-0.72273478360307308</c:v>
                </c:pt>
                <c:pt idx="4">
                  <c:v>-0.91189647303508536</c:v>
                </c:pt>
                <c:pt idx="5">
                  <c:v>-1.097333393244071</c:v>
                </c:pt>
                <c:pt idx="6">
                  <c:v>-1.3159771243870182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0.10178927192805531</c:v>
                </c:pt>
                <c:pt idx="2">
                  <c:v>0.40551365667306527</c:v>
                </c:pt>
                <c:pt idx="3">
                  <c:v>0.57041095801105257</c:v>
                </c:pt>
                <c:pt idx="4">
                  <c:v>0.68380202036701121</c:v>
                </c:pt>
                <c:pt idx="5">
                  <c:v>0.92130399345410297</c:v>
                </c:pt>
                <c:pt idx="6">
                  <c:v>1.0986907582050662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0.13111063868996098</c:v>
                </c:pt>
                <c:pt idx="2">
                  <c:v>0.29005844861103469</c:v>
                </c:pt>
                <c:pt idx="3">
                  <c:v>0.27321993017494606</c:v>
                </c:pt>
                <c:pt idx="4">
                  <c:v>0.39558740265101733</c:v>
                </c:pt>
                <c:pt idx="5">
                  <c:v>0.38274437187988042</c:v>
                </c:pt>
                <c:pt idx="6">
                  <c:v>0.46593249550187466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-0.21697960777464687</c:v>
                </c:pt>
                <c:pt idx="2">
                  <c:v>-0.63557414111801336</c:v>
                </c:pt>
                <c:pt idx="3">
                  <c:v>-0.76303348513071489</c:v>
                </c:pt>
                <c:pt idx="4">
                  <c:v>-0.96772745636273305</c:v>
                </c:pt>
                <c:pt idx="5">
                  <c:v>-1.1662383839407084</c:v>
                </c:pt>
                <c:pt idx="6">
                  <c:v>-1.398859167493659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9.38291205063706E-2</c:v>
                </c:pt>
                <c:pt idx="2">
                  <c:v>0.37551467459002197</c:v>
                </c:pt>
                <c:pt idx="3">
                  <c:v>0.53011225648341076</c:v>
                </c:pt>
                <c:pt idx="4">
                  <c:v>0.62797103703936352</c:v>
                </c:pt>
                <c:pt idx="5">
                  <c:v>0.8523990027574655</c:v>
                </c:pt>
                <c:pt idx="6">
                  <c:v>1.0158087150984254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0.12315048726827627</c:v>
                </c:pt>
                <c:pt idx="2">
                  <c:v>0.26005946652799139</c:v>
                </c:pt>
                <c:pt idx="3">
                  <c:v>0.23292122864730422</c:v>
                </c:pt>
                <c:pt idx="4">
                  <c:v>0.33975641932336959</c:v>
                </c:pt>
                <c:pt idx="5">
                  <c:v>0.31383938118324295</c:v>
                </c:pt>
                <c:pt idx="6">
                  <c:v>0.38305045239523378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-0.10836463626992554</c:v>
                </c:pt>
                <c:pt idx="2">
                  <c:v>-0.45367434047398092</c:v>
                </c:pt>
                <c:pt idx="3">
                  <c:v>-0.56316339719796815</c:v>
                </c:pt>
                <c:pt idx="4">
                  <c:v>-0.74055970934387005</c:v>
                </c:pt>
                <c:pt idx="5">
                  <c:v>-0.97231881166794665</c:v>
                </c:pt>
                <c:pt idx="6">
                  <c:v>-1.2285338517990567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2.2656464012015931E-2</c:v>
                </c:pt>
                <c:pt idx="2">
                  <c:v>0.30873634593808674</c:v>
                </c:pt>
                <c:pt idx="3">
                  <c:v>0.44928316789105338</c:v>
                </c:pt>
                <c:pt idx="4">
                  <c:v>0.62001442215614588</c:v>
                </c:pt>
                <c:pt idx="5">
                  <c:v>0.78159119432598345</c:v>
                </c:pt>
                <c:pt idx="6">
                  <c:v>0.97265431994605933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6.5286645760124884E-2</c:v>
                </c:pt>
                <c:pt idx="2">
                  <c:v>0.16958599223607962</c:v>
                </c:pt>
                <c:pt idx="3">
                  <c:v>0.17986117076497976</c:v>
                </c:pt>
                <c:pt idx="4">
                  <c:v>0.22599088121205568</c:v>
                </c:pt>
                <c:pt idx="5">
                  <c:v>0.3303329612649577</c:v>
                </c:pt>
                <c:pt idx="6">
                  <c:v>0.43550433115115084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-0.10155746077066397</c:v>
                </c:pt>
                <c:pt idx="2">
                  <c:v>-0.46189033970737609</c:v>
                </c:pt>
                <c:pt idx="3">
                  <c:v>-0.58515704435065652</c:v>
                </c:pt>
                <c:pt idx="4">
                  <c:v>-0.77570824068531385</c:v>
                </c:pt>
                <c:pt idx="5">
                  <c:v>-1.0188539263089449</c:v>
                </c:pt>
                <c:pt idx="6">
                  <c:v>-1.2884087848984411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2.9463639511277506E-2</c:v>
                </c:pt>
                <c:pt idx="2">
                  <c:v>0.30052034670469158</c:v>
                </c:pt>
                <c:pt idx="3">
                  <c:v>0.42728952073836507</c:v>
                </c:pt>
                <c:pt idx="4">
                  <c:v>0.58486589081470208</c:v>
                </c:pt>
                <c:pt idx="5">
                  <c:v>0.73505607968498532</c:v>
                </c:pt>
                <c:pt idx="6">
                  <c:v>0.91277938684667481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7.2093821259386459E-2</c:v>
                </c:pt>
                <c:pt idx="2">
                  <c:v>0.16136999300268448</c:v>
                </c:pt>
                <c:pt idx="3">
                  <c:v>0.15786752361229142</c:v>
                </c:pt>
                <c:pt idx="4">
                  <c:v>0.19084234987061185</c:v>
                </c:pt>
                <c:pt idx="5">
                  <c:v>0.28379784662395952</c:v>
                </c:pt>
                <c:pt idx="6">
                  <c:v>0.37562939805176637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-3.8345895020938769E-2</c:v>
                </c:pt>
                <c:pt idx="2">
                  <c:v>-0.17875666578402161</c:v>
                </c:pt>
                <c:pt idx="3">
                  <c:v>-0.22478807045899885</c:v>
                </c:pt>
                <c:pt idx="4">
                  <c:v>-0.29902084888999525</c:v>
                </c:pt>
                <c:pt idx="5">
                  <c:v>-0.54830903137690257</c:v>
                </c:pt>
                <c:pt idx="6">
                  <c:v>-0.7438573832680504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7.0134731429334352E-3</c:v>
                </c:pt>
                <c:pt idx="2">
                  <c:v>0.11757783238590491</c:v>
                </c:pt>
                <c:pt idx="3">
                  <c:v>0.17392772581706595</c:v>
                </c:pt>
                <c:pt idx="4">
                  <c:v>0.24898406835200149</c:v>
                </c:pt>
                <c:pt idx="5">
                  <c:v>0.38370143803990686</c:v>
                </c:pt>
                <c:pt idx="6">
                  <c:v>0.50745248001499021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1.8897175768870511E-2</c:v>
                </c:pt>
                <c:pt idx="2">
                  <c:v>4.8354819510905145E-2</c:v>
                </c:pt>
                <c:pt idx="3">
                  <c:v>5.3052602615935029E-2</c:v>
                </c:pt>
                <c:pt idx="4">
                  <c:v>6.5445067475820906E-2</c:v>
                </c:pt>
                <c:pt idx="5">
                  <c:v>0.14699485481492047</c:v>
                </c:pt>
                <c:pt idx="6">
                  <c:v>0.19397475115488305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-3.1538719521677194E-2</c:v>
                </c:pt>
                <c:pt idx="2">
                  <c:v>-0.18697266501741674</c:v>
                </c:pt>
                <c:pt idx="3">
                  <c:v>-0.24678171761168718</c:v>
                </c:pt>
                <c:pt idx="4">
                  <c:v>-0.33416938023143911</c:v>
                </c:pt>
                <c:pt idx="5">
                  <c:v>-0.5948441460179007</c:v>
                </c:pt>
                <c:pt idx="6">
                  <c:v>-0.80373231636743492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1.382064864219501E-2</c:v>
                </c:pt>
                <c:pt idx="2">
                  <c:v>0.10936183315250976</c:v>
                </c:pt>
                <c:pt idx="3">
                  <c:v>0.15193407866437761</c:v>
                </c:pt>
                <c:pt idx="4">
                  <c:v>0.21383553701055766</c:v>
                </c:pt>
                <c:pt idx="5">
                  <c:v>0.33716632339890867</c:v>
                </c:pt>
                <c:pt idx="6">
                  <c:v>0.44757754691560575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2.5704351268132086E-2</c:v>
                </c:pt>
                <c:pt idx="2">
                  <c:v>4.013882027751E-2</c:v>
                </c:pt>
                <c:pt idx="3">
                  <c:v>3.1058955463246701E-2</c:v>
                </c:pt>
                <c:pt idx="4">
                  <c:v>3.0296536134377071E-2</c:v>
                </c:pt>
                <c:pt idx="5">
                  <c:v>0.10045974017392231</c:v>
                </c:pt>
                <c:pt idx="6">
                  <c:v>0.13409981805549856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5.2505245126234648E-3</c:v>
                  </c:pt>
                  <c:pt idx="1">
                    <c:v>3.800590884650441E-3</c:v>
                  </c:pt>
                  <c:pt idx="2">
                    <c:v>7.3781861656281181E-3</c:v>
                  </c:pt>
                  <c:pt idx="3">
                    <c:v>1.131199252766975E-2</c:v>
                  </c:pt>
                  <c:pt idx="4">
                    <c:v>7.4345676859236421E-3</c:v>
                  </c:pt>
                  <c:pt idx="5">
                    <c:v>1.1141813024892431E-2</c:v>
                  </c:pt>
                  <c:pt idx="6">
                    <c:v>1.6654793714575841E-2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5.2505245126234648E-3</c:v>
                  </c:pt>
                  <c:pt idx="1">
                    <c:v>3.800590884650441E-3</c:v>
                  </c:pt>
                  <c:pt idx="2">
                    <c:v>7.3781861656281181E-3</c:v>
                  </c:pt>
                  <c:pt idx="3">
                    <c:v>1.131199252766975E-2</c:v>
                  </c:pt>
                  <c:pt idx="4">
                    <c:v>7.4345676859236421E-3</c:v>
                  </c:pt>
                  <c:pt idx="5">
                    <c:v>1.1141813024892431E-2</c:v>
                  </c:pt>
                  <c:pt idx="6">
                    <c:v>1.6654793714575841E-2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1538.239788065556</c:v>
                </c:pt>
                <c:pt idx="1">
                  <c:v>1538.0734826209109</c:v>
                </c:pt>
                <c:pt idx="2">
                  <c:v>1537.691144921745</c:v>
                </c:pt>
                <c:pt idx="3">
                  <c:v>1537.5410569075</c:v>
                </c:pt>
                <c:pt idx="4">
                  <c:v>1537.3635830507869</c:v>
                </c:pt>
                <c:pt idx="5">
                  <c:v>1537.0686126921039</c:v>
                </c:pt>
                <c:pt idx="6">
                  <c:v>1536.637014883657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1.7570185815156741E-3</c:v>
                  </c:pt>
                  <c:pt idx="1">
                    <c:v>1.075028891735375E-3</c:v>
                  </c:pt>
                  <c:pt idx="2">
                    <c:v>4.3182363112492881E-3</c:v>
                  </c:pt>
                  <c:pt idx="3">
                    <c:v>7.0876016724803039E-3</c:v>
                  </c:pt>
                  <c:pt idx="4">
                    <c:v>3.537796388541879E-3</c:v>
                  </c:pt>
                  <c:pt idx="5">
                    <c:v>7.8565193431567731E-3</c:v>
                  </c:pt>
                  <c:pt idx="6">
                    <c:v>2.073369906710543E-2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1.7570185815156741E-3</c:v>
                  </c:pt>
                  <c:pt idx="1">
                    <c:v>1.075028891735375E-3</c:v>
                  </c:pt>
                  <c:pt idx="2">
                    <c:v>4.3182363112492881E-3</c:v>
                  </c:pt>
                  <c:pt idx="3">
                    <c:v>7.0876016724803039E-3</c:v>
                  </c:pt>
                  <c:pt idx="4">
                    <c:v>3.537796388541879E-3</c:v>
                  </c:pt>
                  <c:pt idx="5">
                    <c:v>7.8565193431567731E-3</c:v>
                  </c:pt>
                  <c:pt idx="6">
                    <c:v>2.073369906710543E-2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1538.1859510719109</c:v>
                </c:pt>
                <c:pt idx="1">
                  <c:v>1538.277582333468</c:v>
                </c:pt>
                <c:pt idx="2">
                  <c:v>1538.477596471246</c:v>
                </c:pt>
                <c:pt idx="3">
                  <c:v>1538.632365777532</c:v>
                </c:pt>
                <c:pt idx="4">
                  <c:v>1538.765221993666</c:v>
                </c:pt>
                <c:pt idx="5">
                  <c:v>1538.931367651795</c:v>
                </c:pt>
                <c:pt idx="6">
                  <c:v>1539.1279656960371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8.3854215773415295E-4</c:v>
                  </c:pt>
                  <c:pt idx="1">
                    <c:v>7.6629514793370608E-3</c:v>
                  </c:pt>
                  <c:pt idx="2">
                    <c:v>3.5470834292933358E-2</c:v>
                  </c:pt>
                  <c:pt idx="3">
                    <c:v>2.5354612960648781E-2</c:v>
                  </c:pt>
                  <c:pt idx="4">
                    <c:v>1.7600445301782851E-2</c:v>
                  </c:pt>
                  <c:pt idx="5">
                    <c:v>1.9737179279727249E-2</c:v>
                  </c:pt>
                  <c:pt idx="6">
                    <c:v>7.8861670804526662E-2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8.3854215773415295E-4</c:v>
                  </c:pt>
                  <c:pt idx="1">
                    <c:v>7.6629514793370608E-3</c:v>
                  </c:pt>
                  <c:pt idx="2">
                    <c:v>3.5470834292933358E-2</c:v>
                  </c:pt>
                  <c:pt idx="3">
                    <c:v>2.5354612960648781E-2</c:v>
                  </c:pt>
                  <c:pt idx="4">
                    <c:v>1.7600445301782851E-2</c:v>
                  </c:pt>
                  <c:pt idx="5">
                    <c:v>1.9737179279727249E-2</c:v>
                  </c:pt>
                  <c:pt idx="6">
                    <c:v>7.8861670804526662E-2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1538.103439510538</c:v>
                </c:pt>
                <c:pt idx="1">
                  <c:v>1538.1442746331541</c:v>
                </c:pt>
                <c:pt idx="2">
                  <c:v>1538.2716202129691</c:v>
                </c:pt>
                <c:pt idx="3">
                  <c:v>1538.256050774412</c:v>
                </c:pt>
                <c:pt idx="4">
                  <c:v>1538.2863381735449</c:v>
                </c:pt>
                <c:pt idx="5">
                  <c:v>1538.3739898985709</c:v>
                </c:pt>
                <c:pt idx="6">
                  <c:v>1538.5469766465369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20"/>
  <sheetViews>
    <sheetView topLeftCell="O1" zoomScaleNormal="100" workbookViewId="0">
      <selection activeCell="Z14" sqref="Z14:AB20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5" t="s">
        <v>21</v>
      </c>
      <c r="C1" s="15"/>
      <c r="D1" s="15"/>
      <c r="G1" s="14" t="s">
        <v>22</v>
      </c>
      <c r="H1" s="14"/>
      <c r="I1" s="14"/>
      <c r="J1" s="14"/>
      <c r="M1" s="14" t="s">
        <v>23</v>
      </c>
      <c r="N1" s="14"/>
      <c r="O1" s="14"/>
      <c r="P1" s="14"/>
      <c r="S1" s="14" t="s">
        <v>26</v>
      </c>
      <c r="T1" s="14"/>
      <c r="U1" s="14"/>
      <c r="V1" s="14"/>
      <c r="Y1" s="14" t="s">
        <v>33</v>
      </c>
      <c r="Z1" s="14"/>
      <c r="AA1" s="14"/>
      <c r="AB1" s="14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s="13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9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0.5</v>
      </c>
      <c r="C4" s="4">
        <f>'Expmt. 1'!$A4</f>
        <v>0.5</v>
      </c>
      <c r="D4" s="4">
        <f>'Expmt. 1'!$A4</f>
        <v>0.5</v>
      </c>
      <c r="E4" s="9">
        <f>'Expmt. 1'!$A4</f>
        <v>0.5</v>
      </c>
      <c r="G4">
        <f t="shared" ref="G4:G8" si="3">B4</f>
        <v>0.5</v>
      </c>
      <c r="H4" s="4">
        <f>'Expmt. 1'!H4-'Expmt. 1'!H$3</f>
        <v>-0.16630544464510422</v>
      </c>
      <c r="I4" s="4">
        <f>'Expmt. 1'!P4-'Expmt. 1'!P$3</f>
        <v>9.1631261557040489E-2</v>
      </c>
      <c r="J4" s="4">
        <f>'Expmt. 1'!X4-'Expmt. 1'!X$3</f>
        <v>4.0835122616044828E-2</v>
      </c>
      <c r="K4" s="4">
        <f t="shared" si="0"/>
        <v>-1.12796868240063E-2</v>
      </c>
      <c r="L4" s="4"/>
      <c r="M4">
        <f t="shared" ref="M4:M8" si="4">C4</f>
        <v>0.5</v>
      </c>
      <c r="N4" s="4">
        <f>'Expmt. 1'!J4-'Expmt. 1'!J$3</f>
        <v>-0.20901945635296215</v>
      </c>
      <c r="O4" s="4">
        <f>'Expmt. 1'!R4-'Expmt. 1'!R$3</f>
        <v>0.10178927192805531</v>
      </c>
      <c r="P4" s="4">
        <f>'Expmt. 1'!Z4-'Expmt. 1'!Z$3</f>
        <v>0.13111063868996098</v>
      </c>
      <c r="Q4" s="4">
        <f t="shared" si="1"/>
        <v>7.9601514216847136E-3</v>
      </c>
      <c r="R4" s="4"/>
      <c r="S4">
        <f t="shared" ref="S4:S8" si="5">D4</f>
        <v>0.5</v>
      </c>
      <c r="T4" s="4">
        <f>'Expmt. 1'!L4-'Expmt. 1'!L$3</f>
        <v>-0.10836463626992554</v>
      </c>
      <c r="U4" s="4">
        <f>'Expmt. 1'!T4-'Expmt. 1'!T$3</f>
        <v>2.2656464012015931E-2</v>
      </c>
      <c r="V4" s="4">
        <f>'Expmt. 1'!AB4-'Expmt. 1'!AB$3</f>
        <v>6.5286645760124884E-2</v>
      </c>
      <c r="W4" s="4">
        <f t="shared" si="2"/>
        <v>-6.8071754992615752E-3</v>
      </c>
      <c r="Y4">
        <f t="shared" ref="Y4:Y8" si="6">E4</f>
        <v>0.5</v>
      </c>
      <c r="Z4" s="4">
        <f>'Expmt. 1'!N4-'Expmt. 1'!N$3</f>
        <v>-3.8345895020938769E-2</v>
      </c>
      <c r="AA4" s="4">
        <f>'Expmt. 1'!V4-'Expmt. 1'!V$3</f>
        <v>7.0134731429334352E-3</v>
      </c>
      <c r="AB4" s="4">
        <f>'Expmt. 1'!AD4-'Expmt. 1'!AD$3</f>
        <v>1.8897175768870511E-2</v>
      </c>
      <c r="AC4" s="4">
        <f t="shared" ref="AC4:AC8" si="7">AVERAGE(Z4:AB4)</f>
        <v>-4.1450820363782741E-3</v>
      </c>
    </row>
    <row r="5" spans="1:34" x14ac:dyDescent="0.25">
      <c r="A5" t="s">
        <v>29</v>
      </c>
      <c r="B5" s="8">
        <f>'Expmt. 1'!$A5</f>
        <v>1.6</v>
      </c>
      <c r="C5" s="4">
        <f>'Expmt. 1'!$A5</f>
        <v>1.6</v>
      </c>
      <c r="D5" s="4">
        <f>'Expmt. 1'!$A5</f>
        <v>1.6</v>
      </c>
      <c r="E5" s="9">
        <f>'Expmt. 1'!$A5</f>
        <v>1.6</v>
      </c>
      <c r="F5" s="4"/>
      <c r="G5">
        <f t="shared" si="3"/>
        <v>1.6</v>
      </c>
      <c r="H5" s="4">
        <f>'Expmt. 1'!H5-'Expmt. 1'!H$3</f>
        <v>-0.54864314381097756</v>
      </c>
      <c r="I5" s="4">
        <f>'Expmt. 1'!P5-'Expmt. 1'!P$3</f>
        <v>0.29164539933503875</v>
      </c>
      <c r="J5" s="4">
        <f>'Expmt. 1'!X5-'Expmt. 1'!X$3</f>
        <v>0.16818070243107286</v>
      </c>
      <c r="K5" s="4">
        <f t="shared" si="0"/>
        <v>-2.9605680681621987E-2</v>
      </c>
      <c r="L5" s="4"/>
      <c r="M5">
        <f t="shared" si="4"/>
        <v>1.6</v>
      </c>
      <c r="N5" s="4">
        <f>'Expmt. 1'!J5-'Expmt. 1'!J$3</f>
        <v>-0.60557515903497006</v>
      </c>
      <c r="O5" s="4">
        <f>'Expmt. 1'!R5-'Expmt. 1'!R$3</f>
        <v>0.40551365667306527</v>
      </c>
      <c r="P5" s="4">
        <f>'Expmt. 1'!Z5-'Expmt. 1'!Z$3</f>
        <v>0.29005844861103469</v>
      </c>
      <c r="Q5" s="4">
        <f t="shared" si="1"/>
        <v>2.9998982083043302E-2</v>
      </c>
      <c r="R5" s="4"/>
      <c r="S5">
        <f t="shared" si="5"/>
        <v>1.6</v>
      </c>
      <c r="T5" s="4">
        <f>'Expmt. 1'!L5-'Expmt. 1'!L$3</f>
        <v>-0.45367434047398092</v>
      </c>
      <c r="U5" s="4">
        <f>'Expmt. 1'!T5-'Expmt. 1'!T$3</f>
        <v>0.30873634593808674</v>
      </c>
      <c r="V5" s="4">
        <f>'Expmt. 1'!AB5-'Expmt. 1'!AB$3</f>
        <v>0.16958599223607962</v>
      </c>
      <c r="W5" s="4">
        <f t="shared" si="2"/>
        <v>8.2159992333951468E-3</v>
      </c>
      <c r="Y5">
        <f t="shared" si="6"/>
        <v>1.6</v>
      </c>
      <c r="Z5" s="4">
        <f>'Expmt. 1'!N5-'Expmt. 1'!N$3</f>
        <v>-0.17875666578402161</v>
      </c>
      <c r="AA5" s="4">
        <f>'Expmt. 1'!V5-'Expmt. 1'!V$3</f>
        <v>0.11757783238590491</v>
      </c>
      <c r="AB5" s="4">
        <f>'Expmt. 1'!AD5-'Expmt. 1'!AD$3</f>
        <v>4.8354819510905145E-2</v>
      </c>
      <c r="AC5" s="4">
        <f t="shared" si="7"/>
        <v>-4.2746712957371829E-3</v>
      </c>
    </row>
    <row r="6" spans="1:34" x14ac:dyDescent="0.25">
      <c r="A6" s="4" t="s">
        <v>29</v>
      </c>
      <c r="B6" s="8">
        <f>'Expmt. 1'!$A6</f>
        <v>2</v>
      </c>
      <c r="C6" s="4">
        <f>'Expmt. 1'!$A6</f>
        <v>2</v>
      </c>
      <c r="D6" s="4">
        <f>'Expmt. 1'!$A6</f>
        <v>2</v>
      </c>
      <c r="E6" s="9">
        <f>'Expmt. 1'!$A6</f>
        <v>2</v>
      </c>
      <c r="F6" s="4"/>
      <c r="G6">
        <f t="shared" si="3"/>
        <v>2</v>
      </c>
      <c r="H6" s="4">
        <f>'Expmt. 1'!H6-'Expmt. 1'!H$3</f>
        <v>-0.69873115805603447</v>
      </c>
      <c r="I6" s="4">
        <f>'Expmt. 1'!P6-'Expmt. 1'!P$3</f>
        <v>0.44641470562100949</v>
      </c>
      <c r="J6" s="4">
        <f>'Expmt. 1'!X6-'Expmt. 1'!X$3</f>
        <v>0.15261126387395052</v>
      </c>
      <c r="K6" s="4">
        <f t="shared" si="0"/>
        <v>-3.3235062853691488E-2</v>
      </c>
      <c r="L6" s="4"/>
      <c r="M6">
        <f t="shared" si="4"/>
        <v>2</v>
      </c>
      <c r="N6" s="4">
        <f>'Expmt. 1'!J6-'Expmt. 1'!J$3</f>
        <v>-0.72273478360307308</v>
      </c>
      <c r="O6" s="4">
        <f>'Expmt. 1'!R6-'Expmt. 1'!R$3</f>
        <v>0.57041095801105257</v>
      </c>
      <c r="P6" s="4">
        <f>'Expmt. 1'!Z6-'Expmt. 1'!Z$3</f>
        <v>0.27321993017494606</v>
      </c>
      <c r="Q6" s="4">
        <f t="shared" si="1"/>
        <v>4.0298701527641846E-2</v>
      </c>
      <c r="R6" s="4"/>
      <c r="S6">
        <f t="shared" si="5"/>
        <v>2</v>
      </c>
      <c r="T6" s="4">
        <f>'Expmt. 1'!L6-'Expmt. 1'!L$3</f>
        <v>-0.56316339719796815</v>
      </c>
      <c r="U6" s="4">
        <f>'Expmt. 1'!T6-'Expmt. 1'!T$3</f>
        <v>0.44928316789105338</v>
      </c>
      <c r="V6" s="4">
        <f>'Expmt. 1'!AB6-'Expmt. 1'!AB$3</f>
        <v>0.17986117076497976</v>
      </c>
      <c r="W6" s="4">
        <f t="shared" si="2"/>
        <v>2.1993647152688329E-2</v>
      </c>
      <c r="X6" s="4"/>
      <c r="Y6">
        <f t="shared" si="6"/>
        <v>2</v>
      </c>
      <c r="Z6" s="4">
        <f>'Expmt. 1'!N6-'Expmt. 1'!N$3</f>
        <v>-0.22478807045899885</v>
      </c>
      <c r="AA6" s="4">
        <f>'Expmt. 1'!V6-'Expmt. 1'!V$3</f>
        <v>0.17392772581706595</v>
      </c>
      <c r="AB6" s="4">
        <f>'Expmt. 1'!AD6-'Expmt. 1'!AD$3</f>
        <v>5.3052602615935029E-2</v>
      </c>
      <c r="AC6" s="4">
        <f t="shared" si="7"/>
        <v>7.3075265800071065E-4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2.5</v>
      </c>
      <c r="C7" s="4">
        <f>'Expmt. 1'!$A7</f>
        <v>2.5</v>
      </c>
      <c r="D7" s="4">
        <f>'Expmt. 1'!$A7</f>
        <v>2.5</v>
      </c>
      <c r="E7" s="9">
        <f>'Expmt. 1'!$A7</f>
        <v>2.5</v>
      </c>
      <c r="F7" s="4"/>
      <c r="G7">
        <f t="shared" si="3"/>
        <v>2.5</v>
      </c>
      <c r="H7" s="4">
        <f>'Expmt. 1'!H7-'Expmt. 1'!H$3</f>
        <v>-0.8762050147690843</v>
      </c>
      <c r="I7" s="4">
        <f>'Expmt. 1'!P7-'Expmt. 1'!P$3</f>
        <v>0.57927092175509642</v>
      </c>
      <c r="J7" s="4">
        <f>'Expmt. 1'!X7-'Expmt. 1'!X$3</f>
        <v>0.18289866300688118</v>
      </c>
      <c r="K7" s="4">
        <f t="shared" ref="K7:K8" si="8">AVERAGE(H7:J7)</f>
        <v>-3.8011810002368897E-2</v>
      </c>
      <c r="L7" s="4"/>
      <c r="M7">
        <f t="shared" si="4"/>
        <v>2.5</v>
      </c>
      <c r="N7" s="4">
        <f>'Expmt. 1'!J7-'Expmt. 1'!J$3</f>
        <v>-0.91189647303508536</v>
      </c>
      <c r="O7" s="4">
        <f>'Expmt. 1'!R7-'Expmt. 1'!R$3</f>
        <v>0.68380202036701121</v>
      </c>
      <c r="P7" s="4">
        <f>'Expmt. 1'!Z7-'Expmt. 1'!Z$3</f>
        <v>0.39558740265101733</v>
      </c>
      <c r="Q7" s="4">
        <f t="shared" si="1"/>
        <v>5.5830983327647722E-2</v>
      </c>
      <c r="R7" s="4"/>
      <c r="S7">
        <f t="shared" si="5"/>
        <v>2.5</v>
      </c>
      <c r="T7" s="4">
        <f>'Expmt. 1'!L7-'Expmt. 1'!L$3</f>
        <v>-0.74055970934387005</v>
      </c>
      <c r="U7" s="4">
        <f>'Expmt. 1'!T7-'Expmt. 1'!T$3</f>
        <v>0.62001442215614588</v>
      </c>
      <c r="V7" s="4">
        <f>'Expmt. 1'!AB7-'Expmt. 1'!AB$3</f>
        <v>0.22599088121205568</v>
      </c>
      <c r="W7" s="4">
        <f t="shared" ref="W7:W8" si="9">AVERAGE(T7:V7)</f>
        <v>3.5148531341443835E-2</v>
      </c>
      <c r="Y7">
        <f t="shared" si="6"/>
        <v>2.5</v>
      </c>
      <c r="Z7" s="4">
        <f>'Expmt. 1'!N7-'Expmt. 1'!N$3</f>
        <v>-0.29902084888999525</v>
      </c>
      <c r="AA7" s="4">
        <f>'Expmt. 1'!V7-'Expmt. 1'!V$3</f>
        <v>0.24898406835200149</v>
      </c>
      <c r="AB7" s="4">
        <f>'Expmt. 1'!AD7-'Expmt. 1'!AD$3</f>
        <v>6.5445067475820906E-2</v>
      </c>
      <c r="AC7" s="4">
        <f t="shared" si="7"/>
        <v>5.1360956459423806E-3</v>
      </c>
    </row>
    <row r="8" spans="1:34" x14ac:dyDescent="0.25">
      <c r="A8" t="s">
        <v>29</v>
      </c>
      <c r="B8" s="8">
        <f>'Expmt. 1'!$A8</f>
        <v>3.2</v>
      </c>
      <c r="C8" s="4">
        <f>'Expmt. 1'!$A8</f>
        <v>3.2</v>
      </c>
      <c r="D8" s="4">
        <f>'Expmt. 1'!$A8</f>
        <v>3.2</v>
      </c>
      <c r="E8" s="9">
        <f>'Expmt. 1'!$A8</f>
        <v>3.2</v>
      </c>
      <c r="F8" s="4"/>
      <c r="G8">
        <f t="shared" si="3"/>
        <v>3.2</v>
      </c>
      <c r="H8" s="4">
        <f>'Expmt. 1'!H8-'Expmt. 1'!H$3</f>
        <v>-1.1711753734521153</v>
      </c>
      <c r="I8" s="4">
        <f>'Expmt. 1'!P8-'Expmt. 1'!P$3</f>
        <v>0.74541657988402221</v>
      </c>
      <c r="J8" s="4">
        <f>'Expmt. 1'!X8-'Expmt. 1'!X$3</f>
        <v>0.27055038803291609</v>
      </c>
      <c r="K8" s="4">
        <f t="shared" si="8"/>
        <v>-5.1736135178392338E-2</v>
      </c>
      <c r="L8" s="4"/>
      <c r="M8" s="4">
        <f t="shared" si="4"/>
        <v>3.2</v>
      </c>
      <c r="N8" s="4">
        <f>'Expmt. 1'!J8-'Expmt. 1'!J$3</f>
        <v>-1.097333393244071</v>
      </c>
      <c r="O8" s="4">
        <f>'Expmt. 1'!R8-'Expmt. 1'!R$3</f>
        <v>0.92130399345410297</v>
      </c>
      <c r="P8" s="4">
        <f>'Expmt. 1'!Z8-'Expmt. 1'!Z$3</f>
        <v>0.38274437187988042</v>
      </c>
      <c r="Q8" s="4">
        <f t="shared" si="1"/>
        <v>6.8904990696637469E-2</v>
      </c>
      <c r="R8" s="4"/>
      <c r="S8">
        <f t="shared" si="5"/>
        <v>3.2</v>
      </c>
      <c r="T8" s="4">
        <f>'Expmt. 1'!L8-'Expmt. 1'!L$3</f>
        <v>-0.97231881166794665</v>
      </c>
      <c r="U8" s="4">
        <f>'Expmt. 1'!T8-'Expmt. 1'!T$3</f>
        <v>0.78159119432598345</v>
      </c>
      <c r="V8" s="4">
        <f>'Expmt. 1'!AB8-'Expmt. 1'!AB$3</f>
        <v>0.3303329612649577</v>
      </c>
      <c r="W8" s="4">
        <f t="shared" si="9"/>
        <v>4.6535114640998167E-2</v>
      </c>
      <c r="Y8">
        <f t="shared" si="6"/>
        <v>3.2</v>
      </c>
      <c r="Z8" s="4">
        <f>'Expmt. 1'!N8-'Expmt. 1'!N$3</f>
        <v>-0.54830903137690257</v>
      </c>
      <c r="AA8" s="4">
        <f>'Expmt. 1'!V8-'Expmt. 1'!V$3</f>
        <v>0.38370143803990686</v>
      </c>
      <c r="AB8" s="4">
        <f>'Expmt. 1'!AD8-'Expmt. 1'!AD$3</f>
        <v>0.14699485481492047</v>
      </c>
      <c r="AC8" s="4">
        <f t="shared" si="7"/>
        <v>-5.8709128406917443E-3</v>
      </c>
    </row>
    <row r="9" spans="1:34" ht="15.75" thickBot="1" x14ac:dyDescent="0.3">
      <c r="B9" s="10">
        <f>'Expmt. 1'!$A9</f>
        <v>4</v>
      </c>
      <c r="C9" s="2">
        <f>'Expmt. 1'!$A9</f>
        <v>4</v>
      </c>
      <c r="D9" s="2">
        <f>'Expmt. 1'!$A9</f>
        <v>4</v>
      </c>
      <c r="E9" s="11">
        <f>'Expmt. 1'!$A9</f>
        <v>4</v>
      </c>
      <c r="F9" s="4"/>
      <c r="G9">
        <f t="shared" ref="G9" si="10">B9</f>
        <v>4</v>
      </c>
      <c r="H9" s="4">
        <f>'Expmt. 1'!H9-'Expmt. 1'!H$3</f>
        <v>-1.6027731818990105</v>
      </c>
      <c r="I9" s="4">
        <f>'Expmt. 1'!P9-'Expmt. 1'!P$3</f>
        <v>0.94201462412615911</v>
      </c>
      <c r="J9" s="4">
        <f>'Expmt. 1'!X9-'Expmt. 1'!X$3</f>
        <v>0.44353713599889488</v>
      </c>
      <c r="K9" s="4">
        <f t="shared" ref="K9" si="11">AVERAGE(H9:J9)</f>
        <v>-7.240714059131885E-2</v>
      </c>
      <c r="L9" s="4"/>
      <c r="M9" s="4">
        <f t="shared" ref="M9" si="12">C9</f>
        <v>4</v>
      </c>
      <c r="N9" s="4">
        <f>'Expmt. 1'!J9-'Expmt. 1'!J$3</f>
        <v>-1.3159771243870182</v>
      </c>
      <c r="O9" s="4">
        <f>'Expmt. 1'!R9-'Expmt. 1'!R$3</f>
        <v>1.0986907582050662</v>
      </c>
      <c r="P9" s="4">
        <f>'Expmt. 1'!Z9-'Expmt. 1'!Z$3</f>
        <v>0.46593249550187466</v>
      </c>
      <c r="Q9" s="4">
        <f t="shared" si="1"/>
        <v>8.2882043106640893E-2</v>
      </c>
      <c r="R9" s="4"/>
      <c r="S9">
        <f t="shared" ref="S9" si="13">D9</f>
        <v>4</v>
      </c>
      <c r="T9" s="4">
        <f>'Expmt. 1'!L9-'Expmt. 1'!L$3</f>
        <v>-1.2285338517990567</v>
      </c>
      <c r="U9" s="4">
        <f>'Expmt. 1'!T9-'Expmt. 1'!T$3</f>
        <v>0.97265431994605933</v>
      </c>
      <c r="V9" s="4">
        <f>'Expmt. 1'!AB9-'Expmt. 1'!AB$3</f>
        <v>0.43550433115115084</v>
      </c>
      <c r="W9" s="4">
        <f t="shared" ref="W9" si="14">AVERAGE(T9:V9)</f>
        <v>5.9874933099384485E-2</v>
      </c>
      <c r="Y9">
        <f t="shared" ref="Y9" si="15">E9</f>
        <v>4</v>
      </c>
      <c r="Z9" s="4">
        <f>'Expmt. 1'!N9-'Expmt. 1'!N$3</f>
        <v>-0.7438573832680504</v>
      </c>
      <c r="AA9" s="4">
        <f>'Expmt. 1'!V9-'Expmt. 1'!V$3</f>
        <v>0.50745248001499021</v>
      </c>
      <c r="AB9" s="4">
        <f>'Expmt. 1'!AD9-'Expmt. 1'!AD$3</f>
        <v>0.19397475115488305</v>
      </c>
      <c r="AC9" s="4">
        <f t="shared" ref="AC9" si="16">AVERAGE(Z9:AB9)</f>
        <v>-1.4143384032725711E-2</v>
      </c>
    </row>
    <row r="11" spans="1:34" x14ac:dyDescent="0.25">
      <c r="G11" s="14" t="s">
        <v>25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34" x14ac:dyDescent="0.25">
      <c r="G12" s="14" t="s">
        <v>22</v>
      </c>
      <c r="H12" s="14"/>
      <c r="I12" s="14"/>
      <c r="J12" s="14"/>
      <c r="M12" s="14" t="s">
        <v>23</v>
      </c>
      <c r="N12" s="14"/>
      <c r="O12" s="14"/>
      <c r="P12" s="14"/>
      <c r="S12" s="14" t="s">
        <v>26</v>
      </c>
      <c r="T12" s="14"/>
      <c r="U12" s="14"/>
      <c r="V12" s="14"/>
      <c r="Y12" s="14" t="s">
        <v>33</v>
      </c>
      <c r="Z12" s="14"/>
      <c r="AA12" s="14"/>
      <c r="AB12" s="14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20" si="17">H3-$K3</f>
        <v>0</v>
      </c>
      <c r="I14">
        <f t="shared" si="17"/>
        <v>0</v>
      </c>
      <c r="J14">
        <f t="shared" si="17"/>
        <v>0</v>
      </c>
      <c r="M14">
        <f t="shared" ref="M14:M19" si="18">C3</f>
        <v>0</v>
      </c>
      <c r="N14">
        <f t="shared" ref="N14:P20" si="19">N3-$Q3</f>
        <v>0</v>
      </c>
      <c r="O14">
        <f t="shared" si="19"/>
        <v>0</v>
      </c>
      <c r="P14">
        <f t="shared" si="19"/>
        <v>0</v>
      </c>
      <c r="S14">
        <f t="shared" ref="S14:S19" si="20">C3</f>
        <v>0</v>
      </c>
      <c r="T14">
        <f t="shared" ref="T14:V20" si="21">T3-$W3</f>
        <v>0</v>
      </c>
      <c r="U14">
        <f t="shared" si="21"/>
        <v>0</v>
      </c>
      <c r="V14">
        <f t="shared" si="21"/>
        <v>0</v>
      </c>
      <c r="Y14" s="13">
        <f>E3</f>
        <v>0</v>
      </c>
      <c r="Z14">
        <f t="shared" ref="Z14:AB14" si="22">Z3-$W3</f>
        <v>0</v>
      </c>
      <c r="AA14">
        <f t="shared" si="22"/>
        <v>0</v>
      </c>
      <c r="AB14">
        <f t="shared" si="22"/>
        <v>0</v>
      </c>
    </row>
    <row r="15" spans="1:34" x14ac:dyDescent="0.25">
      <c r="G15">
        <f t="shared" ref="G15:G19" si="23">B4</f>
        <v>0.5</v>
      </c>
      <c r="H15">
        <f t="shared" si="17"/>
        <v>-0.15502575782109793</v>
      </c>
      <c r="I15">
        <f t="shared" si="17"/>
        <v>0.10291094838104679</v>
      </c>
      <c r="J15">
        <f t="shared" si="17"/>
        <v>5.2114809440051126E-2</v>
      </c>
      <c r="M15">
        <f t="shared" si="18"/>
        <v>0.5</v>
      </c>
      <c r="N15">
        <f t="shared" si="19"/>
        <v>-0.21697960777464687</v>
      </c>
      <c r="O15">
        <f t="shared" si="19"/>
        <v>9.38291205063706E-2</v>
      </c>
      <c r="P15">
        <f t="shared" si="19"/>
        <v>0.12315048726827627</v>
      </c>
      <c r="S15">
        <f t="shared" si="20"/>
        <v>0.5</v>
      </c>
      <c r="T15">
        <f t="shared" si="21"/>
        <v>-0.10155746077066397</v>
      </c>
      <c r="U15">
        <f t="shared" si="21"/>
        <v>2.9463639511277506E-2</v>
      </c>
      <c r="V15">
        <f t="shared" si="21"/>
        <v>7.2093821259386459E-2</v>
      </c>
      <c r="Y15" s="13">
        <f t="shared" ref="Y15:Y20" si="24">E4</f>
        <v>0.5</v>
      </c>
      <c r="Z15">
        <f t="shared" ref="Z15:AB15" si="25">Z4-$W4</f>
        <v>-3.1538719521677194E-2</v>
      </c>
      <c r="AA15">
        <f t="shared" si="25"/>
        <v>1.382064864219501E-2</v>
      </c>
      <c r="AB15">
        <f t="shared" si="25"/>
        <v>2.5704351268132086E-2</v>
      </c>
    </row>
    <row r="16" spans="1:34" x14ac:dyDescent="0.25">
      <c r="G16">
        <f t="shared" si="23"/>
        <v>1.6</v>
      </c>
      <c r="H16">
        <f t="shared" si="17"/>
        <v>-0.51903746312935561</v>
      </c>
      <c r="I16">
        <f t="shared" si="17"/>
        <v>0.32125108001666075</v>
      </c>
      <c r="J16">
        <f t="shared" si="17"/>
        <v>0.19778638311269484</v>
      </c>
      <c r="M16">
        <f t="shared" si="18"/>
        <v>1.6</v>
      </c>
      <c r="N16">
        <f t="shared" si="19"/>
        <v>-0.63557414111801336</v>
      </c>
      <c r="O16">
        <f t="shared" si="19"/>
        <v>0.37551467459002197</v>
      </c>
      <c r="P16">
        <f t="shared" si="19"/>
        <v>0.26005946652799139</v>
      </c>
      <c r="S16">
        <f t="shared" si="20"/>
        <v>1.6</v>
      </c>
      <c r="T16">
        <f t="shared" si="21"/>
        <v>-0.46189033970737609</v>
      </c>
      <c r="U16">
        <f t="shared" si="21"/>
        <v>0.30052034670469158</v>
      </c>
      <c r="V16">
        <f t="shared" si="21"/>
        <v>0.16136999300268448</v>
      </c>
      <c r="Y16" s="13">
        <f t="shared" si="24"/>
        <v>1.6</v>
      </c>
      <c r="Z16">
        <f t="shared" ref="Z16:AB16" si="26">Z5-$W5</f>
        <v>-0.18697266501741674</v>
      </c>
      <c r="AA16">
        <f t="shared" si="26"/>
        <v>0.10936183315250976</v>
      </c>
      <c r="AB16">
        <f t="shared" si="26"/>
        <v>4.013882027751E-2</v>
      </c>
    </row>
    <row r="17" spans="7:28" x14ac:dyDescent="0.25">
      <c r="G17">
        <f t="shared" si="23"/>
        <v>2</v>
      </c>
      <c r="H17">
        <f t="shared" si="17"/>
        <v>-0.66549609520234299</v>
      </c>
      <c r="I17">
        <f t="shared" si="17"/>
        <v>0.47964976847470098</v>
      </c>
      <c r="J17">
        <f t="shared" si="17"/>
        <v>0.18584632672764201</v>
      </c>
      <c r="M17">
        <f t="shared" si="18"/>
        <v>2</v>
      </c>
      <c r="N17">
        <f t="shared" si="19"/>
        <v>-0.76303348513071489</v>
      </c>
      <c r="O17">
        <f t="shared" si="19"/>
        <v>0.53011225648341076</v>
      </c>
      <c r="P17">
        <f t="shared" si="19"/>
        <v>0.23292122864730422</v>
      </c>
      <c r="S17">
        <f t="shared" si="20"/>
        <v>2</v>
      </c>
      <c r="T17">
        <f t="shared" si="21"/>
        <v>-0.58515704435065652</v>
      </c>
      <c r="U17">
        <f t="shared" si="21"/>
        <v>0.42728952073836507</v>
      </c>
      <c r="V17">
        <f t="shared" si="21"/>
        <v>0.15786752361229142</v>
      </c>
      <c r="Y17" s="13">
        <f t="shared" si="24"/>
        <v>2</v>
      </c>
      <c r="Z17">
        <f t="shared" ref="Z17:AB17" si="27">Z6-$W6</f>
        <v>-0.24678171761168718</v>
      </c>
      <c r="AA17">
        <f t="shared" si="27"/>
        <v>0.15193407866437761</v>
      </c>
      <c r="AB17">
        <f t="shared" si="27"/>
        <v>3.1058955463246701E-2</v>
      </c>
    </row>
    <row r="18" spans="7:28" x14ac:dyDescent="0.25">
      <c r="G18">
        <f t="shared" si="23"/>
        <v>2.5</v>
      </c>
      <c r="H18">
        <f t="shared" si="17"/>
        <v>-0.83819320476671544</v>
      </c>
      <c r="I18">
        <f t="shared" si="17"/>
        <v>0.61728273175746529</v>
      </c>
      <c r="J18">
        <f t="shared" si="17"/>
        <v>0.22091047300925007</v>
      </c>
      <c r="M18">
        <f t="shared" si="18"/>
        <v>2.5</v>
      </c>
      <c r="N18">
        <f t="shared" si="19"/>
        <v>-0.96772745636273305</v>
      </c>
      <c r="O18">
        <f t="shared" si="19"/>
        <v>0.62797103703936352</v>
      </c>
      <c r="P18">
        <f t="shared" si="19"/>
        <v>0.33975641932336959</v>
      </c>
      <c r="S18">
        <f t="shared" si="20"/>
        <v>2.5</v>
      </c>
      <c r="T18">
        <f t="shared" si="21"/>
        <v>-0.77570824068531385</v>
      </c>
      <c r="U18">
        <f t="shared" si="21"/>
        <v>0.58486589081470208</v>
      </c>
      <c r="V18">
        <f t="shared" si="21"/>
        <v>0.19084234987061185</v>
      </c>
      <c r="Y18" s="13">
        <f t="shared" si="24"/>
        <v>2.5</v>
      </c>
      <c r="Z18">
        <f t="shared" ref="Z18:AB18" si="28">Z7-$W7</f>
        <v>-0.33416938023143911</v>
      </c>
      <c r="AA18">
        <f t="shared" si="28"/>
        <v>0.21383553701055766</v>
      </c>
      <c r="AB18">
        <f t="shared" si="28"/>
        <v>3.0296536134377071E-2</v>
      </c>
    </row>
    <row r="19" spans="7:28" x14ac:dyDescent="0.25">
      <c r="G19">
        <f t="shared" si="23"/>
        <v>3.2</v>
      </c>
      <c r="H19">
        <f t="shared" si="17"/>
        <v>-1.119439238273723</v>
      </c>
      <c r="I19">
        <f t="shared" si="17"/>
        <v>0.79715271506241459</v>
      </c>
      <c r="J19">
        <f t="shared" si="17"/>
        <v>0.32228652321130841</v>
      </c>
      <c r="M19">
        <f t="shared" si="18"/>
        <v>3.2</v>
      </c>
      <c r="N19">
        <f t="shared" si="19"/>
        <v>-1.1662383839407084</v>
      </c>
      <c r="O19">
        <f t="shared" si="19"/>
        <v>0.8523990027574655</v>
      </c>
      <c r="P19">
        <f t="shared" si="19"/>
        <v>0.31383938118324295</v>
      </c>
      <c r="S19">
        <f t="shared" si="20"/>
        <v>3.2</v>
      </c>
      <c r="T19">
        <f t="shared" si="21"/>
        <v>-1.0188539263089449</v>
      </c>
      <c r="U19">
        <f t="shared" si="21"/>
        <v>0.73505607968498532</v>
      </c>
      <c r="V19">
        <f t="shared" si="21"/>
        <v>0.28379784662395952</v>
      </c>
      <c r="Y19" s="13">
        <f t="shared" si="24"/>
        <v>3.2</v>
      </c>
      <c r="Z19">
        <f t="shared" ref="Z19:AB20" si="29">Z8-$W8</f>
        <v>-0.5948441460179007</v>
      </c>
      <c r="AA19">
        <f t="shared" si="29"/>
        <v>0.33716632339890867</v>
      </c>
      <c r="AB19">
        <f t="shared" si="29"/>
        <v>0.10045974017392231</v>
      </c>
    </row>
    <row r="20" spans="7:28" x14ac:dyDescent="0.25">
      <c r="G20">
        <f t="shared" ref="G20" si="30">B9</f>
        <v>4</v>
      </c>
      <c r="H20">
        <f t="shared" si="17"/>
        <v>-1.5303660413076916</v>
      </c>
      <c r="I20">
        <f t="shared" si="17"/>
        <v>1.014421764717478</v>
      </c>
      <c r="J20">
        <f t="shared" si="17"/>
        <v>0.51594427659021369</v>
      </c>
      <c r="M20">
        <f t="shared" ref="M20" si="31">C9</f>
        <v>4</v>
      </c>
      <c r="N20">
        <f t="shared" si="19"/>
        <v>-1.398859167493659</v>
      </c>
      <c r="O20">
        <f t="shared" si="19"/>
        <v>1.0158087150984254</v>
      </c>
      <c r="P20">
        <f t="shared" si="19"/>
        <v>0.38305045239523378</v>
      </c>
      <c r="S20">
        <f t="shared" ref="S20" si="32">C9</f>
        <v>4</v>
      </c>
      <c r="T20">
        <f t="shared" si="21"/>
        <v>-1.2884087848984411</v>
      </c>
      <c r="U20">
        <f t="shared" si="21"/>
        <v>0.91277938684667481</v>
      </c>
      <c r="V20">
        <f t="shared" si="21"/>
        <v>0.37562939805176637</v>
      </c>
      <c r="Y20" s="13">
        <f t="shared" si="24"/>
        <v>4</v>
      </c>
      <c r="Z20">
        <f t="shared" si="29"/>
        <v>-0.80373231636743492</v>
      </c>
      <c r="AA20">
        <f t="shared" si="29"/>
        <v>0.44757754691560575</v>
      </c>
      <c r="AB20">
        <f t="shared" si="29"/>
        <v>0.13409981805549856</v>
      </c>
    </row>
  </sheetData>
  <mergeCells count="10">
    <mergeCell ref="B1:D1"/>
    <mergeCell ref="G1:J1"/>
    <mergeCell ref="M1:P1"/>
    <mergeCell ref="S1:V1"/>
    <mergeCell ref="Y1:AB1"/>
    <mergeCell ref="Y12:AB12"/>
    <mergeCell ref="G12:J12"/>
    <mergeCell ref="M12:P12"/>
    <mergeCell ref="S12:V12"/>
    <mergeCell ref="G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abSelected="1" zoomScale="70" zoomScaleNormal="70" workbookViewId="0">
      <selection activeCell="C9" sqref="C9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2">
        <v>0</v>
      </c>
      <c r="B3" s="12">
        <v>0</v>
      </c>
      <c r="C3" s="3">
        <v>0</v>
      </c>
      <c r="D3" s="12">
        <v>0</v>
      </c>
      <c r="E3" s="3">
        <v>0</v>
      </c>
      <c r="F3" s="12">
        <v>0</v>
      </c>
      <c r="G3" s="3">
        <v>0</v>
      </c>
      <c r="H3" s="13">
        <v>1538.239788065556</v>
      </c>
      <c r="I3" s="13">
        <v>5.2505245126234648E-3</v>
      </c>
      <c r="J3" s="13">
        <v>1546.340633713196</v>
      </c>
      <c r="K3" s="13">
        <v>2.3647879654570829E-3</v>
      </c>
      <c r="L3" s="13">
        <v>1554.190456327058</v>
      </c>
      <c r="M3" s="13">
        <v>1.653373304482644E-3</v>
      </c>
      <c r="N3" s="13">
        <v>1562.060561055672</v>
      </c>
      <c r="O3" s="13">
        <v>1.7570185815156741E-3</v>
      </c>
      <c r="P3" s="13">
        <v>1538.1859510719109</v>
      </c>
      <c r="Q3" s="13">
        <v>2.8553000369327978E-3</v>
      </c>
      <c r="R3" s="13">
        <v>1546.157838885531</v>
      </c>
      <c r="S3" s="13">
        <v>2.326928502673378E-3</v>
      </c>
      <c r="T3" s="13">
        <v>1554.088033637039</v>
      </c>
      <c r="U3" s="13">
        <v>8.3854215773415295E-4</v>
      </c>
      <c r="V3" s="13">
        <v>1562.064298175055</v>
      </c>
      <c r="W3" s="13">
        <v>1.3757611089269381E-3</v>
      </c>
      <c r="X3" s="13">
        <v>1538.103439510538</v>
      </c>
      <c r="Y3" s="13">
        <v>1.437491327183149E-3</v>
      </c>
      <c r="Z3" s="13">
        <v>1546.10250393054</v>
      </c>
      <c r="AA3" s="13">
        <v>1.5891862101840831E-3</v>
      </c>
      <c r="AB3" s="13">
        <v>1553.969974490095</v>
      </c>
      <c r="AC3" s="13">
        <v>1.6709872002168701E-3</v>
      </c>
      <c r="AD3" s="13">
        <v>1561.9407540487341</v>
      </c>
      <c r="AE3" s="13">
        <v>1.7600893148472861E-3</v>
      </c>
    </row>
    <row r="4" spans="1:31" x14ac:dyDescent="0.25">
      <c r="A4" s="12">
        <v>0.5</v>
      </c>
      <c r="B4" s="12">
        <v>0.8</v>
      </c>
      <c r="C4" s="3">
        <v>0</v>
      </c>
      <c r="D4" s="12">
        <v>0.8</v>
      </c>
      <c r="E4" s="3">
        <v>0</v>
      </c>
      <c r="F4" s="12">
        <v>0.8</v>
      </c>
      <c r="G4" s="3">
        <v>0</v>
      </c>
      <c r="H4" s="13">
        <v>1538.0734826209109</v>
      </c>
      <c r="I4" s="13">
        <v>3.800590884650441E-3</v>
      </c>
      <c r="J4" s="13">
        <v>1546.131614256843</v>
      </c>
      <c r="K4" s="13">
        <v>1.6452742519065069E-3</v>
      </c>
      <c r="L4" s="13">
        <v>1554.082091690788</v>
      </c>
      <c r="M4" s="13">
        <v>1.771128980087751E-3</v>
      </c>
      <c r="N4" s="13">
        <v>1562.0222151606511</v>
      </c>
      <c r="O4" s="13">
        <v>1.075028891735375E-3</v>
      </c>
      <c r="P4" s="13">
        <v>1538.277582333468</v>
      </c>
      <c r="Q4" s="13">
        <v>4.3984940978322286E-3</v>
      </c>
      <c r="R4" s="13">
        <v>1546.259628157459</v>
      </c>
      <c r="S4" s="13">
        <v>1.0181791189804111E-2</v>
      </c>
      <c r="T4" s="13">
        <v>1554.110690101051</v>
      </c>
      <c r="U4" s="13">
        <v>7.6629514793370608E-3</v>
      </c>
      <c r="V4" s="13">
        <v>1562.0713116481979</v>
      </c>
      <c r="W4" s="13">
        <v>2.585292093012133E-3</v>
      </c>
      <c r="X4" s="13">
        <v>1538.1442746331541</v>
      </c>
      <c r="Y4" s="13">
        <v>3.5994839758208578E-3</v>
      </c>
      <c r="Z4" s="13">
        <v>1546.23361456923</v>
      </c>
      <c r="AA4" s="13">
        <v>9.1267232430273272E-3</v>
      </c>
      <c r="AB4" s="13">
        <v>1554.0352611358551</v>
      </c>
      <c r="AC4" s="13">
        <v>4.7198385510951769E-3</v>
      </c>
      <c r="AD4" s="13">
        <v>1561.959651224503</v>
      </c>
      <c r="AE4" s="13">
        <v>1.9322093026637431E-3</v>
      </c>
    </row>
    <row r="5" spans="1:31" x14ac:dyDescent="0.25">
      <c r="A5" s="12">
        <v>1.6</v>
      </c>
      <c r="B5" s="12">
        <v>1.25</v>
      </c>
      <c r="C5" s="3">
        <v>0</v>
      </c>
      <c r="D5" s="12">
        <v>1.25</v>
      </c>
      <c r="E5" s="3">
        <v>0</v>
      </c>
      <c r="F5" s="12">
        <v>1.25</v>
      </c>
      <c r="G5" s="3">
        <v>0</v>
      </c>
      <c r="H5" s="13">
        <v>1537.691144921745</v>
      </c>
      <c r="I5" s="13">
        <v>7.3781861656281181E-3</v>
      </c>
      <c r="J5" s="13">
        <v>1545.735058554161</v>
      </c>
      <c r="K5" s="13">
        <v>9.4436207136236166E-3</v>
      </c>
      <c r="L5" s="13">
        <v>1553.736781986584</v>
      </c>
      <c r="M5" s="13">
        <v>7.9785652517019197E-3</v>
      </c>
      <c r="N5" s="13">
        <v>1561.881804389888</v>
      </c>
      <c r="O5" s="13">
        <v>4.3182363112492881E-3</v>
      </c>
      <c r="P5" s="13">
        <v>1538.477596471246</v>
      </c>
      <c r="Q5" s="13">
        <v>2.090362334762649E-2</v>
      </c>
      <c r="R5" s="13">
        <v>1546.563352542204</v>
      </c>
      <c r="S5" s="13">
        <v>2.839498652061085E-2</v>
      </c>
      <c r="T5" s="13">
        <v>1554.396769982977</v>
      </c>
      <c r="U5" s="13">
        <v>3.5470834292933358E-2</v>
      </c>
      <c r="V5" s="13">
        <v>1562.1818760074409</v>
      </c>
      <c r="W5" s="13">
        <v>1.470060790564994E-2</v>
      </c>
      <c r="X5" s="13">
        <v>1538.2716202129691</v>
      </c>
      <c r="Y5" s="13">
        <v>2.5699290810984151E-2</v>
      </c>
      <c r="Z5" s="13">
        <v>1546.3925623791511</v>
      </c>
      <c r="AA5" s="13">
        <v>3.8594368584639757E-2</v>
      </c>
      <c r="AB5" s="13">
        <v>1554.139560482331</v>
      </c>
      <c r="AC5" s="13">
        <v>3.0613726697584349E-2</v>
      </c>
      <c r="AD5" s="13">
        <v>1561.989108868245</v>
      </c>
      <c r="AE5" s="13">
        <v>1.1360975770258399E-2</v>
      </c>
    </row>
    <row r="6" spans="1:31" x14ac:dyDescent="0.25">
      <c r="A6" s="12">
        <v>2</v>
      </c>
      <c r="B6" s="12">
        <v>1.6</v>
      </c>
      <c r="C6" s="3">
        <v>0</v>
      </c>
      <c r="D6" s="12">
        <v>1.6</v>
      </c>
      <c r="E6" s="3">
        <v>0</v>
      </c>
      <c r="F6" s="12">
        <v>1.6</v>
      </c>
      <c r="G6" s="3">
        <v>0</v>
      </c>
      <c r="H6" s="13">
        <v>1537.5410569075</v>
      </c>
      <c r="I6" s="13">
        <v>1.131199252766975E-2</v>
      </c>
      <c r="J6" s="13">
        <v>1545.6178989295929</v>
      </c>
      <c r="K6" s="13">
        <v>8.5133486090114615E-3</v>
      </c>
      <c r="L6" s="13">
        <v>1553.62729292986</v>
      </c>
      <c r="M6" s="13">
        <v>1.334785809975236E-2</v>
      </c>
      <c r="N6" s="13">
        <v>1561.835772985213</v>
      </c>
      <c r="O6" s="13">
        <v>7.0876016724803039E-3</v>
      </c>
      <c r="P6" s="13">
        <v>1538.632365777532</v>
      </c>
      <c r="Q6" s="13">
        <v>1.5989412112778781E-2</v>
      </c>
      <c r="R6" s="13">
        <v>1546.728249843542</v>
      </c>
      <c r="S6" s="13">
        <v>2.145776571294053E-2</v>
      </c>
      <c r="T6" s="13">
        <v>1554.53731680493</v>
      </c>
      <c r="U6" s="13">
        <v>2.5354612960648781E-2</v>
      </c>
      <c r="V6" s="13">
        <v>1562.2382259008721</v>
      </c>
      <c r="W6" s="13">
        <v>1.0450404880093279E-2</v>
      </c>
      <c r="X6" s="13">
        <v>1538.256050774412</v>
      </c>
      <c r="Y6" s="13">
        <v>2.283149613625365E-2</v>
      </c>
      <c r="Z6" s="13">
        <v>1546.375723860715</v>
      </c>
      <c r="AA6" s="13">
        <v>2.893909737498368E-2</v>
      </c>
      <c r="AB6" s="13">
        <v>1554.1498356608599</v>
      </c>
      <c r="AC6" s="13">
        <v>2.334818416935391E-2</v>
      </c>
      <c r="AD6" s="13">
        <v>1561.99380665135</v>
      </c>
      <c r="AE6" s="13">
        <v>7.4025936325432008E-3</v>
      </c>
    </row>
    <row r="7" spans="1:31" x14ac:dyDescent="0.25">
      <c r="A7" s="12">
        <v>2.5</v>
      </c>
      <c r="B7" s="12">
        <v>2</v>
      </c>
      <c r="C7" s="3">
        <v>0</v>
      </c>
      <c r="D7" s="12">
        <v>2</v>
      </c>
      <c r="E7" s="3">
        <v>0</v>
      </c>
      <c r="F7" s="12">
        <v>2</v>
      </c>
      <c r="G7" s="3">
        <v>0</v>
      </c>
      <c r="H7" s="13">
        <v>1537.3635830507869</v>
      </c>
      <c r="I7" s="13">
        <v>7.4345676859236421E-3</v>
      </c>
      <c r="J7" s="13">
        <v>1545.4287372401609</v>
      </c>
      <c r="K7" s="13">
        <v>5.9498905990467811E-3</v>
      </c>
      <c r="L7" s="13">
        <v>1553.4498966177141</v>
      </c>
      <c r="M7" s="13">
        <v>6.1408672623964478E-3</v>
      </c>
      <c r="N7" s="13">
        <v>1561.761540206782</v>
      </c>
      <c r="O7" s="13">
        <v>3.537796388541879E-3</v>
      </c>
      <c r="P7" s="13">
        <v>1538.765221993666</v>
      </c>
      <c r="Q7" s="13">
        <v>1.070638074969321E-2</v>
      </c>
      <c r="R7" s="13">
        <v>1546.841640905898</v>
      </c>
      <c r="S7" s="13">
        <v>1.3236989251033631E-2</v>
      </c>
      <c r="T7" s="13">
        <v>1554.7080480591951</v>
      </c>
      <c r="U7" s="13">
        <v>1.7600445301782851E-2</v>
      </c>
      <c r="V7" s="13">
        <v>1562.313282243407</v>
      </c>
      <c r="W7" s="13">
        <v>7.1704227239204861E-3</v>
      </c>
      <c r="X7" s="13">
        <v>1538.2863381735449</v>
      </c>
      <c r="Y7" s="13">
        <v>1.8413856340083742E-2</v>
      </c>
      <c r="Z7" s="13">
        <v>1546.498091333191</v>
      </c>
      <c r="AA7" s="13">
        <v>1.874720428573606E-2</v>
      </c>
      <c r="AB7" s="13">
        <v>1554.195965371307</v>
      </c>
      <c r="AC7" s="13">
        <v>1.862543582986359E-2</v>
      </c>
      <c r="AD7" s="13">
        <v>1562.0061991162099</v>
      </c>
      <c r="AE7" s="13">
        <v>7.4892194627350153E-3</v>
      </c>
    </row>
    <row r="8" spans="1:31" x14ac:dyDescent="0.25">
      <c r="A8" s="12">
        <v>3.2</v>
      </c>
      <c r="B8" s="12">
        <v>2.5</v>
      </c>
      <c r="C8" s="3">
        <v>0</v>
      </c>
      <c r="D8" s="12">
        <v>2.5</v>
      </c>
      <c r="E8" s="3">
        <v>0</v>
      </c>
      <c r="F8" s="12">
        <v>2.5</v>
      </c>
      <c r="G8" s="3">
        <v>0</v>
      </c>
      <c r="H8" s="13">
        <v>1537.0686126921039</v>
      </c>
      <c r="I8" s="13">
        <v>1.1141813024892431E-2</v>
      </c>
      <c r="J8" s="13">
        <v>1545.2433003199519</v>
      </c>
      <c r="K8" s="13">
        <v>7.5718917645166044E-3</v>
      </c>
      <c r="L8" s="13">
        <v>1553.21813751539</v>
      </c>
      <c r="M8" s="13">
        <v>9.4082070960335596E-3</v>
      </c>
      <c r="N8" s="13">
        <v>1561.5122520242951</v>
      </c>
      <c r="O8" s="13">
        <v>7.8565193431567731E-3</v>
      </c>
      <c r="P8" s="13">
        <v>1538.931367651795</v>
      </c>
      <c r="Q8" s="13">
        <v>1.0660647888050261E-2</v>
      </c>
      <c r="R8" s="13">
        <v>1547.0791428789851</v>
      </c>
      <c r="S8" s="13">
        <v>1.3559900845510481E-2</v>
      </c>
      <c r="T8" s="13">
        <v>1554.8696248313649</v>
      </c>
      <c r="U8" s="13">
        <v>1.9737179279727249E-2</v>
      </c>
      <c r="V8" s="13">
        <v>1562.4479996130949</v>
      </c>
      <c r="W8" s="13">
        <v>1.251220309661486E-2</v>
      </c>
      <c r="X8" s="13">
        <v>1538.3739898985709</v>
      </c>
      <c r="Y8" s="13">
        <v>1.6160984998167711E-2</v>
      </c>
      <c r="Z8" s="13">
        <v>1546.4852483024199</v>
      </c>
      <c r="AA8" s="13">
        <v>1.9798428377470478E-2</v>
      </c>
      <c r="AB8" s="13">
        <v>1554.3003074513599</v>
      </c>
      <c r="AC8" s="13">
        <v>1.5330882445121249E-2</v>
      </c>
      <c r="AD8" s="13">
        <v>1562.087748903549</v>
      </c>
      <c r="AE8" s="13">
        <v>6.4134332291807296E-3</v>
      </c>
    </row>
    <row r="9" spans="1:31" x14ac:dyDescent="0.25">
      <c r="A9" s="3">
        <v>4</v>
      </c>
      <c r="B9" s="3">
        <v>4</v>
      </c>
      <c r="C9" s="3">
        <v>0</v>
      </c>
      <c r="D9" s="3">
        <v>4</v>
      </c>
      <c r="E9" s="3">
        <v>0</v>
      </c>
      <c r="F9" s="3">
        <v>4</v>
      </c>
      <c r="G9" s="3">
        <v>0</v>
      </c>
      <c r="H9" s="13">
        <v>1536.637014883657</v>
      </c>
      <c r="I9" s="13">
        <v>1.6654793714575841E-2</v>
      </c>
      <c r="J9" s="13">
        <v>1545.024656588809</v>
      </c>
      <c r="K9" s="13">
        <v>1.6456747296625749E-2</v>
      </c>
      <c r="L9" s="13">
        <v>1552.9619224752589</v>
      </c>
      <c r="M9" s="13">
        <v>2.002399318241237E-2</v>
      </c>
      <c r="N9" s="13">
        <v>1561.3167036724039</v>
      </c>
      <c r="O9" s="13">
        <v>2.073369906710543E-2</v>
      </c>
      <c r="P9" s="13">
        <v>1539.1279656960371</v>
      </c>
      <c r="Q9" s="13">
        <v>4.7085183992165339E-2</v>
      </c>
      <c r="R9" s="13">
        <v>1547.256529643736</v>
      </c>
      <c r="S9" s="13">
        <v>4.7366988286580508E-2</v>
      </c>
      <c r="T9" s="13">
        <v>1555.060687956985</v>
      </c>
      <c r="U9" s="13">
        <v>7.8861670804526662E-2</v>
      </c>
      <c r="V9" s="13">
        <v>1562.57175065507</v>
      </c>
      <c r="W9" s="13">
        <v>4.0120932321548723E-2</v>
      </c>
      <c r="X9" s="13">
        <v>1538.5469766465369</v>
      </c>
      <c r="Y9" s="13">
        <v>6.4764376481243557E-2</v>
      </c>
      <c r="Z9" s="13">
        <v>1546.5684364260419</v>
      </c>
      <c r="AA9" s="13">
        <v>7.1499391081863151E-2</v>
      </c>
      <c r="AB9" s="13">
        <v>1554.4054788212461</v>
      </c>
      <c r="AC9" s="13">
        <v>7.4211898660212147E-2</v>
      </c>
      <c r="AD9" s="13">
        <v>1562.134728799889</v>
      </c>
      <c r="AE9" s="13">
        <v>3.9694411720173899E-2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2021-03-23T15:07:47Z</dcterms:modified>
</cp:coreProperties>
</file>