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amiro\data\needle_3CH_4AA_v2\Validation_Jig_Calibration_03-20-21\"/>
    </mc:Choice>
  </mc:AlternateContent>
  <xr:revisionPtr revIDLastSave="0" documentId="13_ncr:1_{B950AEE8-416D-4DC6-873D-5359ACC91578}" xr6:coauthVersionLast="46" xr6:coauthVersionMax="46" xr10:uidLastSave="{00000000-0000-0000-0000-000000000000}"/>
  <bookViews>
    <workbookView xWindow="13755" yWindow="10920" windowWidth="4800" windowHeight="4635" firstSheet="5" activeTab="9" xr2:uid="{CAC25A53-9E65-49F7-973B-C9FEADB2C5CC}"/>
  </bookViews>
  <sheets>
    <sheet name="Data Summary" sheetId="5" r:id="rId1"/>
    <sheet name="AA1 Response vs Curv" sheetId="10" r:id="rId2"/>
    <sheet name="Corr T AA1 Response vs Curv" sheetId="6" r:id="rId3"/>
    <sheet name="AA2 Response vs Curv" sheetId="11" r:id="rId4"/>
    <sheet name="Corr T AA2 Response vs Curv" sheetId="7" r:id="rId5"/>
    <sheet name="AA3 Response vs Curv" sheetId="12" r:id="rId6"/>
    <sheet name="Corr T AA3 Response vs Curv" sheetId="8" r:id="rId7"/>
    <sheet name="AA4 Response vs Curv" sheetId="13" r:id="rId8"/>
    <sheet name="Corr T AA4 Response vs Curv" sheetId="14" r:id="rId9"/>
    <sheet name="Expmt. 1" sheetId="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4" i="5" l="1"/>
  <c r="AA4" i="5"/>
  <c r="AB4" i="5"/>
  <c r="Z5" i="5"/>
  <c r="AA5" i="5"/>
  <c r="AC5" i="5" s="1"/>
  <c r="AB5" i="5"/>
  <c r="Z6" i="5"/>
  <c r="AA6" i="5"/>
  <c r="AB6" i="5"/>
  <c r="Z7" i="5"/>
  <c r="AC7" i="5" s="1"/>
  <c r="AA7" i="5"/>
  <c r="AB7" i="5"/>
  <c r="Z8" i="5"/>
  <c r="AA8" i="5"/>
  <c r="AB8" i="5"/>
  <c r="AB3" i="5"/>
  <c r="AA3" i="5"/>
  <c r="V3" i="5"/>
  <c r="Z3" i="5"/>
  <c r="E8" i="5"/>
  <c r="Y19" i="5" s="1"/>
  <c r="D8" i="5"/>
  <c r="C8" i="5"/>
  <c r="E7" i="5"/>
  <c r="D7" i="5"/>
  <c r="C7" i="5"/>
  <c r="E6" i="5"/>
  <c r="Y17" i="5" s="1"/>
  <c r="D6" i="5"/>
  <c r="C6" i="5"/>
  <c r="E5" i="5"/>
  <c r="D5" i="5"/>
  <c r="C5" i="5"/>
  <c r="E4" i="5"/>
  <c r="Y15" i="5" s="1"/>
  <c r="D4" i="5"/>
  <c r="C4" i="5"/>
  <c r="E3" i="5"/>
  <c r="Y14" i="5" s="1"/>
  <c r="D3" i="5"/>
  <c r="C3" i="5"/>
  <c r="B4" i="5"/>
  <c r="B5" i="5"/>
  <c r="B6" i="5"/>
  <c r="B7" i="5"/>
  <c r="B8" i="5"/>
  <c r="B3" i="5"/>
  <c r="T4" i="5"/>
  <c r="U4" i="5"/>
  <c r="V4" i="5"/>
  <c r="T5" i="5"/>
  <c r="U5" i="5"/>
  <c r="V5" i="5"/>
  <c r="T6" i="5"/>
  <c r="U6" i="5"/>
  <c r="V6" i="5"/>
  <c r="T7" i="5"/>
  <c r="U7" i="5"/>
  <c r="V7" i="5"/>
  <c r="T8" i="5"/>
  <c r="U8" i="5"/>
  <c r="V8" i="5"/>
  <c r="U3" i="5"/>
  <c r="P3" i="5"/>
  <c r="T3" i="5"/>
  <c r="N4" i="5"/>
  <c r="O4" i="5"/>
  <c r="P4" i="5"/>
  <c r="N5" i="5"/>
  <c r="O5" i="5"/>
  <c r="P5" i="5"/>
  <c r="N6" i="5"/>
  <c r="O6" i="5"/>
  <c r="P6" i="5"/>
  <c r="N7" i="5"/>
  <c r="O7" i="5"/>
  <c r="P7" i="5"/>
  <c r="N8" i="5"/>
  <c r="O8" i="5"/>
  <c r="P8" i="5"/>
  <c r="O3" i="5"/>
  <c r="N3" i="5"/>
  <c r="Q3" i="5" s="1"/>
  <c r="J4" i="5"/>
  <c r="J5" i="5"/>
  <c r="J6" i="5"/>
  <c r="J7" i="5"/>
  <c r="J8" i="5"/>
  <c r="J3" i="5"/>
  <c r="I4" i="5"/>
  <c r="I5" i="5"/>
  <c r="I6" i="5"/>
  <c r="I7" i="5"/>
  <c r="I8" i="5"/>
  <c r="I3" i="5"/>
  <c r="H4" i="5"/>
  <c r="H5" i="5"/>
  <c r="H6" i="5"/>
  <c r="H7" i="5"/>
  <c r="H8" i="5"/>
  <c r="H3" i="5"/>
  <c r="AC4" i="5" l="1"/>
  <c r="W3" i="5"/>
  <c r="K3" i="5"/>
  <c r="AC6" i="5"/>
  <c r="Y3" i="5"/>
  <c r="Y4" i="5"/>
  <c r="Y5" i="5"/>
  <c r="Y16" i="5"/>
  <c r="Y6" i="5"/>
  <c r="Y7" i="5"/>
  <c r="Y18" i="5"/>
  <c r="Y8" i="5"/>
  <c r="AC3" i="5"/>
  <c r="AC8" i="5"/>
  <c r="G14" i="5" l="1"/>
  <c r="Q8" i="5" l="1"/>
  <c r="P19" i="5" s="1"/>
  <c r="W4" i="5"/>
  <c r="J14" i="5"/>
  <c r="Q6" i="5"/>
  <c r="O17" i="5" s="1"/>
  <c r="W6" i="5"/>
  <c r="Q5" i="5"/>
  <c r="O16" i="5" s="1"/>
  <c r="S16" i="5"/>
  <c r="S15" i="5"/>
  <c r="G15" i="5"/>
  <c r="S18" i="5"/>
  <c r="G18" i="5"/>
  <c r="S7" i="5"/>
  <c r="G19" i="5"/>
  <c r="S19" i="5"/>
  <c r="S8" i="5"/>
  <c r="G17" i="5"/>
  <c r="G16" i="5"/>
  <c r="S4" i="5"/>
  <c r="S5" i="5"/>
  <c r="S3" i="5"/>
  <c r="S14" i="5"/>
  <c r="S6" i="5"/>
  <c r="S17" i="5"/>
  <c r="G3" i="5"/>
  <c r="K5" i="5"/>
  <c r="J16" i="5" s="1"/>
  <c r="U14" i="5" l="1"/>
  <c r="AA14" i="5"/>
  <c r="Z14" i="5"/>
  <c r="AB14" i="5"/>
  <c r="U17" i="5"/>
  <c r="AA17" i="5"/>
  <c r="AB17" i="5"/>
  <c r="Z17" i="5"/>
  <c r="V15" i="5"/>
  <c r="AB15" i="5"/>
  <c r="AA15" i="5"/>
  <c r="Z15" i="5"/>
  <c r="M18" i="5"/>
  <c r="K6" i="5"/>
  <c r="H17" i="5" s="1"/>
  <c r="M14" i="5"/>
  <c r="W5" i="5"/>
  <c r="K4" i="5"/>
  <c r="I15" i="5" s="1"/>
  <c r="Q4" i="5"/>
  <c r="O15" i="5" s="1"/>
  <c r="N14" i="5"/>
  <c r="K7" i="5"/>
  <c r="J18" i="5" s="1"/>
  <c r="Q7" i="5"/>
  <c r="N18" i="5" s="1"/>
  <c r="W8" i="5"/>
  <c r="K8" i="5"/>
  <c r="I19" i="5" s="1"/>
  <c r="W7" i="5"/>
  <c r="M3" i="5"/>
  <c r="M8" i="5"/>
  <c r="G8" i="5"/>
  <c r="M16" i="5"/>
  <c r="G6" i="5"/>
  <c r="M15" i="5"/>
  <c r="M4" i="5"/>
  <c r="M5" i="5"/>
  <c r="M17" i="5"/>
  <c r="M6" i="5"/>
  <c r="G4" i="5"/>
  <c r="M19" i="5"/>
  <c r="G5" i="5"/>
  <c r="M7" i="5"/>
  <c r="G7" i="5"/>
  <c r="H16" i="5"/>
  <c r="I16" i="5"/>
  <c r="T15" i="5"/>
  <c r="P17" i="5"/>
  <c r="N17" i="5"/>
  <c r="U15" i="5"/>
  <c r="P16" i="5"/>
  <c r="N19" i="5"/>
  <c r="N16" i="5"/>
  <c r="O19" i="5"/>
  <c r="V17" i="5"/>
  <c r="T14" i="5"/>
  <c r="V14" i="5"/>
  <c r="T17" i="5"/>
  <c r="H14" i="5"/>
  <c r="I14" i="5"/>
  <c r="T16" i="5" l="1"/>
  <c r="Z16" i="5"/>
  <c r="AA16" i="5"/>
  <c r="AB16" i="5"/>
  <c r="V19" i="5"/>
  <c r="AB19" i="5"/>
  <c r="Z19" i="5"/>
  <c r="AA19" i="5"/>
  <c r="V16" i="5"/>
  <c r="T18" i="5"/>
  <c r="AB18" i="5"/>
  <c r="AA18" i="5"/>
  <c r="Z18" i="5"/>
  <c r="J17" i="5"/>
  <c r="I17" i="5"/>
  <c r="U16" i="5"/>
  <c r="J15" i="5"/>
  <c r="H18" i="5"/>
  <c r="I18" i="5"/>
  <c r="P15" i="5"/>
  <c r="J19" i="5"/>
  <c r="N15" i="5"/>
  <c r="H15" i="5"/>
  <c r="U18" i="5"/>
  <c r="V18" i="5"/>
  <c r="O14" i="5"/>
  <c r="P14" i="5"/>
  <c r="H19" i="5"/>
  <c r="U19" i="5"/>
  <c r="T19" i="5"/>
  <c r="P18" i="5"/>
  <c r="O18" i="5"/>
</calcChain>
</file>

<file path=xl/sharedStrings.xml><?xml version="1.0" encoding="utf-8"?>
<sst xmlns="http://schemas.openxmlformats.org/spreadsheetml/2006/main" count="103" uniqueCount="35">
  <si>
    <t>AA 1</t>
  </si>
  <si>
    <t>AA 2</t>
  </si>
  <si>
    <t>AA 3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</si>
  <si>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</si>
  <si>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</si>
  <si>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</si>
  <si>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</si>
  <si>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</si>
  <si>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</si>
  <si>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</si>
  <si>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</si>
  <si>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</si>
  <si>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Average (nm)</t>
  </si>
  <si>
    <t>STD (nm)</t>
  </si>
  <si>
    <t>Ch 1</t>
  </si>
  <si>
    <t>AA1</t>
  </si>
  <si>
    <t>AA2</t>
  </si>
  <si>
    <t>AA3</t>
  </si>
  <si>
    <t>Ch 2</t>
  </si>
  <si>
    <t>Ch 3</t>
  </si>
  <si>
    <t>Displacement</t>
  </si>
  <si>
    <t>Curvature</t>
  </si>
  <si>
    <t>Active Area 1</t>
  </si>
  <si>
    <t>Active Area 2</t>
  </si>
  <si>
    <t>Avg Shift</t>
  </si>
  <si>
    <t>TEMPERATURE CORRECTED</t>
  </si>
  <si>
    <t>Active Area 3</t>
  </si>
  <si>
    <t>Average Curvature (1/m)</t>
  </si>
  <si>
    <t>Std Dev (1/m)</t>
  </si>
  <si>
    <t>x</t>
  </si>
  <si>
    <t>CH1 | AA4</t>
  </si>
  <si>
    <t>CH2 | AA4</t>
  </si>
  <si>
    <t>CH3 | AA4</t>
  </si>
  <si>
    <t>Active Area 4</t>
  </si>
  <si>
    <t>AA4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</si>
</sst>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2" xfId="0" applyBorder="1"/>
    <xf numFmtId="0" fontId="0" fillId="0" borderId="8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5" fontId="0" fillId="0" borderId="0" xfId="0" applyNumberFormat="1"/>
    <xf numFmtId="0" fontId="1" fillId="0" borderId="9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theme" Target="theme/theme1.xml"/><Relationship Id="rId5" Type="http://schemas.openxmlformats.org/officeDocument/2006/relationships/chartsheet" Target="chartsheets/sheet4.xml"/><Relationship Id="rId10" Type="http://schemas.openxmlformats.org/officeDocument/2006/relationships/worksheet" Target="worksheets/sheet2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1:</a:t>
            </a:r>
          </a:p>
          <a:p>
            <a:pPr>
              <a:defRPr/>
            </a:pPr>
            <a:r>
              <a:rPr lang="en-US"/>
              <a:t>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497524391616696E-2"/>
          <c:y val="0.10934126466924508"/>
          <c:w val="0.91102872923690725"/>
          <c:h val="0.75124729600908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Summary'!$H$2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655145620903819"/>
                  <c:y val="-4.55026078525771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Summary'!$G$3:$G$9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Summary'!$H$3:$H$9</c:f>
              <c:numCache>
                <c:formatCode>General</c:formatCode>
                <c:ptCount val="7"/>
                <c:pt idx="0">
                  <c:v>0</c:v>
                </c:pt>
                <c:pt idx="1">
                  <c:v>5.5764870910024911E-2</c:v>
                </c:pt>
                <c:pt idx="2">
                  <c:v>0.27373763530795259</c:v>
                </c:pt>
                <c:pt idx="3">
                  <c:v>0.39379177789692221</c:v>
                </c:pt>
                <c:pt idx="4">
                  <c:v>0.47033313697897938</c:v>
                </c:pt>
                <c:pt idx="5">
                  <c:v>1.292722323785938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2E-4F02-9732-935505FB730D}"/>
            </c:ext>
          </c:extLst>
        </c:ser>
        <c:ser>
          <c:idx val="1"/>
          <c:order val="1"/>
          <c:tx>
            <c:strRef>
              <c:f>'Data Summary'!$I$2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Summary'!$G$3:$G$9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Summary'!$I$3:$I$9</c:f>
              <c:numCache>
                <c:formatCode>General</c:formatCode>
                <c:ptCount val="7"/>
                <c:pt idx="0">
                  <c:v>0</c:v>
                </c:pt>
                <c:pt idx="1">
                  <c:v>-3.8335252477963877E-2</c:v>
                </c:pt>
                <c:pt idx="2">
                  <c:v>-0.17690603343407929</c:v>
                </c:pt>
                <c:pt idx="3">
                  <c:v>-0.22128711546702107</c:v>
                </c:pt>
                <c:pt idx="4">
                  <c:v>-0.24973037363406547</c:v>
                </c:pt>
                <c:pt idx="5">
                  <c:v>-0.69194499286004429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2E-4F02-9732-935505FB730D}"/>
            </c:ext>
          </c:extLst>
        </c:ser>
        <c:ser>
          <c:idx val="2"/>
          <c:order val="2"/>
          <c:tx>
            <c:strRef>
              <c:f>'Data Summary'!$J$2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Summary'!$G$3:$G$9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Summary'!$J$3:$J$9</c:f>
              <c:numCache>
                <c:formatCode>General</c:formatCode>
                <c:ptCount val="7"/>
                <c:pt idx="0">
                  <c:v>0</c:v>
                </c:pt>
                <c:pt idx="1">
                  <c:v>-9.4034589621969644E-3</c:v>
                </c:pt>
                <c:pt idx="2">
                  <c:v>-4.435896102904735E-2</c:v>
                </c:pt>
                <c:pt idx="3">
                  <c:v>-8.8121330441026657E-2</c:v>
                </c:pt>
                <c:pt idx="4">
                  <c:v>-0.12172353875598674</c:v>
                </c:pt>
                <c:pt idx="5">
                  <c:v>-0.30021641236908181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2E-4F02-9732-935505FB7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6799"/>
        <c:axId val="852924671"/>
      </c:scatterChart>
      <c:valAx>
        <c:axId val="84015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924671"/>
        <c:crosses val="autoZero"/>
        <c:crossBetween val="midCat"/>
      </c:valAx>
      <c:valAx>
        <c:axId val="85292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(mn)</a:t>
                </a:r>
              </a:p>
            </c:rich>
          </c:tx>
          <c:layout>
            <c:manualLayout>
              <c:xMode val="edge"/>
              <c:yMode val="edge"/>
              <c:x val="8.788732706265328E-3"/>
              <c:y val="0.40954293277322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2: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147766826828942E-2"/>
                  <c:y val="4.76689343691219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1'!$K$3:$K$1002</c:f>
                <c:numCache>
                  <c:formatCode>General</c:formatCode>
                  <c:ptCount val="1000"/>
                  <c:pt idx="0">
                    <c:v>2.4459862640452308E-3</c:v>
                  </c:pt>
                  <c:pt idx="1">
                    <c:v>2.573814978850847E-3</c:v>
                  </c:pt>
                  <c:pt idx="2">
                    <c:v>8.9808884804721124E-4</c:v>
                  </c:pt>
                  <c:pt idx="3">
                    <c:v>2.8768288310278608E-3</c:v>
                  </c:pt>
                  <c:pt idx="4">
                    <c:v>1.929982045696413E-3</c:v>
                  </c:pt>
                  <c:pt idx="5">
                    <c:v>1.128068814908342E-2</c:v>
                  </c:pt>
                </c:numCache>
              </c:numRef>
            </c:plus>
            <c:minus>
              <c:numRef>
                <c:f>'Expmt. 1'!$K$3:$K$1002</c:f>
                <c:numCache>
                  <c:formatCode>General</c:formatCode>
                  <c:ptCount val="1000"/>
                  <c:pt idx="0">
                    <c:v>2.4459862640452308E-3</c:v>
                  </c:pt>
                  <c:pt idx="1">
                    <c:v>2.573814978850847E-3</c:v>
                  </c:pt>
                  <c:pt idx="2">
                    <c:v>8.9808884804721124E-4</c:v>
                  </c:pt>
                  <c:pt idx="3">
                    <c:v>2.8768288310278608E-3</c:v>
                  </c:pt>
                  <c:pt idx="4">
                    <c:v>1.929982045696413E-3</c:v>
                  </c:pt>
                  <c:pt idx="5">
                    <c:v>1.128068814908342E-2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1'!$D$3:$D$1002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1'!$J$3:$J$1002</c:f>
              <c:numCache>
                <c:formatCode>General</c:formatCode>
                <c:ptCount val="1000"/>
                <c:pt idx="0">
                  <c:v>1546.341075874938</c:v>
                </c:pt>
                <c:pt idx="1">
                  <c:v>1546.4225378361459</c:v>
                </c:pt>
                <c:pt idx="2">
                  <c:v>1546.6012845227499</c:v>
                </c:pt>
                <c:pt idx="3">
                  <c:v>1546.683309766682</c:v>
                </c:pt>
                <c:pt idx="4">
                  <c:v>1546.7802500567941</c:v>
                </c:pt>
                <c:pt idx="5">
                  <c:v>1547.396608672952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40-4158-81E9-973CB4DF76EC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994428925559996E-2"/>
                  <c:y val="-8.64188881565227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1'!$Q$3:$Q$1002</c:f>
                <c:numCache>
                  <c:formatCode>General</c:formatCode>
                  <c:ptCount val="1000"/>
                  <c:pt idx="0">
                    <c:v>1.022046620828455E-2</c:v>
                  </c:pt>
                  <c:pt idx="1">
                    <c:v>3.803023780535967E-3</c:v>
                  </c:pt>
                  <c:pt idx="2">
                    <c:v>1.9549402719804812E-3</c:v>
                  </c:pt>
                  <c:pt idx="3">
                    <c:v>3.0525248170284202E-3</c:v>
                  </c:pt>
                  <c:pt idx="4">
                    <c:v>2.7783880539770651E-3</c:v>
                  </c:pt>
                  <c:pt idx="5">
                    <c:v>2.570965874762322E-2</c:v>
                  </c:pt>
                </c:numCache>
              </c:numRef>
            </c:plus>
            <c:minus>
              <c:numRef>
                <c:f>'Expmt. 1'!$Q$3:$Q$1002</c:f>
                <c:numCache>
                  <c:formatCode>General</c:formatCode>
                  <c:ptCount val="1000"/>
                  <c:pt idx="0">
                    <c:v>1.022046620828455E-2</c:v>
                  </c:pt>
                  <c:pt idx="1">
                    <c:v>3.803023780535967E-3</c:v>
                  </c:pt>
                  <c:pt idx="2">
                    <c:v>1.9549402719804812E-3</c:v>
                  </c:pt>
                  <c:pt idx="3">
                    <c:v>3.0525248170284202E-3</c:v>
                  </c:pt>
                  <c:pt idx="4">
                    <c:v>2.7783880539770651E-3</c:v>
                  </c:pt>
                  <c:pt idx="5">
                    <c:v>2.570965874762322E-2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1'!$D$3:$D$1002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1'!$R$3:$R$1002</c:f>
              <c:numCache>
                <c:formatCode>General</c:formatCode>
                <c:ptCount val="1000"/>
                <c:pt idx="0">
                  <c:v>1546.1446133495069</c:v>
                </c:pt>
                <c:pt idx="1">
                  <c:v>1546.1143778695191</c:v>
                </c:pt>
                <c:pt idx="2">
                  <c:v>1545.937236670736</c:v>
                </c:pt>
                <c:pt idx="3">
                  <c:v>1545.8824145116121</c:v>
                </c:pt>
                <c:pt idx="4">
                  <c:v>1545.788722721438</c:v>
                </c:pt>
                <c:pt idx="5">
                  <c:v>1545.2720289467791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40-4158-81E9-973CB4DF76EC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8790918708391871E-2"/>
                  <c:y val="3.05538301717106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1'!$W$3:$W$1002</c:f>
                <c:numCache>
                  <c:formatCode>General</c:formatCode>
                  <c:ptCount val="1000"/>
                  <c:pt idx="0">
                    <c:v>1.1496529360278541E-3</c:v>
                  </c:pt>
                  <c:pt idx="1">
                    <c:v>1.0784520604343801E-3</c:v>
                  </c:pt>
                  <c:pt idx="2">
                    <c:v>6.5933208801740239E-4</c:v>
                  </c:pt>
                  <c:pt idx="3">
                    <c:v>1.904799276959028E-3</c:v>
                  </c:pt>
                  <c:pt idx="4">
                    <c:v>2.4476339749875502E-3</c:v>
                  </c:pt>
                  <c:pt idx="5">
                    <c:v>1.491177809806352E-2</c:v>
                  </c:pt>
                </c:numCache>
              </c:numRef>
            </c:plus>
            <c:minus>
              <c:numRef>
                <c:f>'Expmt. 1'!$W$3:$W$1002</c:f>
                <c:numCache>
                  <c:formatCode>General</c:formatCode>
                  <c:ptCount val="1000"/>
                  <c:pt idx="0">
                    <c:v>1.1496529360278541E-3</c:v>
                  </c:pt>
                  <c:pt idx="1">
                    <c:v>1.0784520604343801E-3</c:v>
                  </c:pt>
                  <c:pt idx="2">
                    <c:v>6.5933208801740239E-4</c:v>
                  </c:pt>
                  <c:pt idx="3">
                    <c:v>1.904799276959028E-3</c:v>
                  </c:pt>
                  <c:pt idx="4">
                    <c:v>2.4476339749875502E-3</c:v>
                  </c:pt>
                  <c:pt idx="5">
                    <c:v>1.491177809806352E-2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1'!$D$3:$D$1002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1'!$Z$3:$Z$1002</c:f>
              <c:numCache>
                <c:formatCode>General</c:formatCode>
                <c:ptCount val="1000"/>
                <c:pt idx="0">
                  <c:v>1546.162680897613</c:v>
                </c:pt>
                <c:pt idx="1">
                  <c:v>1546.098207234086</c:v>
                </c:pt>
                <c:pt idx="2">
                  <c:v>1546.079423155722</c:v>
                </c:pt>
                <c:pt idx="3">
                  <c:v>1546.052054206426</c:v>
                </c:pt>
                <c:pt idx="4">
                  <c:v>1546.039700145373</c:v>
                </c:pt>
                <c:pt idx="5">
                  <c:v>1545.912663032836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540-4158-81E9-973CB4DF7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1'!$B$2</c:f>
              <c:strCache>
                <c:ptCount val="1"/>
                <c:pt idx="0">
                  <c:v>Average Curvature (1/m)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3: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452799325636728E-2"/>
                  <c:y val="-3.09304756210922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1'!$M$3:$M$1002</c:f>
                <c:numCache>
                  <c:formatCode>General</c:formatCode>
                  <c:ptCount val="1000"/>
                  <c:pt idx="0">
                    <c:v>9.1613251516582152E-4</c:v>
                  </c:pt>
                  <c:pt idx="1">
                    <c:v>1.19514809119643E-3</c:v>
                  </c:pt>
                  <c:pt idx="2">
                    <c:v>9.7653426612816013E-4</c:v>
                  </c:pt>
                  <c:pt idx="3">
                    <c:v>1.5780763654678379E-3</c:v>
                  </c:pt>
                  <c:pt idx="4">
                    <c:v>2.4243019138044178E-3</c:v>
                  </c:pt>
                  <c:pt idx="5">
                    <c:v>1.109708598071856E-2</c:v>
                  </c:pt>
                </c:numCache>
              </c:numRef>
            </c:plus>
            <c:minus>
              <c:numRef>
                <c:f>'Expmt. 1'!$M$3:$M$1002</c:f>
                <c:numCache>
                  <c:formatCode>General</c:formatCode>
                  <c:ptCount val="1000"/>
                  <c:pt idx="0">
                    <c:v>9.1613251516582152E-4</c:v>
                  </c:pt>
                  <c:pt idx="1">
                    <c:v>1.19514809119643E-3</c:v>
                  </c:pt>
                  <c:pt idx="2">
                    <c:v>9.7653426612816013E-4</c:v>
                  </c:pt>
                  <c:pt idx="3">
                    <c:v>1.5780763654678379E-3</c:v>
                  </c:pt>
                  <c:pt idx="4">
                    <c:v>2.4243019138044178E-3</c:v>
                  </c:pt>
                  <c:pt idx="5">
                    <c:v>1.109708598071856E-2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1'!$L$3:$L$1002</c:f>
              <c:numCache>
                <c:formatCode>General</c:formatCode>
                <c:ptCount val="1000"/>
                <c:pt idx="0">
                  <c:v>1554.2001612170959</c:v>
                </c:pt>
                <c:pt idx="1">
                  <c:v>1554.2426496691151</c:v>
                </c:pt>
                <c:pt idx="2">
                  <c:v>1554.348734839414</c:v>
                </c:pt>
                <c:pt idx="3">
                  <c:v>1554.409707809629</c:v>
                </c:pt>
                <c:pt idx="4">
                  <c:v>1554.472438149136</c:v>
                </c:pt>
                <c:pt idx="5">
                  <c:v>1555.1115179994131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EC-4586-950A-BB8B9C5299CA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547631810412752E-3"/>
                  <c:y val="2.55497971649872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1'!$S$3:$S$1002</c:f>
                <c:numCache>
                  <c:formatCode>General</c:formatCode>
                  <c:ptCount val="1000"/>
                  <c:pt idx="0">
                    <c:v>4.8984074416847326E-3</c:v>
                  </c:pt>
                  <c:pt idx="1">
                    <c:v>3.3665492566319361E-3</c:v>
                  </c:pt>
                  <c:pt idx="2">
                    <c:v>1.3094133892316479E-3</c:v>
                  </c:pt>
                  <c:pt idx="3">
                    <c:v>1.9904357086154871E-3</c:v>
                  </c:pt>
                  <c:pt idx="4">
                    <c:v>2.9251340530147599E-3</c:v>
                  </c:pt>
                  <c:pt idx="5">
                    <c:v>2.2777611753432059E-2</c:v>
                  </c:pt>
                </c:numCache>
              </c:numRef>
            </c:plus>
            <c:minus>
              <c:numRef>
                <c:f>'Expmt. 1'!$S$3:$S$1002</c:f>
                <c:numCache>
                  <c:formatCode>General</c:formatCode>
                  <c:ptCount val="1000"/>
                  <c:pt idx="0">
                    <c:v>4.8984074416847326E-3</c:v>
                  </c:pt>
                  <c:pt idx="1">
                    <c:v>3.3665492566319361E-3</c:v>
                  </c:pt>
                  <c:pt idx="2">
                    <c:v>1.3094133892316479E-3</c:v>
                  </c:pt>
                  <c:pt idx="3">
                    <c:v>1.9904357086154871E-3</c:v>
                  </c:pt>
                  <c:pt idx="4">
                    <c:v>2.9251340530147599E-3</c:v>
                  </c:pt>
                  <c:pt idx="5">
                    <c:v>2.2777611753432059E-2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1'!$T$3:$T$1002</c:f>
              <c:numCache>
                <c:formatCode>General</c:formatCode>
                <c:ptCount val="1000"/>
                <c:pt idx="0">
                  <c:v>1554.089963865639</c:v>
                </c:pt>
                <c:pt idx="1">
                  <c:v>1554.089959482294</c:v>
                </c:pt>
                <c:pt idx="2">
                  <c:v>1554.0013796444209</c:v>
                </c:pt>
                <c:pt idx="3">
                  <c:v>1553.98081402606</c:v>
                </c:pt>
                <c:pt idx="4">
                  <c:v>1553.918571065255</c:v>
                </c:pt>
                <c:pt idx="5">
                  <c:v>1553.404514235149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EC-4586-950A-BB8B9C5299CA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490981596750323E-2"/>
                  <c:y val="2.963938240767539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1'!$Y$3:$Y$1002</c:f>
                <c:numCache>
                  <c:formatCode>General</c:formatCode>
                  <c:ptCount val="1000"/>
                  <c:pt idx="0">
                    <c:v>5.2974172192758774E-3</c:v>
                  </c:pt>
                  <c:pt idx="1">
                    <c:v>5.4227248105764301E-3</c:v>
                  </c:pt>
                  <c:pt idx="2">
                    <c:v>2.798399785176917E-3</c:v>
                  </c:pt>
                  <c:pt idx="3">
                    <c:v>6.6539804242550021E-3</c:v>
                  </c:pt>
                  <c:pt idx="4">
                    <c:v>3.450209220434338E-3</c:v>
                  </c:pt>
                  <c:pt idx="5">
                    <c:v>3.1801085456936481E-2</c:v>
                  </c:pt>
                </c:numCache>
              </c:numRef>
            </c:plus>
            <c:minus>
              <c:numRef>
                <c:f>'Expmt. 1'!$Y$3:$Y$1002</c:f>
                <c:numCache>
                  <c:formatCode>General</c:formatCode>
                  <c:ptCount val="1000"/>
                  <c:pt idx="0">
                    <c:v>5.2974172192758774E-3</c:v>
                  </c:pt>
                  <c:pt idx="1">
                    <c:v>5.4227248105764301E-3</c:v>
                  </c:pt>
                  <c:pt idx="2">
                    <c:v>2.798399785176917E-3</c:v>
                  </c:pt>
                  <c:pt idx="3">
                    <c:v>6.6539804242550021E-3</c:v>
                  </c:pt>
                  <c:pt idx="4">
                    <c:v>3.450209220434338E-3</c:v>
                  </c:pt>
                  <c:pt idx="5">
                    <c:v>3.1801085456936481E-2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1'!$AB$3:$AB$1002</c:f>
              <c:numCache>
                <c:formatCode>General</c:formatCode>
                <c:ptCount val="1000"/>
                <c:pt idx="0">
                  <c:v>1554.000630596425</c:v>
                </c:pt>
                <c:pt idx="1">
                  <c:v>1553.966247812416</c:v>
                </c:pt>
                <c:pt idx="2">
                  <c:v>1553.9402600438</c:v>
                </c:pt>
                <c:pt idx="3">
                  <c:v>1553.9069907301589</c:v>
                </c:pt>
                <c:pt idx="4">
                  <c:v>1553.8992502758249</c:v>
                </c:pt>
                <c:pt idx="5">
                  <c:v>1553.755301462209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EC-4586-950A-BB8B9C529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1'!$B$2</c:f>
              <c:strCache>
                <c:ptCount val="1"/>
                <c:pt idx="0">
                  <c:v>Average Curvature (1/m)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4: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452799325636728E-2"/>
                  <c:y val="-3.09304756210922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1'!$M$3:$M$1002</c:f>
                <c:numCache>
                  <c:formatCode>General</c:formatCode>
                  <c:ptCount val="1000"/>
                  <c:pt idx="0">
                    <c:v>9.1613251516582152E-4</c:v>
                  </c:pt>
                  <c:pt idx="1">
                    <c:v>1.19514809119643E-3</c:v>
                  </c:pt>
                  <c:pt idx="2">
                    <c:v>9.7653426612816013E-4</c:v>
                  </c:pt>
                  <c:pt idx="3">
                    <c:v>1.5780763654678379E-3</c:v>
                  </c:pt>
                  <c:pt idx="4">
                    <c:v>2.4243019138044178E-3</c:v>
                  </c:pt>
                  <c:pt idx="5">
                    <c:v>1.109708598071856E-2</c:v>
                  </c:pt>
                </c:numCache>
              </c:numRef>
            </c:plus>
            <c:minus>
              <c:numRef>
                <c:f>'Expmt. 1'!$M$3:$M$1002</c:f>
                <c:numCache>
                  <c:formatCode>General</c:formatCode>
                  <c:ptCount val="1000"/>
                  <c:pt idx="0">
                    <c:v>9.1613251516582152E-4</c:v>
                  </c:pt>
                  <c:pt idx="1">
                    <c:v>1.19514809119643E-3</c:v>
                  </c:pt>
                  <c:pt idx="2">
                    <c:v>9.7653426612816013E-4</c:v>
                  </c:pt>
                  <c:pt idx="3">
                    <c:v>1.5780763654678379E-3</c:v>
                  </c:pt>
                  <c:pt idx="4">
                    <c:v>2.4243019138044178E-3</c:v>
                  </c:pt>
                  <c:pt idx="5">
                    <c:v>1.109708598071856E-2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1'!$N$3:$N$1002</c:f>
              <c:numCache>
                <c:formatCode>General</c:formatCode>
                <c:ptCount val="1000"/>
                <c:pt idx="0">
                  <c:v>1562.073612095867</c:v>
                </c:pt>
                <c:pt idx="1">
                  <c:v>1562.089039626896</c:v>
                </c:pt>
                <c:pt idx="2">
                  <c:v>1562.1284256017641</c:v>
                </c:pt>
                <c:pt idx="3">
                  <c:v>1562.155203481145</c:v>
                </c:pt>
                <c:pt idx="4">
                  <c:v>1562.17701925597</c:v>
                </c:pt>
                <c:pt idx="5">
                  <c:v>1562.59108801153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CD-4984-9CF3-90D1CC5C0C16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547631810412752E-3"/>
                  <c:y val="2.55497971649872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1'!$S$3:$S$1002</c:f>
                <c:numCache>
                  <c:formatCode>General</c:formatCode>
                  <c:ptCount val="1000"/>
                  <c:pt idx="0">
                    <c:v>4.8984074416847326E-3</c:v>
                  </c:pt>
                  <c:pt idx="1">
                    <c:v>3.3665492566319361E-3</c:v>
                  </c:pt>
                  <c:pt idx="2">
                    <c:v>1.3094133892316479E-3</c:v>
                  </c:pt>
                  <c:pt idx="3">
                    <c:v>1.9904357086154871E-3</c:v>
                  </c:pt>
                  <c:pt idx="4">
                    <c:v>2.9251340530147599E-3</c:v>
                  </c:pt>
                  <c:pt idx="5">
                    <c:v>2.2777611753432059E-2</c:v>
                  </c:pt>
                </c:numCache>
              </c:numRef>
            </c:plus>
            <c:minus>
              <c:numRef>
                <c:f>'Expmt. 1'!$S$3:$S$1002</c:f>
                <c:numCache>
                  <c:formatCode>General</c:formatCode>
                  <c:ptCount val="1000"/>
                  <c:pt idx="0">
                    <c:v>4.8984074416847326E-3</c:v>
                  </c:pt>
                  <c:pt idx="1">
                    <c:v>3.3665492566319361E-3</c:v>
                  </c:pt>
                  <c:pt idx="2">
                    <c:v>1.3094133892316479E-3</c:v>
                  </c:pt>
                  <c:pt idx="3">
                    <c:v>1.9904357086154871E-3</c:v>
                  </c:pt>
                  <c:pt idx="4">
                    <c:v>2.9251340530147599E-3</c:v>
                  </c:pt>
                  <c:pt idx="5">
                    <c:v>2.2777611753432059E-2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1'!$V$3:$V$1002</c:f>
              <c:numCache>
                <c:formatCode>General</c:formatCode>
                <c:ptCount val="1000"/>
                <c:pt idx="0">
                  <c:v>1562.083847492064</c:v>
                </c:pt>
                <c:pt idx="1">
                  <c:v>1562.083539214538</c:v>
                </c:pt>
                <c:pt idx="2">
                  <c:v>1562.0583997592071</c:v>
                </c:pt>
                <c:pt idx="3">
                  <c:v>1562.056878072254</c:v>
                </c:pt>
                <c:pt idx="4">
                  <c:v>1562.0369022170989</c:v>
                </c:pt>
                <c:pt idx="5">
                  <c:v>1561.846139937179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CD-4984-9CF3-90D1CC5C0C16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490981596750323E-2"/>
                  <c:y val="2.963938240767539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1'!$Y$3:$Y$1002</c:f>
                <c:numCache>
                  <c:formatCode>General</c:formatCode>
                  <c:ptCount val="1000"/>
                  <c:pt idx="0">
                    <c:v>5.2974172192758774E-3</c:v>
                  </c:pt>
                  <c:pt idx="1">
                    <c:v>5.4227248105764301E-3</c:v>
                  </c:pt>
                  <c:pt idx="2">
                    <c:v>2.798399785176917E-3</c:v>
                  </c:pt>
                  <c:pt idx="3">
                    <c:v>6.6539804242550021E-3</c:v>
                  </c:pt>
                  <c:pt idx="4">
                    <c:v>3.450209220434338E-3</c:v>
                  </c:pt>
                  <c:pt idx="5">
                    <c:v>3.1801085456936481E-2</c:v>
                  </c:pt>
                </c:numCache>
              </c:numRef>
            </c:plus>
            <c:minus>
              <c:numRef>
                <c:f>'Expmt. 1'!$Y$3:$Y$1002</c:f>
                <c:numCache>
                  <c:formatCode>General</c:formatCode>
                  <c:ptCount val="1000"/>
                  <c:pt idx="0">
                    <c:v>5.2974172192758774E-3</c:v>
                  </c:pt>
                  <c:pt idx="1">
                    <c:v>5.4227248105764301E-3</c:v>
                  </c:pt>
                  <c:pt idx="2">
                    <c:v>2.798399785176917E-3</c:v>
                  </c:pt>
                  <c:pt idx="3">
                    <c:v>6.6539804242550021E-3</c:v>
                  </c:pt>
                  <c:pt idx="4">
                    <c:v>3.450209220434338E-3</c:v>
                  </c:pt>
                  <c:pt idx="5">
                    <c:v>3.1801085456936481E-2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1'!$AD$3:$AD$1002</c:f>
              <c:numCache>
                <c:formatCode>General</c:formatCode>
                <c:ptCount val="1000"/>
                <c:pt idx="0">
                  <c:v>1561.965163795024</c:v>
                </c:pt>
                <c:pt idx="1">
                  <c:v>1561.952837778917</c:v>
                </c:pt>
                <c:pt idx="2">
                  <c:v>1561.9428029182891</c:v>
                </c:pt>
                <c:pt idx="3">
                  <c:v>1561.9301724828561</c:v>
                </c:pt>
                <c:pt idx="4">
                  <c:v>1561.9284526266849</c:v>
                </c:pt>
                <c:pt idx="5">
                  <c:v>1561.8342549929389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CD-4984-9CF3-90D1CC5C0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1'!$B$2</c:f>
              <c:strCache>
                <c:ptCount val="1"/>
                <c:pt idx="0">
                  <c:v>Average Curvature (1/m)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1:</a:t>
            </a:r>
          </a:p>
          <a:p>
            <a:pPr>
              <a:defRPr/>
            </a:pPr>
            <a:r>
              <a:rPr lang="en-US"/>
              <a:t>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497524391616696E-2"/>
          <c:y val="0.10934126466924508"/>
          <c:w val="0.91102872923690725"/>
          <c:h val="0.75124729600908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Summary'!$H$13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1026523992173375E-5"/>
                  <c:y val="3.57547738475560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Summary'!$G$14:$G$32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Summary'!$H$14:$H$32</c:f>
              <c:numCache>
                <c:formatCode>General</c:formatCode>
                <c:ptCount val="19"/>
                <c:pt idx="0">
                  <c:v>0</c:v>
                </c:pt>
                <c:pt idx="1">
                  <c:v>5.3089484420070221E-2</c:v>
                </c:pt>
                <c:pt idx="2">
                  <c:v>0.25624675502634392</c:v>
                </c:pt>
                <c:pt idx="3">
                  <c:v>0.36566400056729736</c:v>
                </c:pt>
                <c:pt idx="4">
                  <c:v>0.43737339544933701</c:v>
                </c:pt>
                <c:pt idx="5">
                  <c:v>1.1925353509336674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5D-450A-A8E5-72AE8FC08FFB}"/>
            </c:ext>
          </c:extLst>
        </c:ser>
        <c:ser>
          <c:idx val="1"/>
          <c:order val="1"/>
          <c:tx>
            <c:strRef>
              <c:f>'Data Summary'!$I$13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622853779604156E-2"/>
                  <c:y val="2.05957343420016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Summary'!$G$14:$G$32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Summary'!$I$14:$I$32</c:f>
              <c:numCache>
                <c:formatCode>General</c:formatCode>
                <c:ptCount val="19"/>
                <c:pt idx="0">
                  <c:v>0</c:v>
                </c:pt>
                <c:pt idx="1">
                  <c:v>-4.1010638967918567E-2</c:v>
                </c:pt>
                <c:pt idx="2">
                  <c:v>-0.19439691371568793</c:v>
                </c:pt>
                <c:pt idx="3">
                  <c:v>-0.24941489279664589</c:v>
                </c:pt>
                <c:pt idx="4">
                  <c:v>-0.28269011516370784</c:v>
                </c:pt>
                <c:pt idx="5">
                  <c:v>-0.79213196571231492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5D-450A-A8E5-72AE8FC08FFB}"/>
            </c:ext>
          </c:extLst>
        </c:ser>
        <c:ser>
          <c:idx val="2"/>
          <c:order val="2"/>
          <c:tx>
            <c:strRef>
              <c:f>'Data Summary'!$J$13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765975055389316E-2"/>
                  <c:y val="8.30043741304389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Summary'!$G$14:$G$32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Summary'!$J$14:$J$32</c:f>
              <c:numCache>
                <c:formatCode>General</c:formatCode>
                <c:ptCount val="19"/>
                <c:pt idx="0">
                  <c:v>0</c:v>
                </c:pt>
                <c:pt idx="1">
                  <c:v>-1.2078845452151654E-2</c:v>
                </c:pt>
                <c:pt idx="2">
                  <c:v>-6.1849841310656004E-2</c:v>
                </c:pt>
                <c:pt idx="3">
                  <c:v>-0.11624910777065149</c:v>
                </c:pt>
                <c:pt idx="4">
                  <c:v>-0.15468328028562914</c:v>
                </c:pt>
                <c:pt idx="5">
                  <c:v>-0.40040338522135244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5D-450A-A8E5-72AE8FC08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6799"/>
        <c:axId val="852924671"/>
      </c:scatterChart>
      <c:valAx>
        <c:axId val="84015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924671"/>
        <c:crosses val="autoZero"/>
        <c:crossBetween val="midCat"/>
      </c:valAx>
      <c:valAx>
        <c:axId val="85292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(mn)</a:t>
                </a:r>
              </a:p>
            </c:rich>
          </c:tx>
          <c:layout>
            <c:manualLayout>
              <c:xMode val="edge"/>
              <c:yMode val="edge"/>
              <c:x val="8.788732706265328E-3"/>
              <c:y val="0.40954293277322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2:
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0315803848403E-2"/>
          <c:y val="0.10934126466924508"/>
          <c:w val="0.93044444690498196"/>
          <c:h val="0.791609519954908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Summary'!$N$13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373666125411028"/>
                  <c:y val="1.33921375973864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Summary'!$M$3:$M$9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Summary'!$N$3:$N$9</c:f>
              <c:numCache>
                <c:formatCode>General</c:formatCode>
                <c:ptCount val="7"/>
                <c:pt idx="0">
                  <c:v>0</c:v>
                </c:pt>
                <c:pt idx="1">
                  <c:v>8.146196120787863E-2</c:v>
                </c:pt>
                <c:pt idx="2">
                  <c:v>0.26020864781185082</c:v>
                </c:pt>
                <c:pt idx="3">
                  <c:v>0.3422338917439447</c:v>
                </c:pt>
                <c:pt idx="4">
                  <c:v>0.43917418185606039</c:v>
                </c:pt>
                <c:pt idx="5">
                  <c:v>1.0555327980139282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C3-4BFB-AA82-74ADF37C458B}"/>
            </c:ext>
          </c:extLst>
        </c:ser>
        <c:ser>
          <c:idx val="1"/>
          <c:order val="1"/>
          <c:tx>
            <c:strRef>
              <c:f>'Data Summary'!$O$2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80098683602174"/>
                  <c:y val="-4.7827354727997066E-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Summary'!$M$3:$M$9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Summary'!$O$3:$O$9</c:f>
              <c:numCache>
                <c:formatCode>General</c:formatCode>
                <c:ptCount val="7"/>
                <c:pt idx="0">
                  <c:v>0</c:v>
                </c:pt>
                <c:pt idx="1">
                  <c:v>-3.0235479987823055E-2</c:v>
                </c:pt>
                <c:pt idx="2">
                  <c:v>-0.2073766787709701</c:v>
                </c:pt>
                <c:pt idx="3">
                  <c:v>-0.26219883789485721</c:v>
                </c:pt>
                <c:pt idx="4">
                  <c:v>-0.3558906280688916</c:v>
                </c:pt>
                <c:pt idx="5">
                  <c:v>-0.87258440272785265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C3-4BFB-AA82-74ADF37C458B}"/>
            </c:ext>
          </c:extLst>
        </c:ser>
        <c:ser>
          <c:idx val="2"/>
          <c:order val="2"/>
          <c:tx>
            <c:strRef>
              <c:f>'Data Summary'!$P$2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657542378837027"/>
                  <c:y val="4.49765255371769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Summary'!$M$3:$M$9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Summary'!$P$3:$P$9</c:f>
              <c:numCache>
                <c:formatCode>General</c:formatCode>
                <c:ptCount val="7"/>
                <c:pt idx="0">
                  <c:v>0</c:v>
                </c:pt>
                <c:pt idx="1">
                  <c:v>-6.4473663526996461E-2</c:v>
                </c:pt>
                <c:pt idx="2">
                  <c:v>-8.3257741890975012E-2</c:v>
                </c:pt>
                <c:pt idx="3">
                  <c:v>-0.11062669118700796</c:v>
                </c:pt>
                <c:pt idx="4">
                  <c:v>-0.12298075223998239</c:v>
                </c:pt>
                <c:pt idx="5">
                  <c:v>-0.25001786477696442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3C3-4BFB-AA82-74ADF37C4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950559"/>
        <c:axId val="862302447"/>
      </c:scatterChart>
      <c:valAx>
        <c:axId val="86395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02447"/>
        <c:crosses val="autoZero"/>
        <c:crossBetween val="midCat"/>
      </c:valAx>
      <c:valAx>
        <c:axId val="86230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7.3239439218877739E-3"/>
              <c:y val="0.397434265589472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950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2:
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0315803848403E-2"/>
          <c:y val="0.10934126466924508"/>
          <c:w val="0.93044444690498196"/>
          <c:h val="0.791609519954908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Summary'!$N$13</c:f>
              <c:strCache>
                <c:ptCount val="1"/>
                <c:pt idx="0">
                  <c:v>Ch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773689797639436"/>
                  <c:y val="1.54703955848336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Summary'!$M$14:$M$32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Summary'!$N$14:$N$32</c:f>
              <c:numCache>
                <c:formatCode>General</c:formatCode>
                <c:ptCount val="19"/>
                <c:pt idx="0">
                  <c:v>0</c:v>
                </c:pt>
                <c:pt idx="1">
                  <c:v>8.5877688643525588E-2</c:v>
                </c:pt>
                <c:pt idx="2">
                  <c:v>0.27035057209521557</c:v>
                </c:pt>
                <c:pt idx="3">
                  <c:v>0.35243110418991819</c:v>
                </c:pt>
                <c:pt idx="4">
                  <c:v>0.45240658134033157</c:v>
                </c:pt>
                <c:pt idx="5">
                  <c:v>1.0778892878442246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B-4850-8666-628B844972C2}"/>
            </c:ext>
          </c:extLst>
        </c:ser>
        <c:ser>
          <c:idx val="1"/>
          <c:order val="1"/>
          <c:tx>
            <c:strRef>
              <c:f>'Data Summary'!$O$13</c:f>
              <c:strCache>
                <c:ptCount val="1"/>
                <c:pt idx="0">
                  <c:v>Ch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186507569564913"/>
                  <c:y val="-1.7938446513314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Summary'!$M$14:$M$32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Summary'!$O$14:$O$32</c:f>
              <c:numCache>
                <c:formatCode>General</c:formatCode>
                <c:ptCount val="19"/>
                <c:pt idx="0">
                  <c:v>0</c:v>
                </c:pt>
                <c:pt idx="1">
                  <c:v>-2.5819752552176094E-2</c:v>
                </c:pt>
                <c:pt idx="2">
                  <c:v>-0.19723475448760533</c:v>
                </c:pt>
                <c:pt idx="3">
                  <c:v>-0.25200162544888371</c:v>
                </c:pt>
                <c:pt idx="4">
                  <c:v>-0.34265822858462042</c:v>
                </c:pt>
                <c:pt idx="5">
                  <c:v>-0.85022791289755639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2B-4850-8666-628B844972C2}"/>
            </c:ext>
          </c:extLst>
        </c:ser>
        <c:ser>
          <c:idx val="2"/>
          <c:order val="2"/>
          <c:tx>
            <c:strRef>
              <c:f>'Data Summary'!$P$13</c:f>
              <c:strCache>
                <c:ptCount val="1"/>
                <c:pt idx="0">
                  <c:v>Ch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78261126872048E-2"/>
                  <c:y val="-1.5305710060053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Summary'!$M$14:$M$32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Summary'!$P$14:$P$32</c:f>
              <c:numCache>
                <c:formatCode>General</c:formatCode>
                <c:ptCount val="19"/>
                <c:pt idx="0">
                  <c:v>0</c:v>
                </c:pt>
                <c:pt idx="1">
                  <c:v>-6.0057936091349497E-2</c:v>
                </c:pt>
                <c:pt idx="2">
                  <c:v>-7.3115817607610253E-2</c:v>
                </c:pt>
                <c:pt idx="3">
                  <c:v>-0.10042947874103447</c:v>
                </c:pt>
                <c:pt idx="4">
                  <c:v>-0.1097483527557112</c:v>
                </c:pt>
                <c:pt idx="5">
                  <c:v>-0.22766137494666813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2B-4850-8666-628B84497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950559"/>
        <c:axId val="862302447"/>
      </c:scatterChart>
      <c:valAx>
        <c:axId val="86395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02447"/>
        <c:crosses val="autoZero"/>
        <c:crossBetween val="midCat"/>
      </c:valAx>
      <c:valAx>
        <c:axId val="86230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7.3239439218877739E-3"/>
              <c:y val="0.397434265589472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950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3:
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5412235392237E-2"/>
          <c:y val="0.10934126466924508"/>
          <c:w val="0.88648382873182063"/>
          <c:h val="0.80346616159858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Summary'!$T$2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058831960467385E-2"/>
                  <c:y val="-3.47583706240561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Summary'!$S$3:$S$9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Summary'!$T$3:$T$9</c:f>
              <c:numCache>
                <c:formatCode>General</c:formatCode>
                <c:ptCount val="7"/>
                <c:pt idx="0">
                  <c:v>0</c:v>
                </c:pt>
                <c:pt idx="1">
                  <c:v>4.2488452019142642E-2</c:v>
                </c:pt>
                <c:pt idx="2">
                  <c:v>0.14857362231805382</c:v>
                </c:pt>
                <c:pt idx="3">
                  <c:v>0.20954659253311547</c:v>
                </c:pt>
                <c:pt idx="4">
                  <c:v>0.27227693204008574</c:v>
                </c:pt>
                <c:pt idx="5">
                  <c:v>0.91135678231717066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70-4D7C-B8D9-37D10C694E11}"/>
            </c:ext>
          </c:extLst>
        </c:ser>
        <c:ser>
          <c:idx val="1"/>
          <c:order val="1"/>
          <c:tx>
            <c:strRef>
              <c:f>'Data Summary'!$U$2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77717590315101"/>
                  <c:y val="1.52354038486034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Summary'!$S$3:$S$9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Summary'!$U$3:$U$9</c:f>
              <c:numCache>
                <c:formatCode>General</c:formatCode>
                <c:ptCount val="7"/>
                <c:pt idx="0">
                  <c:v>0</c:v>
                </c:pt>
                <c:pt idx="1">
                  <c:v>-4.3833449581143213E-6</c:v>
                </c:pt>
                <c:pt idx="2">
                  <c:v>-8.8584221218070525E-2</c:v>
                </c:pt>
                <c:pt idx="3">
                  <c:v>-0.10914983957900404</c:v>
                </c:pt>
                <c:pt idx="4">
                  <c:v>-0.17139280038395555</c:v>
                </c:pt>
                <c:pt idx="5">
                  <c:v>-0.68544963048998397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70-4D7C-B8D9-37D10C694E11}"/>
            </c:ext>
          </c:extLst>
        </c:ser>
        <c:ser>
          <c:idx val="2"/>
          <c:order val="2"/>
          <c:tx>
            <c:strRef>
              <c:f>'Data Summary'!$V$13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884162354499018"/>
                  <c:y val="4.52545618926623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Summary'!$S$3:$S$9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Summary'!$V$3:$V$9</c:f>
              <c:numCache>
                <c:formatCode>General</c:formatCode>
                <c:ptCount val="7"/>
                <c:pt idx="0">
                  <c:v>0</c:v>
                </c:pt>
                <c:pt idx="1">
                  <c:v>-3.4382784009039824E-2</c:v>
                </c:pt>
                <c:pt idx="2">
                  <c:v>-6.0370552625045093E-2</c:v>
                </c:pt>
                <c:pt idx="3">
                  <c:v>-9.3639866266130412E-2</c:v>
                </c:pt>
                <c:pt idx="4">
                  <c:v>-0.10138032060012847</c:v>
                </c:pt>
                <c:pt idx="5">
                  <c:v>-0.24532913421603553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770-4D7C-B8D9-37D10C694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9599"/>
        <c:axId val="862242959"/>
      </c:scatterChart>
      <c:valAx>
        <c:axId val="8401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915565422314"/>
              <c:y val="0.9249160934515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42959"/>
        <c:crosses val="autoZero"/>
        <c:crossBetween val="midCat"/>
      </c:valAx>
      <c:valAx>
        <c:axId val="862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07042981285768E-2"/>
              <c:y val="0.4346433099693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39781725710344E-2"/>
          <c:y val="0.95585357919966163"/>
          <c:w val="0.79695478485366877"/>
          <c:h val="3.405586481388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3:
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5412235392237E-2"/>
          <c:y val="0.10934126466924508"/>
          <c:w val="0.88648382873182063"/>
          <c:h val="0.80346616159858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Summary'!$T$13</c:f>
              <c:strCache>
                <c:ptCount val="1"/>
                <c:pt idx="0">
                  <c:v>Ch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890535362240577"/>
                  <c:y val="-1.78411975587005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Summary'!$S$14:$S$32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Summary'!$T$14:$T$32</c:f>
              <c:numCache>
                <c:formatCode>General</c:formatCode>
                <c:ptCount val="19"/>
                <c:pt idx="0">
                  <c:v>0</c:v>
                </c:pt>
                <c:pt idx="1">
                  <c:v>3.9788023797427741E-2</c:v>
                </c:pt>
                <c:pt idx="2">
                  <c:v>0.14870067282640775</c:v>
                </c:pt>
                <c:pt idx="3">
                  <c:v>0.20729429697045512</c:v>
                </c:pt>
                <c:pt idx="4">
                  <c:v>0.27244232835475185</c:v>
                </c:pt>
                <c:pt idx="5">
                  <c:v>0.9178307764467869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E7-4503-BE93-DD8BF211EAFD}"/>
            </c:ext>
          </c:extLst>
        </c:ser>
        <c:ser>
          <c:idx val="1"/>
          <c:order val="1"/>
          <c:tx>
            <c:strRef>
              <c:f>'Data Summary'!$U$13</c:f>
              <c:strCache>
                <c:ptCount val="1"/>
                <c:pt idx="0">
                  <c:v>Ch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037330919259208"/>
                  <c:y val="5.831589361984682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Summary'!$S$14:$S$32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Summary'!$U$14:$U$32</c:f>
              <c:numCache>
                <c:formatCode>General</c:formatCode>
                <c:ptCount val="19"/>
                <c:pt idx="0">
                  <c:v>0</c:v>
                </c:pt>
                <c:pt idx="1">
                  <c:v>-2.7048115666730155E-3</c:v>
                </c:pt>
                <c:pt idx="2">
                  <c:v>-8.8457170709716593E-2</c:v>
                </c:pt>
                <c:pt idx="3">
                  <c:v>-0.11140213514166437</c:v>
                </c:pt>
                <c:pt idx="4">
                  <c:v>-0.17122740406928946</c:v>
                </c:pt>
                <c:pt idx="5">
                  <c:v>-0.67897563636036773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E7-4503-BE93-DD8BF211EAFD}"/>
            </c:ext>
          </c:extLst>
        </c:ser>
        <c:ser>
          <c:idx val="2"/>
          <c:order val="2"/>
          <c:tx>
            <c:strRef>
              <c:f>'Data Summary'!$V$13</c:f>
              <c:strCache>
                <c:ptCount val="1"/>
                <c:pt idx="0">
                  <c:v>Ch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32891266797112"/>
                  <c:y val="-1.47665363477533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Summary'!$S$14:$S$32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Summary'!$V$14:$V$32</c:f>
              <c:numCache>
                <c:formatCode>General</c:formatCode>
                <c:ptCount val="19"/>
                <c:pt idx="0">
                  <c:v>0</c:v>
                </c:pt>
                <c:pt idx="1">
                  <c:v>-3.7083212230754725E-2</c:v>
                </c:pt>
                <c:pt idx="2">
                  <c:v>-6.0243502116691161E-2</c:v>
                </c:pt>
                <c:pt idx="3">
                  <c:v>-9.5892161828790748E-2</c:v>
                </c:pt>
                <c:pt idx="4">
                  <c:v>-0.10121492428546237</c:v>
                </c:pt>
                <c:pt idx="5">
                  <c:v>-0.23885514008641925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E7-4503-BE93-DD8BF211E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9599"/>
        <c:axId val="862242959"/>
      </c:scatterChart>
      <c:valAx>
        <c:axId val="8401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915565422314"/>
              <c:y val="0.9249160934515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42959"/>
        <c:crosses val="autoZero"/>
        <c:crossBetween val="midCat"/>
      </c:valAx>
      <c:valAx>
        <c:axId val="862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07042981285768E-2"/>
              <c:y val="0.4346433099693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39781725710344E-2"/>
          <c:y val="0.95585357919966163"/>
          <c:w val="0.79695478485366877"/>
          <c:h val="3.405586481388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4:
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5412235392237E-2"/>
          <c:y val="0.10934126466924508"/>
          <c:w val="0.88648382873182063"/>
          <c:h val="0.80346616159858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Summary'!$Z$2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22450986523923"/>
                  <c:y val="-5.09671874878355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Summary'!$Y$3:$Y$9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Summary'!$Z$3:$Z$9</c:f>
              <c:numCache>
                <c:formatCode>General</c:formatCode>
                <c:ptCount val="7"/>
                <c:pt idx="0">
                  <c:v>0</c:v>
                </c:pt>
                <c:pt idx="1">
                  <c:v>1.5427531028990416E-2</c:v>
                </c:pt>
                <c:pt idx="2">
                  <c:v>5.4813505897072901E-2</c:v>
                </c:pt>
                <c:pt idx="3">
                  <c:v>8.1591385277988593E-2</c:v>
                </c:pt>
                <c:pt idx="4">
                  <c:v>0.10340716010296092</c:v>
                </c:pt>
                <c:pt idx="5">
                  <c:v>0.51747591566299889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7F-4FE5-9078-EF54487ADFB4}"/>
            </c:ext>
          </c:extLst>
        </c:ser>
        <c:ser>
          <c:idx val="1"/>
          <c:order val="1"/>
          <c:tx>
            <c:strRef>
              <c:f>'Data Summary'!$AA$2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075899256417303"/>
                  <c:y val="4.23389303827424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Summary'!$Y$3:$Y$9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Summary'!$AA$3:$AA$9</c:f>
              <c:numCache>
                <c:formatCode>General</c:formatCode>
                <c:ptCount val="7"/>
                <c:pt idx="0">
                  <c:v>0</c:v>
                </c:pt>
                <c:pt idx="1">
                  <c:v>-3.0827752607365255E-4</c:v>
                </c:pt>
                <c:pt idx="2">
                  <c:v>-2.5447732856946459E-2</c:v>
                </c:pt>
                <c:pt idx="3">
                  <c:v>-2.6969419810029649E-2</c:v>
                </c:pt>
                <c:pt idx="4">
                  <c:v>-4.6945274965082717E-2</c:v>
                </c:pt>
                <c:pt idx="5">
                  <c:v>-0.23770755488499162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7F-4FE5-9078-EF54487ADFB4}"/>
            </c:ext>
          </c:extLst>
        </c:ser>
        <c:ser>
          <c:idx val="2"/>
          <c:order val="2"/>
          <c:tx>
            <c:strRef>
              <c:f>'Data Summary'!$AB$2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884162354499018"/>
                  <c:y val="4.52545618926623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Summary'!$Y$3:$Y$9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Summary'!$AB$3:$AB$9</c:f>
              <c:numCache>
                <c:formatCode>General</c:formatCode>
                <c:ptCount val="7"/>
                <c:pt idx="0">
                  <c:v>0</c:v>
                </c:pt>
                <c:pt idx="1">
                  <c:v>-1.232601610695383E-2</c:v>
                </c:pt>
                <c:pt idx="2">
                  <c:v>-2.2360876734865087E-2</c:v>
                </c:pt>
                <c:pt idx="3">
                  <c:v>-3.4991312167903743E-2</c:v>
                </c:pt>
                <c:pt idx="4">
                  <c:v>-3.671116833902488E-2</c:v>
                </c:pt>
                <c:pt idx="5">
                  <c:v>-0.13090880208505951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87F-4FE5-9078-EF54487AD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9599"/>
        <c:axId val="862242959"/>
      </c:scatterChart>
      <c:valAx>
        <c:axId val="8401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915565422314"/>
              <c:y val="0.9249160934515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42959"/>
        <c:crosses val="autoZero"/>
        <c:crossBetween val="midCat"/>
      </c:valAx>
      <c:valAx>
        <c:axId val="862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07042981285768E-2"/>
              <c:y val="0.4346433099693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39781725710344E-2"/>
          <c:y val="0.95585357919966163"/>
          <c:w val="0.79695478485366877"/>
          <c:h val="3.405586481388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4:
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5412235392237E-2"/>
          <c:y val="0.10934126466924508"/>
          <c:w val="0.88648382873182063"/>
          <c:h val="0.80346616159858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Summary'!$Z$13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674173086877023"/>
                  <c:y val="3.49218165911079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Summary'!$Y$14:$Y$20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Summary'!$Z$14:$Z$20</c:f>
              <c:numCache>
                <c:formatCode>General</c:formatCode>
                <c:ptCount val="7"/>
                <c:pt idx="0">
                  <c:v>0</c:v>
                </c:pt>
                <c:pt idx="1">
                  <c:v>1.2727102807275514E-2</c:v>
                </c:pt>
                <c:pt idx="2">
                  <c:v>5.4940556405426832E-2</c:v>
                </c:pt>
                <c:pt idx="3">
                  <c:v>7.9339089715328256E-2</c:v>
                </c:pt>
                <c:pt idx="4">
                  <c:v>0.10357255641762701</c:v>
                </c:pt>
                <c:pt idx="5">
                  <c:v>0.52394990979261513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F9-4D35-9629-788C941A67E6}"/>
            </c:ext>
          </c:extLst>
        </c:ser>
        <c:ser>
          <c:idx val="1"/>
          <c:order val="1"/>
          <c:tx>
            <c:strRef>
              <c:f>'Data Summary'!$AA$13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967571608587429"/>
                  <c:y val="-3.32601606617354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Summary'!$Y$14:$Y$20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Summary'!$AA$14:$AA$20</c:f>
              <c:numCache>
                <c:formatCode>General</c:formatCode>
                <c:ptCount val="7"/>
                <c:pt idx="0">
                  <c:v>0</c:v>
                </c:pt>
                <c:pt idx="1">
                  <c:v>-3.0087057477885537E-3</c:v>
                </c:pt>
                <c:pt idx="2">
                  <c:v>-2.5320682348592527E-2</c:v>
                </c:pt>
                <c:pt idx="3">
                  <c:v>-2.9221715372689989E-2</c:v>
                </c:pt>
                <c:pt idx="4">
                  <c:v>-4.6779878650416627E-2</c:v>
                </c:pt>
                <c:pt idx="5">
                  <c:v>-0.23123356075537535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F9-4D35-9629-788C941A67E6}"/>
            </c:ext>
          </c:extLst>
        </c:ser>
        <c:ser>
          <c:idx val="2"/>
          <c:order val="2"/>
          <c:tx>
            <c:strRef>
              <c:f>'Data Summary'!$AB$13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32891266797112"/>
                  <c:y val="-1.47665363477533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Summary'!$Y$14:$Y$20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Summary'!$AB$14:$AB$20</c:f>
              <c:numCache>
                <c:formatCode>General</c:formatCode>
                <c:ptCount val="7"/>
                <c:pt idx="0">
                  <c:v>0</c:v>
                </c:pt>
                <c:pt idx="1">
                  <c:v>-1.5026444328668731E-2</c:v>
                </c:pt>
                <c:pt idx="2">
                  <c:v>-2.2233826226511155E-2</c:v>
                </c:pt>
                <c:pt idx="3">
                  <c:v>-3.7243607730564086E-2</c:v>
                </c:pt>
                <c:pt idx="4">
                  <c:v>-3.654577202435879E-2</c:v>
                </c:pt>
                <c:pt idx="5">
                  <c:v>-0.12443480795544322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0F9-4D35-9629-788C941A6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9599"/>
        <c:axId val="862242959"/>
      </c:scatterChart>
      <c:valAx>
        <c:axId val="8401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915565422314"/>
              <c:y val="0.9249160934515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42959"/>
        <c:crosses val="autoZero"/>
        <c:crossBetween val="midCat"/>
      </c:valAx>
      <c:valAx>
        <c:axId val="862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07042981285768E-2"/>
              <c:y val="0.4346433099693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39781725710344E-2"/>
          <c:y val="0.95585357919966163"/>
          <c:w val="0.79695478485366877"/>
          <c:h val="3.405586481388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1: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1'!$I$3:$I$1002</c:f>
                <c:numCache>
                  <c:formatCode>General</c:formatCode>
                  <c:ptCount val="1000"/>
                  <c:pt idx="0">
                    <c:v>1.0027790416832031E-2</c:v>
                  </c:pt>
                  <c:pt idx="1">
                    <c:v>4.6711370828627511E-3</c:v>
                  </c:pt>
                  <c:pt idx="2">
                    <c:v>3.88941958739641E-3</c:v>
                  </c:pt>
                  <c:pt idx="3">
                    <c:v>3.4046873483194631E-3</c:v>
                  </c:pt>
                  <c:pt idx="4">
                    <c:v>4.5769943170232566E-3</c:v>
                  </c:pt>
                  <c:pt idx="5">
                    <c:v>1.3242458875938201E-2</c:v>
                  </c:pt>
                </c:numCache>
              </c:numRef>
            </c:plus>
            <c:minus>
              <c:numRef>
                <c:f>'Expmt. 1'!$I$3:$I$1002</c:f>
                <c:numCache>
                  <c:formatCode>General</c:formatCode>
                  <c:ptCount val="1000"/>
                  <c:pt idx="0">
                    <c:v>1.0027790416832031E-2</c:v>
                  </c:pt>
                  <c:pt idx="1">
                    <c:v>4.6711370828627511E-3</c:v>
                  </c:pt>
                  <c:pt idx="2">
                    <c:v>3.88941958739641E-3</c:v>
                  </c:pt>
                  <c:pt idx="3">
                    <c:v>3.4046873483194631E-3</c:v>
                  </c:pt>
                  <c:pt idx="4">
                    <c:v>4.5769943170232566E-3</c:v>
                  </c:pt>
                  <c:pt idx="5">
                    <c:v>1.3242458875938201E-2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1'!$B$3:$B$1002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1'!$H$3:$H$1002</c:f>
              <c:numCache>
                <c:formatCode>General</c:formatCode>
                <c:ptCount val="1000"/>
                <c:pt idx="0">
                  <c:v>1538.298093765595</c:v>
                </c:pt>
                <c:pt idx="1">
                  <c:v>1538.353858636505</c:v>
                </c:pt>
                <c:pt idx="2">
                  <c:v>1538.571831400903</c:v>
                </c:pt>
                <c:pt idx="3">
                  <c:v>1538.6918855434919</c:v>
                </c:pt>
                <c:pt idx="4">
                  <c:v>1538.768426902574</c:v>
                </c:pt>
                <c:pt idx="5">
                  <c:v>1539.590816089381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9D-4DF3-A5BE-6F818A6EA223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1'!$O$3:$O$1002</c:f>
                <c:numCache>
                  <c:formatCode>General</c:formatCode>
                  <c:ptCount val="1000"/>
                  <c:pt idx="0">
                    <c:v>5.1291847986841964E-4</c:v>
                  </c:pt>
                  <c:pt idx="1">
                    <c:v>5.4902180781454617E-4</c:v>
                  </c:pt>
                  <c:pt idx="2">
                    <c:v>6.9161361539060002E-4</c:v>
                  </c:pt>
                  <c:pt idx="3">
                    <c:v>1.141738411940037E-3</c:v>
                  </c:pt>
                  <c:pt idx="4">
                    <c:v>1.099829032938077E-3</c:v>
                  </c:pt>
                  <c:pt idx="5">
                    <c:v>6.8793168789160171E-3</c:v>
                  </c:pt>
                </c:numCache>
              </c:numRef>
            </c:plus>
            <c:minus>
              <c:numRef>
                <c:f>'Expmt. 1'!$O$3:$O$1002</c:f>
                <c:numCache>
                  <c:formatCode>General</c:formatCode>
                  <c:ptCount val="1000"/>
                  <c:pt idx="0">
                    <c:v>5.1291847986841964E-4</c:v>
                  </c:pt>
                  <c:pt idx="1">
                    <c:v>5.4902180781454617E-4</c:v>
                  </c:pt>
                  <c:pt idx="2">
                    <c:v>6.9161361539060002E-4</c:v>
                  </c:pt>
                  <c:pt idx="3">
                    <c:v>1.141738411940037E-3</c:v>
                  </c:pt>
                  <c:pt idx="4">
                    <c:v>1.099829032938077E-3</c:v>
                  </c:pt>
                  <c:pt idx="5">
                    <c:v>6.8793168789160171E-3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1'!$B$3:$B$1002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1'!$P$3:$P$1002</c:f>
              <c:numCache>
                <c:formatCode>General</c:formatCode>
                <c:ptCount val="1000"/>
                <c:pt idx="0">
                  <c:v>1538.170986945167</c:v>
                </c:pt>
                <c:pt idx="1">
                  <c:v>1538.132651692689</c:v>
                </c:pt>
                <c:pt idx="2">
                  <c:v>1537.9940809117329</c:v>
                </c:pt>
                <c:pt idx="3">
                  <c:v>1537.9496998297</c:v>
                </c:pt>
                <c:pt idx="4">
                  <c:v>1537.9212565715329</c:v>
                </c:pt>
                <c:pt idx="5">
                  <c:v>1537.4790419523069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9D-4DF3-A5BE-6F818A6EA223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1'!$U$3:$U$1002</c:f>
                <c:numCache>
                  <c:formatCode>General</c:formatCode>
                  <c:ptCount val="1000"/>
                  <c:pt idx="0">
                    <c:v>2.4186538388945942E-3</c:v>
                  </c:pt>
                  <c:pt idx="1">
                    <c:v>2.0020591776909761E-3</c:v>
                  </c:pt>
                  <c:pt idx="2">
                    <c:v>1.4045744858868601E-3</c:v>
                  </c:pt>
                  <c:pt idx="3">
                    <c:v>3.000757127909683E-3</c:v>
                  </c:pt>
                  <c:pt idx="4">
                    <c:v>5.0808847016219219E-3</c:v>
                  </c:pt>
                  <c:pt idx="5">
                    <c:v>3.2865661718075742E-2</c:v>
                  </c:pt>
                </c:numCache>
              </c:numRef>
            </c:plus>
            <c:minus>
              <c:numRef>
                <c:f>'Expmt. 1'!$U$3:$U$1002</c:f>
                <c:numCache>
                  <c:formatCode>General</c:formatCode>
                  <c:ptCount val="1000"/>
                  <c:pt idx="0">
                    <c:v>2.4186538388945942E-3</c:v>
                  </c:pt>
                  <c:pt idx="1">
                    <c:v>2.0020591776909761E-3</c:v>
                  </c:pt>
                  <c:pt idx="2">
                    <c:v>1.4045744858868601E-3</c:v>
                  </c:pt>
                  <c:pt idx="3">
                    <c:v>3.000757127909683E-3</c:v>
                  </c:pt>
                  <c:pt idx="4">
                    <c:v>5.0808847016219219E-3</c:v>
                  </c:pt>
                  <c:pt idx="5">
                    <c:v>3.2865661718075742E-2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1'!$B$3:$B$1002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1'!$X$3:$X$1002</c:f>
              <c:numCache>
                <c:formatCode>General</c:formatCode>
                <c:ptCount val="1000"/>
                <c:pt idx="0">
                  <c:v>1538.1111461527321</c:v>
                </c:pt>
                <c:pt idx="1">
                  <c:v>1538.1017426937699</c:v>
                </c:pt>
                <c:pt idx="2">
                  <c:v>1538.066787191703</c:v>
                </c:pt>
                <c:pt idx="3">
                  <c:v>1538.0230248222911</c:v>
                </c:pt>
                <c:pt idx="4">
                  <c:v>1537.9894226139761</c:v>
                </c:pt>
                <c:pt idx="5">
                  <c:v>1537.810929740363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9D-4DF3-A5BE-6F818A6EA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1'!$B$2</c:f>
              <c:strCache>
                <c:ptCount val="1"/>
                <c:pt idx="0">
                  <c:v>Average Curvature (1/m)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376E154-FEB7-4F67-92EA-C4111B537857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0D76D07-F4E7-4196-8E52-578F166A6949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9EFA366-3CC5-4D0D-8321-22B9B883BD20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F5A8BA8-89FD-4A76-8633-757E78538492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2DDA35D-73B2-4F75-B2FA-777EFF548614}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E4E7A9A-572F-4371-9659-2B807B9650CC}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40E3E97-6812-46AA-ACBB-916836691265}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6E327A5-2F35-42F7-A4DD-34AF8D828FA5}">
  <sheetPr/>
  <sheetViews>
    <sheetView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0D1BA3-B27E-4F7E-8E69-3FFDD24E8A7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2C2F00-21DE-4769-A153-96234E4B392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8A4C36-14A4-4BC7-90C5-F24064B3A0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9F4E3F-B321-424D-B366-0260E20CA6A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58A4AF-06FD-4D33-A8B7-D0490EC6534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1625E9-1038-447B-9943-11812D11679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32D9AE-77D7-462C-BABB-6351B069982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DEB335-7FA5-41B8-B402-ED079BD055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20408</xdr:colOff>
      <xdr:row>11</xdr:row>
      <xdr:rowOff>59871</xdr:rowOff>
    </xdr:from>
    <xdr:to>
      <xdr:col>10</xdr:col>
      <xdr:colOff>881742</xdr:colOff>
      <xdr:row>36</xdr:row>
      <xdr:rowOff>136071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99D075-127D-46CD-A7F5-7F1421EEF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122464</xdr:colOff>
      <xdr:row>36</xdr:row>
      <xdr:rowOff>136071</xdr:rowOff>
    </xdr:from>
    <xdr:to>
      <xdr:col>11</xdr:col>
      <xdr:colOff>47627</xdr:colOff>
      <xdr:row>62</xdr:row>
      <xdr:rowOff>78922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8F812E-745C-499C-9F25-C061AA07B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62</xdr:row>
      <xdr:rowOff>27214</xdr:rowOff>
    </xdr:from>
    <xdr:to>
      <xdr:col>11</xdr:col>
      <xdr:colOff>5444</xdr:colOff>
      <xdr:row>87</xdr:row>
      <xdr:rowOff>160565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258B07-D8F1-4433-A1E5-403B901F5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87</xdr:row>
      <xdr:rowOff>149678</xdr:rowOff>
    </xdr:from>
    <xdr:to>
      <xdr:col>11</xdr:col>
      <xdr:colOff>5444</xdr:colOff>
      <xdr:row>113</xdr:row>
      <xdr:rowOff>92529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A873B3-91AC-4A7E-BADD-11292BA504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5E9E2-F53E-442B-814A-AA14022BCEF8}">
  <dimension ref="A1:AH19"/>
  <sheetViews>
    <sheetView zoomScaleNormal="100" workbookViewId="0">
      <selection activeCell="A19" sqref="A19"/>
    </sheetView>
  </sheetViews>
  <sheetFormatPr defaultRowHeight="15" x14ac:dyDescent="0.25"/>
  <cols>
    <col min="1" max="1" width="13.28515625" bestFit="1" customWidth="1"/>
    <col min="2" max="2" width="14.85546875" bestFit="1" customWidth="1"/>
  </cols>
  <sheetData>
    <row r="1" spans="1:34" x14ac:dyDescent="0.25">
      <c r="B1" s="15" t="s">
        <v>21</v>
      </c>
      <c r="C1" s="15"/>
      <c r="D1" s="15"/>
      <c r="G1" s="14" t="s">
        <v>22</v>
      </c>
      <c r="H1" s="14"/>
      <c r="I1" s="14"/>
      <c r="J1" s="14"/>
      <c r="M1" s="14" t="s">
        <v>23</v>
      </c>
      <c r="N1" s="14"/>
      <c r="O1" s="14"/>
      <c r="P1" s="14"/>
      <c r="S1" s="14" t="s">
        <v>26</v>
      </c>
      <c r="T1" s="14"/>
      <c r="U1" s="14"/>
      <c r="V1" s="14"/>
      <c r="Y1" s="14" t="s">
        <v>33</v>
      </c>
      <c r="Z1" s="14"/>
      <c r="AA1" s="14"/>
      <c r="AB1" s="14"/>
    </row>
    <row r="2" spans="1:34" ht="15.75" thickBot="1" x14ac:dyDescent="0.3">
      <c r="A2" t="s">
        <v>20</v>
      </c>
      <c r="B2" t="s">
        <v>15</v>
      </c>
      <c r="C2" t="s">
        <v>16</v>
      </c>
      <c r="D2" t="s">
        <v>17</v>
      </c>
      <c r="E2" t="s">
        <v>34</v>
      </c>
      <c r="G2" t="s">
        <v>21</v>
      </c>
      <c r="H2" t="s">
        <v>14</v>
      </c>
      <c r="I2" t="s">
        <v>18</v>
      </c>
      <c r="J2" t="s">
        <v>19</v>
      </c>
      <c r="K2" t="s">
        <v>24</v>
      </c>
      <c r="M2" t="s">
        <v>21</v>
      </c>
      <c r="N2" t="s">
        <v>14</v>
      </c>
      <c r="O2" t="s">
        <v>18</v>
      </c>
      <c r="P2" t="s">
        <v>19</v>
      </c>
      <c r="Q2" t="s">
        <v>24</v>
      </c>
      <c r="S2" t="s">
        <v>21</v>
      </c>
      <c r="T2" t="s">
        <v>14</v>
      </c>
      <c r="U2" t="s">
        <v>18</v>
      </c>
      <c r="V2" t="s">
        <v>19</v>
      </c>
      <c r="W2" t="s">
        <v>24</v>
      </c>
      <c r="Y2" t="s">
        <v>21</v>
      </c>
      <c r="Z2" t="s">
        <v>14</v>
      </c>
      <c r="AA2" t="s">
        <v>18</v>
      </c>
      <c r="AB2" t="s">
        <v>19</v>
      </c>
      <c r="AC2" t="s">
        <v>24</v>
      </c>
    </row>
    <row r="3" spans="1:34" x14ac:dyDescent="0.25">
      <c r="A3" t="s">
        <v>29</v>
      </c>
      <c r="B3" s="5">
        <f>'Expmt. 1'!$A3</f>
        <v>0</v>
      </c>
      <c r="C3" s="6">
        <f>'Expmt. 1'!$A3</f>
        <v>0</v>
      </c>
      <c r="D3" s="6">
        <f>'Expmt. 1'!$A3</f>
        <v>0</v>
      </c>
      <c r="E3" s="7">
        <f>'Expmt. 1'!$A3</f>
        <v>0</v>
      </c>
      <c r="G3">
        <f>B3</f>
        <v>0</v>
      </c>
      <c r="H3" s="4">
        <f>'Expmt. 1'!H3-'Expmt. 1'!H$3</f>
        <v>0</v>
      </c>
      <c r="I3" s="4">
        <f>'Expmt. 1'!P3-'Expmt. 1'!P$3</f>
        <v>0</v>
      </c>
      <c r="J3" s="4">
        <f>'Expmt. 1'!X3-'Expmt. 1'!X$3</f>
        <v>0</v>
      </c>
      <c r="K3" s="4">
        <f t="shared" ref="K3:K6" si="0">AVERAGE(H3:J3)</f>
        <v>0</v>
      </c>
      <c r="L3" s="4"/>
      <c r="M3">
        <f>C3</f>
        <v>0</v>
      </c>
      <c r="N3" s="4">
        <f>'Expmt. 1'!J3-'Expmt. 1'!J$3</f>
        <v>0</v>
      </c>
      <c r="O3" s="4">
        <f>'Expmt. 1'!R3-'Expmt. 1'!R$3</f>
        <v>0</v>
      </c>
      <c r="P3" s="4">
        <f>'Expmt. 1'!Z3-'Expmt. 1'!Z$3</f>
        <v>0</v>
      </c>
      <c r="Q3" s="4">
        <f t="shared" ref="Q3:Q8" si="1">AVERAGE(N3:P3)</f>
        <v>0</v>
      </c>
      <c r="R3" s="4"/>
      <c r="S3">
        <f>D3</f>
        <v>0</v>
      </c>
      <c r="T3" s="4">
        <f>'Expmt. 1'!L3-'Expmt. 1'!L$3</f>
        <v>0</v>
      </c>
      <c r="U3" s="4">
        <f>'Expmt. 1'!T3-'Expmt. 1'!T$3</f>
        <v>0</v>
      </c>
      <c r="V3" s="4">
        <f>'Expmt. 1'!AB3-'Expmt. 1'!AB$3</f>
        <v>0</v>
      </c>
      <c r="W3" s="4">
        <f t="shared" ref="W3:W6" si="2">AVERAGE(T3:V3)</f>
        <v>0</v>
      </c>
      <c r="X3" s="4"/>
      <c r="Y3">
        <f>E3</f>
        <v>0</v>
      </c>
      <c r="Z3" s="4">
        <f>'Expmt. 1'!N3-'Expmt. 1'!N$3</f>
        <v>0</v>
      </c>
      <c r="AA3" s="4">
        <f>'Expmt. 1'!V3-'Expmt. 1'!V$3</f>
        <v>0</v>
      </c>
      <c r="AB3" s="4">
        <f>'Expmt. 1'!AD3-'Expmt. 1'!AD$3</f>
        <v>0</v>
      </c>
      <c r="AC3" s="4">
        <f>AVERAGE(Z3:AB3)</f>
        <v>0</v>
      </c>
    </row>
    <row r="4" spans="1:34" x14ac:dyDescent="0.25">
      <c r="A4" t="s">
        <v>29</v>
      </c>
      <c r="B4" s="8">
        <f>'Expmt. 1'!$A4</f>
        <v>0.25</v>
      </c>
      <c r="C4" s="4">
        <f>'Expmt. 1'!$A4</f>
        <v>0.25</v>
      </c>
      <c r="D4" s="4">
        <f>'Expmt. 1'!$A4</f>
        <v>0.25</v>
      </c>
      <c r="E4" s="9">
        <f>'Expmt. 1'!$A4</f>
        <v>0.25</v>
      </c>
      <c r="G4">
        <f t="shared" ref="G4:G8" si="3">B4</f>
        <v>0.25</v>
      </c>
      <c r="H4" s="4">
        <f>'Expmt. 1'!H4-'Expmt. 1'!H$3</f>
        <v>5.5764870910024911E-2</v>
      </c>
      <c r="I4" s="4">
        <f>'Expmt. 1'!P4-'Expmt. 1'!P$3</f>
        <v>-3.8335252477963877E-2</v>
      </c>
      <c r="J4" s="4">
        <f>'Expmt. 1'!X4-'Expmt. 1'!X$3</f>
        <v>-9.4034589621969644E-3</v>
      </c>
      <c r="K4" s="4">
        <f t="shared" si="0"/>
        <v>2.6753864899546898E-3</v>
      </c>
      <c r="L4" s="4"/>
      <c r="M4">
        <f t="shared" ref="M4:M8" si="4">C4</f>
        <v>0.25</v>
      </c>
      <c r="N4" s="4">
        <f>'Expmt. 1'!J4-'Expmt. 1'!J$3</f>
        <v>8.146196120787863E-2</v>
      </c>
      <c r="O4" s="4">
        <f>'Expmt. 1'!R4-'Expmt. 1'!R$3</f>
        <v>-3.0235479987823055E-2</v>
      </c>
      <c r="P4" s="4">
        <f>'Expmt. 1'!Z4-'Expmt. 1'!Z$3</f>
        <v>-6.4473663526996461E-2</v>
      </c>
      <c r="Q4" s="4">
        <f t="shared" si="1"/>
        <v>-4.4157274356469616E-3</v>
      </c>
      <c r="R4" s="4"/>
      <c r="S4">
        <f t="shared" ref="S4:S8" si="5">D4</f>
        <v>0.25</v>
      </c>
      <c r="T4" s="4">
        <f>'Expmt. 1'!L4-'Expmt. 1'!L$3</f>
        <v>4.2488452019142642E-2</v>
      </c>
      <c r="U4" s="4">
        <f>'Expmt. 1'!T4-'Expmt. 1'!T$3</f>
        <v>-4.3833449581143213E-6</v>
      </c>
      <c r="V4" s="4">
        <f>'Expmt. 1'!AB4-'Expmt. 1'!AB$3</f>
        <v>-3.4382784009039824E-2</v>
      </c>
      <c r="W4" s="4">
        <f t="shared" si="2"/>
        <v>2.7004282217149012E-3</v>
      </c>
      <c r="Y4">
        <f t="shared" ref="Y4:Y8" si="6">E4</f>
        <v>0.25</v>
      </c>
      <c r="Z4" s="4">
        <f>'Expmt. 1'!N4-'Expmt. 1'!N$3</f>
        <v>1.5427531028990416E-2</v>
      </c>
      <c r="AA4" s="4">
        <f>'Expmt. 1'!V4-'Expmt. 1'!V$3</f>
        <v>-3.0827752607365255E-4</v>
      </c>
      <c r="AB4" s="4">
        <f>'Expmt. 1'!AD4-'Expmt. 1'!AD$3</f>
        <v>-1.232601610695383E-2</v>
      </c>
      <c r="AC4" s="4">
        <f t="shared" ref="AC4:AC8" si="7">AVERAGE(Z4:AB4)</f>
        <v>9.3107913198764436E-4</v>
      </c>
    </row>
    <row r="5" spans="1:34" x14ac:dyDescent="0.25">
      <c r="A5" t="s">
        <v>29</v>
      </c>
      <c r="B5" s="8">
        <f>'Expmt. 1'!$A5</f>
        <v>0.8</v>
      </c>
      <c r="C5" s="4">
        <f>'Expmt. 1'!$A5</f>
        <v>0.8</v>
      </c>
      <c r="D5" s="4">
        <f>'Expmt. 1'!$A5</f>
        <v>0.8</v>
      </c>
      <c r="E5" s="9">
        <f>'Expmt. 1'!$A5</f>
        <v>0.8</v>
      </c>
      <c r="F5" s="4"/>
      <c r="G5">
        <f t="shared" si="3"/>
        <v>0.8</v>
      </c>
      <c r="H5" s="4">
        <f>'Expmt. 1'!H5-'Expmt. 1'!H$3</f>
        <v>0.27373763530795259</v>
      </c>
      <c r="I5" s="4">
        <f>'Expmt. 1'!P5-'Expmt. 1'!P$3</f>
        <v>-0.17690603343407929</v>
      </c>
      <c r="J5" s="4">
        <f>'Expmt. 1'!X5-'Expmt. 1'!X$3</f>
        <v>-4.435896102904735E-2</v>
      </c>
      <c r="K5" s="4">
        <f t="shared" si="0"/>
        <v>1.749088028160865E-2</v>
      </c>
      <c r="L5" s="4"/>
      <c r="M5">
        <f t="shared" si="4"/>
        <v>0.8</v>
      </c>
      <c r="N5" s="4">
        <f>'Expmt. 1'!J5-'Expmt. 1'!J$3</f>
        <v>0.26020864781185082</v>
      </c>
      <c r="O5" s="4">
        <f>'Expmt. 1'!R5-'Expmt. 1'!R$3</f>
        <v>-0.2073766787709701</v>
      </c>
      <c r="P5" s="4">
        <f>'Expmt. 1'!Z5-'Expmt. 1'!Z$3</f>
        <v>-8.3257741890975012E-2</v>
      </c>
      <c r="Q5" s="4">
        <f t="shared" si="1"/>
        <v>-1.0141924283364764E-2</v>
      </c>
      <c r="R5" s="4"/>
      <c r="S5">
        <f t="shared" si="5"/>
        <v>0.8</v>
      </c>
      <c r="T5" s="4">
        <f>'Expmt. 1'!L5-'Expmt. 1'!L$3</f>
        <v>0.14857362231805382</v>
      </c>
      <c r="U5" s="4">
        <f>'Expmt. 1'!T5-'Expmt. 1'!T$3</f>
        <v>-8.8584221218070525E-2</v>
      </c>
      <c r="V5" s="4">
        <f>'Expmt. 1'!AB5-'Expmt. 1'!AB$3</f>
        <v>-6.0370552625045093E-2</v>
      </c>
      <c r="W5" s="4">
        <f t="shared" si="2"/>
        <v>-1.2705050835393195E-4</v>
      </c>
      <c r="Y5">
        <f t="shared" si="6"/>
        <v>0.8</v>
      </c>
      <c r="Z5" s="4">
        <f>'Expmt. 1'!N5-'Expmt. 1'!N$3</f>
        <v>5.4813505897072901E-2</v>
      </c>
      <c r="AA5" s="4">
        <f>'Expmt. 1'!V5-'Expmt. 1'!V$3</f>
        <v>-2.5447732856946459E-2</v>
      </c>
      <c r="AB5" s="4">
        <f>'Expmt. 1'!AD5-'Expmt. 1'!AD$3</f>
        <v>-2.2360876734865087E-2</v>
      </c>
      <c r="AC5" s="4">
        <f t="shared" si="7"/>
        <v>2.3349654350871183E-3</v>
      </c>
    </row>
    <row r="6" spans="1:34" x14ac:dyDescent="0.25">
      <c r="A6" s="4" t="s">
        <v>29</v>
      </c>
      <c r="B6" s="8">
        <f>'Expmt. 1'!$A6</f>
        <v>1</v>
      </c>
      <c r="C6" s="4">
        <f>'Expmt. 1'!$A6</f>
        <v>1</v>
      </c>
      <c r="D6" s="4">
        <f>'Expmt. 1'!$A6</f>
        <v>1</v>
      </c>
      <c r="E6" s="9">
        <f>'Expmt. 1'!$A6</f>
        <v>1</v>
      </c>
      <c r="F6" s="4"/>
      <c r="G6">
        <f t="shared" si="3"/>
        <v>1</v>
      </c>
      <c r="H6" s="4">
        <f>'Expmt. 1'!H6-'Expmt. 1'!H$3</f>
        <v>0.39379177789692221</v>
      </c>
      <c r="I6" s="4">
        <f>'Expmt. 1'!P6-'Expmt. 1'!P$3</f>
        <v>-0.22128711546702107</v>
      </c>
      <c r="J6" s="4">
        <f>'Expmt. 1'!X6-'Expmt. 1'!X$3</f>
        <v>-8.8121330441026657E-2</v>
      </c>
      <c r="K6" s="4">
        <f t="shared" si="0"/>
        <v>2.8127777329624831E-2</v>
      </c>
      <c r="L6" s="4"/>
      <c r="M6">
        <f t="shared" si="4"/>
        <v>1</v>
      </c>
      <c r="N6" s="4">
        <f>'Expmt. 1'!J6-'Expmt. 1'!J$3</f>
        <v>0.3422338917439447</v>
      </c>
      <c r="O6" s="4">
        <f>'Expmt. 1'!R6-'Expmt. 1'!R$3</f>
        <v>-0.26219883789485721</v>
      </c>
      <c r="P6" s="4">
        <f>'Expmt. 1'!Z6-'Expmt. 1'!Z$3</f>
        <v>-0.11062669118700796</v>
      </c>
      <c r="Q6" s="4">
        <f t="shared" si="1"/>
        <v>-1.0197212445973491E-2</v>
      </c>
      <c r="R6" s="4"/>
      <c r="S6">
        <f t="shared" si="5"/>
        <v>1</v>
      </c>
      <c r="T6" s="4">
        <f>'Expmt. 1'!L6-'Expmt. 1'!L$3</f>
        <v>0.20954659253311547</v>
      </c>
      <c r="U6" s="4">
        <f>'Expmt. 1'!T6-'Expmt. 1'!T$3</f>
        <v>-0.10914983957900404</v>
      </c>
      <c r="V6" s="4">
        <f>'Expmt. 1'!AB6-'Expmt. 1'!AB$3</f>
        <v>-9.3639866266130412E-2</v>
      </c>
      <c r="W6" s="4">
        <f t="shared" si="2"/>
        <v>2.2522955626603411E-3</v>
      </c>
      <c r="X6" s="4"/>
      <c r="Y6">
        <f t="shared" si="6"/>
        <v>1</v>
      </c>
      <c r="Z6" s="4">
        <f>'Expmt. 1'!N6-'Expmt. 1'!N$3</f>
        <v>8.1591385277988593E-2</v>
      </c>
      <c r="AA6" s="4">
        <f>'Expmt. 1'!V6-'Expmt. 1'!V$3</f>
        <v>-2.6969419810029649E-2</v>
      </c>
      <c r="AB6" s="4">
        <f>'Expmt. 1'!AD6-'Expmt. 1'!AD$3</f>
        <v>-3.4991312167903743E-2</v>
      </c>
      <c r="AC6" s="4">
        <f t="shared" si="7"/>
        <v>6.5435511000184006E-3</v>
      </c>
      <c r="AD6" s="4"/>
      <c r="AE6" s="4"/>
      <c r="AF6" s="4"/>
      <c r="AG6" s="4"/>
      <c r="AH6" s="4"/>
    </row>
    <row r="7" spans="1:34" x14ac:dyDescent="0.25">
      <c r="A7" s="4" t="s">
        <v>29</v>
      </c>
      <c r="B7" s="8">
        <f>'Expmt. 1'!$A7</f>
        <v>1.25</v>
      </c>
      <c r="C7" s="4">
        <f>'Expmt. 1'!$A7</f>
        <v>1.25</v>
      </c>
      <c r="D7" s="4">
        <f>'Expmt. 1'!$A7</f>
        <v>1.25</v>
      </c>
      <c r="E7" s="9">
        <f>'Expmt. 1'!$A7</f>
        <v>1.25</v>
      </c>
      <c r="F7" s="4"/>
      <c r="G7">
        <f t="shared" si="3"/>
        <v>1.25</v>
      </c>
      <c r="H7" s="4">
        <f>'Expmt. 1'!H7-'Expmt. 1'!H$3</f>
        <v>0.47033313697897938</v>
      </c>
      <c r="I7" s="4">
        <f>'Expmt. 1'!P7-'Expmt. 1'!P$3</f>
        <v>-0.24973037363406547</v>
      </c>
      <c r="J7" s="4">
        <f>'Expmt. 1'!X7-'Expmt. 1'!X$3</f>
        <v>-0.12172353875598674</v>
      </c>
      <c r="K7" s="4">
        <f t="shared" ref="K7:K8" si="8">AVERAGE(H7:J7)</f>
        <v>3.2959741529642393E-2</v>
      </c>
      <c r="L7" s="4"/>
      <c r="M7">
        <f t="shared" si="4"/>
        <v>1.25</v>
      </c>
      <c r="N7" s="4">
        <f>'Expmt. 1'!J7-'Expmt. 1'!J$3</f>
        <v>0.43917418185606039</v>
      </c>
      <c r="O7" s="4">
        <f>'Expmt. 1'!R7-'Expmt. 1'!R$3</f>
        <v>-0.3558906280688916</v>
      </c>
      <c r="P7" s="4">
        <f>'Expmt. 1'!Z7-'Expmt. 1'!Z$3</f>
        <v>-0.12298075223998239</v>
      </c>
      <c r="Q7" s="4">
        <f t="shared" si="1"/>
        <v>-1.3232399484271204E-2</v>
      </c>
      <c r="R7" s="4"/>
      <c r="S7">
        <f t="shared" si="5"/>
        <v>1.25</v>
      </c>
      <c r="T7" s="4">
        <f>'Expmt. 1'!L7-'Expmt. 1'!L$3</f>
        <v>0.27227693204008574</v>
      </c>
      <c r="U7" s="4">
        <f>'Expmt. 1'!T7-'Expmt. 1'!T$3</f>
        <v>-0.17139280038395555</v>
      </c>
      <c r="V7" s="4">
        <f>'Expmt. 1'!AB7-'Expmt. 1'!AB$3</f>
        <v>-0.10138032060012847</v>
      </c>
      <c r="W7" s="4">
        <f t="shared" ref="W7:W8" si="9">AVERAGE(T7:V7)</f>
        <v>-1.6539631466609231E-4</v>
      </c>
      <c r="Y7">
        <f t="shared" si="6"/>
        <v>1.25</v>
      </c>
      <c r="Z7" s="4">
        <f>'Expmt. 1'!N7-'Expmt. 1'!N$3</f>
        <v>0.10340716010296092</v>
      </c>
      <c r="AA7" s="4">
        <f>'Expmt. 1'!V7-'Expmt. 1'!V$3</f>
        <v>-4.6945274965082717E-2</v>
      </c>
      <c r="AB7" s="4">
        <f>'Expmt. 1'!AD7-'Expmt. 1'!AD$3</f>
        <v>-3.671116833902488E-2</v>
      </c>
      <c r="AC7" s="4">
        <f t="shared" si="7"/>
        <v>6.5835722662844392E-3</v>
      </c>
    </row>
    <row r="8" spans="1:34" x14ac:dyDescent="0.25">
      <c r="A8" t="s">
        <v>29</v>
      </c>
      <c r="B8" s="8">
        <f>'Expmt. 1'!$A8</f>
        <v>3.125</v>
      </c>
      <c r="C8" s="4">
        <f>'Expmt. 1'!$A8</f>
        <v>3.125</v>
      </c>
      <c r="D8" s="4">
        <f>'Expmt. 1'!$A8</f>
        <v>3.125</v>
      </c>
      <c r="E8" s="9">
        <f>'Expmt. 1'!$A8</f>
        <v>3.125</v>
      </c>
      <c r="F8" s="4"/>
      <c r="G8">
        <f t="shared" si="3"/>
        <v>3.125</v>
      </c>
      <c r="H8" s="4">
        <f>'Expmt. 1'!H8-'Expmt. 1'!H$3</f>
        <v>1.292722323785938</v>
      </c>
      <c r="I8" s="4">
        <f>'Expmt. 1'!P8-'Expmt. 1'!P$3</f>
        <v>-0.69194499286004429</v>
      </c>
      <c r="J8" s="4">
        <f>'Expmt. 1'!X8-'Expmt. 1'!X$3</f>
        <v>-0.30021641236908181</v>
      </c>
      <c r="K8" s="4">
        <f t="shared" si="8"/>
        <v>0.10018697285227063</v>
      </c>
      <c r="L8" s="4"/>
      <c r="M8" s="4">
        <f t="shared" si="4"/>
        <v>3.125</v>
      </c>
      <c r="N8" s="4">
        <f>'Expmt. 1'!J8-'Expmt. 1'!J$3</f>
        <v>1.0555327980139282</v>
      </c>
      <c r="O8" s="4">
        <f>'Expmt. 1'!R8-'Expmt. 1'!R$3</f>
        <v>-0.87258440272785265</v>
      </c>
      <c r="P8" s="4">
        <f>'Expmt. 1'!Z8-'Expmt. 1'!Z$3</f>
        <v>-0.25001786477696442</v>
      </c>
      <c r="Q8" s="4">
        <f t="shared" si="1"/>
        <v>-2.2356489830296294E-2</v>
      </c>
      <c r="R8" s="4"/>
      <c r="S8">
        <f t="shared" si="5"/>
        <v>3.125</v>
      </c>
      <c r="T8" s="4">
        <f>'Expmt. 1'!L8-'Expmt. 1'!L$3</f>
        <v>0.91135678231717066</v>
      </c>
      <c r="U8" s="4">
        <f>'Expmt. 1'!T8-'Expmt. 1'!T$3</f>
        <v>-0.68544963048998397</v>
      </c>
      <c r="V8" s="4">
        <f>'Expmt. 1'!AB8-'Expmt. 1'!AB$3</f>
        <v>-0.24532913421603553</v>
      </c>
      <c r="W8" s="4">
        <f t="shared" si="9"/>
        <v>-6.4739941296162824E-3</v>
      </c>
      <c r="Y8">
        <f t="shared" si="6"/>
        <v>3.125</v>
      </c>
      <c r="Z8" s="4">
        <f>'Expmt. 1'!N8-'Expmt. 1'!N$3</f>
        <v>0.51747591566299889</v>
      </c>
      <c r="AA8" s="4">
        <f>'Expmt. 1'!V8-'Expmt. 1'!V$3</f>
        <v>-0.23770755488499162</v>
      </c>
      <c r="AB8" s="4">
        <f>'Expmt. 1'!AD8-'Expmt. 1'!AD$3</f>
        <v>-0.13090880208505951</v>
      </c>
      <c r="AC8" s="4">
        <f t="shared" si="7"/>
        <v>4.9619852897649253E-2</v>
      </c>
    </row>
    <row r="9" spans="1:34" ht="15.75" thickBot="1" x14ac:dyDescent="0.3">
      <c r="B9" s="10"/>
      <c r="C9" s="2"/>
      <c r="D9" s="2"/>
      <c r="E9" s="11"/>
      <c r="F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T9" s="4"/>
      <c r="U9" s="4"/>
      <c r="V9" s="4"/>
      <c r="W9" s="4"/>
      <c r="Z9" s="4"/>
      <c r="AA9" s="4"/>
      <c r="AB9" s="4"/>
      <c r="AC9" s="4"/>
    </row>
    <row r="11" spans="1:34" x14ac:dyDescent="0.25">
      <c r="G11" s="14" t="s">
        <v>25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</row>
    <row r="12" spans="1:34" x14ac:dyDescent="0.25">
      <c r="G12" s="14" t="s">
        <v>22</v>
      </c>
      <c r="H12" s="14"/>
      <c r="I12" s="14"/>
      <c r="J12" s="14"/>
      <c r="M12" s="14" t="s">
        <v>23</v>
      </c>
      <c r="N12" s="14"/>
      <c r="O12" s="14"/>
      <c r="P12" s="14"/>
      <c r="S12" s="14" t="s">
        <v>26</v>
      </c>
      <c r="T12" s="14"/>
      <c r="U12" s="14"/>
      <c r="V12" s="14"/>
      <c r="Y12" s="14" t="s">
        <v>33</v>
      </c>
      <c r="Z12" s="14"/>
      <c r="AA12" s="14"/>
      <c r="AB12" s="14"/>
    </row>
    <row r="13" spans="1:34" x14ac:dyDescent="0.25">
      <c r="G13" t="s">
        <v>21</v>
      </c>
      <c r="H13" t="s">
        <v>14</v>
      </c>
      <c r="I13" t="s">
        <v>18</v>
      </c>
      <c r="J13" t="s">
        <v>19</v>
      </c>
      <c r="M13" t="s">
        <v>21</v>
      </c>
      <c r="N13" t="s">
        <v>14</v>
      </c>
      <c r="O13" t="s">
        <v>18</v>
      </c>
      <c r="P13" t="s">
        <v>19</v>
      </c>
      <c r="S13" t="s">
        <v>21</v>
      </c>
      <c r="T13" t="s">
        <v>14</v>
      </c>
      <c r="U13" t="s">
        <v>18</v>
      </c>
      <c r="V13" t="s">
        <v>19</v>
      </c>
      <c r="Y13" t="s">
        <v>21</v>
      </c>
      <c r="Z13" t="s">
        <v>14</v>
      </c>
      <c r="AA13" t="s">
        <v>18</v>
      </c>
      <c r="AB13" t="s">
        <v>19</v>
      </c>
    </row>
    <row r="14" spans="1:34" x14ac:dyDescent="0.25">
      <c r="G14">
        <f>B3</f>
        <v>0</v>
      </c>
      <c r="H14">
        <f t="shared" ref="H14:J19" si="10">H3-$K3</f>
        <v>0</v>
      </c>
      <c r="I14">
        <f t="shared" si="10"/>
        <v>0</v>
      </c>
      <c r="J14">
        <f t="shared" si="10"/>
        <v>0</v>
      </c>
      <c r="M14">
        <f t="shared" ref="M14:M19" si="11">C3</f>
        <v>0</v>
      </c>
      <c r="N14">
        <f t="shared" ref="N14:P19" si="12">N3-$Q3</f>
        <v>0</v>
      </c>
      <c r="O14">
        <f t="shared" si="12"/>
        <v>0</v>
      </c>
      <c r="P14">
        <f t="shared" si="12"/>
        <v>0</v>
      </c>
      <c r="S14">
        <f t="shared" ref="S14:S19" si="13">C3</f>
        <v>0</v>
      </c>
      <c r="T14">
        <f t="shared" ref="T14:V19" si="14">T3-$W3</f>
        <v>0</v>
      </c>
      <c r="U14">
        <f t="shared" si="14"/>
        <v>0</v>
      </c>
      <c r="V14">
        <f t="shared" si="14"/>
        <v>0</v>
      </c>
      <c r="Y14">
        <f>E3</f>
        <v>0</v>
      </c>
      <c r="Z14">
        <f t="shared" ref="Z14:AB14" si="15">Z3-$W3</f>
        <v>0</v>
      </c>
      <c r="AA14">
        <f t="shared" si="15"/>
        <v>0</v>
      </c>
      <c r="AB14">
        <f t="shared" si="15"/>
        <v>0</v>
      </c>
    </row>
    <row r="15" spans="1:34" x14ac:dyDescent="0.25">
      <c r="G15">
        <f t="shared" ref="G15:G19" si="16">B4</f>
        <v>0.25</v>
      </c>
      <c r="H15">
        <f t="shared" si="10"/>
        <v>5.3089484420070221E-2</v>
      </c>
      <c r="I15">
        <f t="shared" si="10"/>
        <v>-4.1010638967918567E-2</v>
      </c>
      <c r="J15">
        <f t="shared" si="10"/>
        <v>-1.2078845452151654E-2</v>
      </c>
      <c r="M15">
        <f t="shared" si="11"/>
        <v>0.25</v>
      </c>
      <c r="N15">
        <f t="shared" si="12"/>
        <v>8.5877688643525588E-2</v>
      </c>
      <c r="O15">
        <f t="shared" si="12"/>
        <v>-2.5819752552176094E-2</v>
      </c>
      <c r="P15">
        <f t="shared" si="12"/>
        <v>-6.0057936091349497E-2</v>
      </c>
      <c r="S15">
        <f t="shared" si="13"/>
        <v>0.25</v>
      </c>
      <c r="T15">
        <f t="shared" si="14"/>
        <v>3.9788023797427741E-2</v>
      </c>
      <c r="U15">
        <f t="shared" si="14"/>
        <v>-2.7048115666730155E-3</v>
      </c>
      <c r="V15">
        <f t="shared" si="14"/>
        <v>-3.7083212230754725E-2</v>
      </c>
      <c r="Y15">
        <f t="shared" ref="Y15:Y19" si="17">E4</f>
        <v>0.25</v>
      </c>
      <c r="Z15">
        <f t="shared" ref="Z15:AB15" si="18">Z4-$W4</f>
        <v>1.2727102807275514E-2</v>
      </c>
      <c r="AA15">
        <f t="shared" si="18"/>
        <v>-3.0087057477885537E-3</v>
      </c>
      <c r="AB15">
        <f t="shared" si="18"/>
        <v>-1.5026444328668731E-2</v>
      </c>
    </row>
    <row r="16" spans="1:34" x14ac:dyDescent="0.25">
      <c r="G16">
        <f t="shared" si="16"/>
        <v>0.8</v>
      </c>
      <c r="H16">
        <f t="shared" si="10"/>
        <v>0.25624675502634392</v>
      </c>
      <c r="I16">
        <f t="shared" si="10"/>
        <v>-0.19439691371568793</v>
      </c>
      <c r="J16">
        <f t="shared" si="10"/>
        <v>-6.1849841310656004E-2</v>
      </c>
      <c r="M16">
        <f t="shared" si="11"/>
        <v>0.8</v>
      </c>
      <c r="N16">
        <f t="shared" si="12"/>
        <v>0.27035057209521557</v>
      </c>
      <c r="O16">
        <f t="shared" si="12"/>
        <v>-0.19723475448760533</v>
      </c>
      <c r="P16">
        <f t="shared" si="12"/>
        <v>-7.3115817607610253E-2</v>
      </c>
      <c r="S16">
        <f t="shared" si="13"/>
        <v>0.8</v>
      </c>
      <c r="T16">
        <f t="shared" si="14"/>
        <v>0.14870067282640775</v>
      </c>
      <c r="U16">
        <f t="shared" si="14"/>
        <v>-8.8457170709716593E-2</v>
      </c>
      <c r="V16">
        <f t="shared" si="14"/>
        <v>-6.0243502116691161E-2</v>
      </c>
      <c r="Y16">
        <f t="shared" si="17"/>
        <v>0.8</v>
      </c>
      <c r="Z16">
        <f t="shared" ref="Z16:AB16" si="19">Z5-$W5</f>
        <v>5.4940556405426832E-2</v>
      </c>
      <c r="AA16">
        <f t="shared" si="19"/>
        <v>-2.5320682348592527E-2</v>
      </c>
      <c r="AB16">
        <f t="shared" si="19"/>
        <v>-2.2233826226511155E-2</v>
      </c>
    </row>
    <row r="17" spans="7:28" x14ac:dyDescent="0.25">
      <c r="G17">
        <f t="shared" si="16"/>
        <v>1</v>
      </c>
      <c r="H17">
        <f t="shared" si="10"/>
        <v>0.36566400056729736</v>
      </c>
      <c r="I17">
        <f t="shared" si="10"/>
        <v>-0.24941489279664589</v>
      </c>
      <c r="J17">
        <f t="shared" si="10"/>
        <v>-0.11624910777065149</v>
      </c>
      <c r="M17">
        <f t="shared" si="11"/>
        <v>1</v>
      </c>
      <c r="N17">
        <f t="shared" si="12"/>
        <v>0.35243110418991819</v>
      </c>
      <c r="O17">
        <f t="shared" si="12"/>
        <v>-0.25200162544888371</v>
      </c>
      <c r="P17">
        <f t="shared" si="12"/>
        <v>-0.10042947874103447</v>
      </c>
      <c r="S17">
        <f t="shared" si="13"/>
        <v>1</v>
      </c>
      <c r="T17">
        <f t="shared" si="14"/>
        <v>0.20729429697045512</v>
      </c>
      <c r="U17">
        <f t="shared" si="14"/>
        <v>-0.11140213514166437</v>
      </c>
      <c r="V17">
        <f t="shared" si="14"/>
        <v>-9.5892161828790748E-2</v>
      </c>
      <c r="Y17">
        <f t="shared" si="17"/>
        <v>1</v>
      </c>
      <c r="Z17">
        <f t="shared" ref="Z17:AB17" si="20">Z6-$W6</f>
        <v>7.9339089715328256E-2</v>
      </c>
      <c r="AA17">
        <f t="shared" si="20"/>
        <v>-2.9221715372689989E-2</v>
      </c>
      <c r="AB17">
        <f t="shared" si="20"/>
        <v>-3.7243607730564086E-2</v>
      </c>
    </row>
    <row r="18" spans="7:28" x14ac:dyDescent="0.25">
      <c r="G18">
        <f t="shared" si="16"/>
        <v>1.25</v>
      </c>
      <c r="H18">
        <f t="shared" si="10"/>
        <v>0.43737339544933701</v>
      </c>
      <c r="I18">
        <f t="shared" si="10"/>
        <v>-0.28269011516370784</v>
      </c>
      <c r="J18">
        <f t="shared" si="10"/>
        <v>-0.15468328028562914</v>
      </c>
      <c r="M18">
        <f t="shared" si="11"/>
        <v>1.25</v>
      </c>
      <c r="N18">
        <f t="shared" si="12"/>
        <v>0.45240658134033157</v>
      </c>
      <c r="O18">
        <f t="shared" si="12"/>
        <v>-0.34265822858462042</v>
      </c>
      <c r="P18">
        <f t="shared" si="12"/>
        <v>-0.1097483527557112</v>
      </c>
      <c r="S18">
        <f t="shared" si="13"/>
        <v>1.25</v>
      </c>
      <c r="T18">
        <f t="shared" si="14"/>
        <v>0.27244232835475185</v>
      </c>
      <c r="U18">
        <f t="shared" si="14"/>
        <v>-0.17122740406928946</v>
      </c>
      <c r="V18">
        <f t="shared" si="14"/>
        <v>-0.10121492428546237</v>
      </c>
      <c r="Y18">
        <f t="shared" si="17"/>
        <v>1.25</v>
      </c>
      <c r="Z18">
        <f t="shared" ref="Z18:AB18" si="21">Z7-$W7</f>
        <v>0.10357255641762701</v>
      </c>
      <c r="AA18">
        <f t="shared" si="21"/>
        <v>-4.6779878650416627E-2</v>
      </c>
      <c r="AB18">
        <f t="shared" si="21"/>
        <v>-3.654577202435879E-2</v>
      </c>
    </row>
    <row r="19" spans="7:28" x14ac:dyDescent="0.25">
      <c r="G19">
        <f t="shared" si="16"/>
        <v>3.125</v>
      </c>
      <c r="H19">
        <f t="shared" si="10"/>
        <v>1.1925353509336674</v>
      </c>
      <c r="I19">
        <f t="shared" si="10"/>
        <v>-0.79213196571231492</v>
      </c>
      <c r="J19">
        <f t="shared" si="10"/>
        <v>-0.40040338522135244</v>
      </c>
      <c r="M19">
        <f t="shared" si="11"/>
        <v>3.125</v>
      </c>
      <c r="N19">
        <f t="shared" si="12"/>
        <v>1.0778892878442246</v>
      </c>
      <c r="O19">
        <f t="shared" si="12"/>
        <v>-0.85022791289755639</v>
      </c>
      <c r="P19">
        <f t="shared" si="12"/>
        <v>-0.22766137494666813</v>
      </c>
      <c r="S19">
        <f t="shared" si="13"/>
        <v>3.125</v>
      </c>
      <c r="T19">
        <f t="shared" si="14"/>
        <v>0.9178307764467869</v>
      </c>
      <c r="U19">
        <f t="shared" si="14"/>
        <v>-0.67897563636036773</v>
      </c>
      <c r="V19">
        <f t="shared" si="14"/>
        <v>-0.23885514008641925</v>
      </c>
      <c r="Y19">
        <f t="shared" si="17"/>
        <v>3.125</v>
      </c>
      <c r="Z19">
        <f t="shared" ref="Z19:AB19" si="22">Z8-$W8</f>
        <v>0.52394990979261513</v>
      </c>
      <c r="AA19">
        <f t="shared" si="22"/>
        <v>-0.23123356075537535</v>
      </c>
      <c r="AB19">
        <f t="shared" si="22"/>
        <v>-0.12443480795544322</v>
      </c>
    </row>
  </sheetData>
  <mergeCells count="10">
    <mergeCell ref="B1:D1"/>
    <mergeCell ref="G1:J1"/>
    <mergeCell ref="M1:P1"/>
    <mergeCell ref="S1:V1"/>
    <mergeCell ref="Y1:AB1"/>
    <mergeCell ref="Y12:AB12"/>
    <mergeCell ref="G12:J12"/>
    <mergeCell ref="M12:P12"/>
    <mergeCell ref="S12:V12"/>
    <mergeCell ref="G11:V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8E037-C5FF-4A5C-BFC8-91DC2F142E7D}">
  <dimension ref="A1:AE9"/>
  <sheetViews>
    <sheetView tabSelected="1" topLeftCell="C1" zoomScale="70" zoomScaleNormal="70" workbookViewId="0">
      <selection activeCell="H3" sqref="H3:AE8"/>
    </sheetView>
  </sheetViews>
  <sheetFormatPr defaultColWidth="13.5703125" defaultRowHeight="15" x14ac:dyDescent="0.25"/>
  <cols>
    <col min="1" max="2" width="24" style="3" bestFit="1" customWidth="1"/>
    <col min="3" max="3" width="13.42578125" style="3" bestFit="1" customWidth="1"/>
    <col min="4" max="4" width="24" style="3" bestFit="1" customWidth="1"/>
    <col min="5" max="5" width="13.42578125" style="3" bestFit="1" customWidth="1"/>
    <col min="6" max="6" width="24" style="3" bestFit="1" customWidth="1"/>
    <col min="7" max="7" width="13.42578125" style="3" bestFit="1" customWidth="1"/>
    <col min="8" max="8" width="13.85546875" style="3" bestFit="1" customWidth="1"/>
    <col min="9" max="9" width="10" style="3" bestFit="1" customWidth="1"/>
    <col min="10" max="10" width="13.85546875" style="3" bestFit="1" customWidth="1"/>
    <col min="11" max="11" width="10" style="3" bestFit="1" customWidth="1"/>
    <col min="12" max="12" width="13.85546875" style="3" bestFit="1" customWidth="1"/>
    <col min="13" max="13" width="10" style="3" bestFit="1" customWidth="1"/>
    <col min="14" max="14" width="13.85546875" style="3" bestFit="1" customWidth="1"/>
    <col min="15" max="15" width="10" style="3" bestFit="1" customWidth="1"/>
    <col min="16" max="16" width="13.85546875" style="3" bestFit="1" customWidth="1"/>
    <col min="17" max="17" width="10" style="3" bestFit="1" customWidth="1"/>
    <col min="18" max="18" width="13.85546875" style="3" bestFit="1" customWidth="1"/>
    <col min="19" max="19" width="10" style="3" bestFit="1" customWidth="1"/>
    <col min="20" max="20" width="13.85546875" style="3" bestFit="1" customWidth="1"/>
    <col min="21" max="21" width="10" style="3" bestFit="1" customWidth="1"/>
    <col min="22" max="22" width="13.85546875" style="3" bestFit="1" customWidth="1"/>
    <col min="23" max="23" width="10" style="3" bestFit="1" customWidth="1"/>
    <col min="24" max="24" width="13.85546875" style="3" bestFit="1" customWidth="1"/>
    <col min="25" max="25" width="10" style="3" bestFit="1" customWidth="1"/>
    <col min="26" max="26" width="13.85546875" style="3" bestFit="1" customWidth="1"/>
    <col min="27" max="27" width="10" style="3" bestFit="1" customWidth="1"/>
    <col min="28" max="28" width="13.85546875" style="3" bestFit="1" customWidth="1"/>
    <col min="29" max="29" width="10" style="3" bestFit="1" customWidth="1"/>
    <col min="30" max="30" width="13.85546875" style="3" bestFit="1" customWidth="1"/>
    <col min="31" max="31" width="10" style="3" bestFit="1" customWidth="1"/>
    <col min="32" max="16384" width="13.5703125" style="3"/>
  </cols>
  <sheetData>
    <row r="1" spans="1:31" x14ac:dyDescent="0.25">
      <c r="B1" s="3" t="s">
        <v>0</v>
      </c>
      <c r="D1" s="3" t="s">
        <v>1</v>
      </c>
      <c r="F1" s="3" t="s">
        <v>2</v>
      </c>
      <c r="H1" s="1" t="s">
        <v>3</v>
      </c>
      <c r="I1" s="1"/>
      <c r="J1" s="1" t="s">
        <v>4</v>
      </c>
      <c r="K1" s="1"/>
      <c r="L1" s="1" t="s">
        <v>5</v>
      </c>
      <c r="M1" s="1"/>
      <c r="N1" s="1" t="s">
        <v>30</v>
      </c>
      <c r="O1" s="1"/>
      <c r="P1" s="1" t="s">
        <v>6</v>
      </c>
      <c r="Q1" s="1"/>
      <c r="R1" s="1" t="s">
        <v>7</v>
      </c>
      <c r="S1" s="1"/>
      <c r="T1" s="1" t="s">
        <v>8</v>
      </c>
      <c r="U1" s="1"/>
      <c r="V1" s="1" t="s">
        <v>31</v>
      </c>
      <c r="W1" s="1"/>
      <c r="X1" s="1" t="s">
        <v>9</v>
      </c>
      <c r="Y1" s="1"/>
      <c r="Z1" s="1" t="s">
        <v>10</v>
      </c>
      <c r="AA1" s="1"/>
      <c r="AB1" s="1" t="s">
        <v>11</v>
      </c>
      <c r="AC1" s="1"/>
      <c r="AD1" s="1" t="s">
        <v>32</v>
      </c>
      <c r="AE1" s="1"/>
    </row>
    <row r="2" spans="1:31" x14ac:dyDescent="0.25">
      <c r="A2" s="3" t="s">
        <v>27</v>
      </c>
      <c r="B2" s="3" t="s">
        <v>27</v>
      </c>
      <c r="C2" s="3" t="s">
        <v>28</v>
      </c>
      <c r="D2" s="3" t="s">
        <v>27</v>
      </c>
      <c r="E2" s="3" t="s">
        <v>28</v>
      </c>
      <c r="F2" s="3" t="s">
        <v>27</v>
      </c>
      <c r="G2" s="3" t="s">
        <v>28</v>
      </c>
      <c r="H2" s="1" t="s">
        <v>12</v>
      </c>
      <c r="I2" s="1" t="s">
        <v>13</v>
      </c>
      <c r="J2" s="1" t="s">
        <v>12</v>
      </c>
      <c r="K2" s="1" t="s">
        <v>13</v>
      </c>
      <c r="L2" s="1" t="s">
        <v>12</v>
      </c>
      <c r="M2" s="1" t="s">
        <v>13</v>
      </c>
      <c r="N2" s="1" t="s">
        <v>12</v>
      </c>
      <c r="O2" s="1" t="s">
        <v>13</v>
      </c>
      <c r="P2" s="1" t="s">
        <v>12</v>
      </c>
      <c r="Q2" s="1" t="s">
        <v>13</v>
      </c>
      <c r="R2" s="1" t="s">
        <v>12</v>
      </c>
      <c r="S2" s="1" t="s">
        <v>13</v>
      </c>
      <c r="T2" s="1" t="s">
        <v>12</v>
      </c>
      <c r="U2" s="1" t="s">
        <v>13</v>
      </c>
      <c r="V2" s="1" t="s">
        <v>12</v>
      </c>
      <c r="W2" s="1" t="s">
        <v>13</v>
      </c>
      <c r="X2" s="1" t="s">
        <v>12</v>
      </c>
      <c r="Y2" s="1" t="s">
        <v>13</v>
      </c>
      <c r="Z2" s="1" t="s">
        <v>12</v>
      </c>
      <c r="AA2" s="1" t="s">
        <v>13</v>
      </c>
      <c r="AB2" s="1" t="s">
        <v>12</v>
      </c>
      <c r="AC2" s="1" t="s">
        <v>13</v>
      </c>
      <c r="AD2" s="1" t="s">
        <v>12</v>
      </c>
      <c r="AE2" s="1" t="s">
        <v>13</v>
      </c>
    </row>
    <row r="3" spans="1:31" x14ac:dyDescent="0.25">
      <c r="A3" s="13">
        <v>0</v>
      </c>
      <c r="B3" s="13">
        <v>0</v>
      </c>
      <c r="C3" s="3">
        <v>0</v>
      </c>
      <c r="D3" s="13">
        <v>0</v>
      </c>
      <c r="E3" s="3">
        <v>0</v>
      </c>
      <c r="F3" s="13">
        <v>0</v>
      </c>
      <c r="G3" s="3">
        <v>0</v>
      </c>
      <c r="H3">
        <v>1538.298093765595</v>
      </c>
      <c r="I3">
        <v>1.0027790416832031E-2</v>
      </c>
      <c r="J3">
        <v>1546.341075874938</v>
      </c>
      <c r="K3">
        <v>2.4459862640452308E-3</v>
      </c>
      <c r="L3">
        <v>1554.2001612170959</v>
      </c>
      <c r="M3">
        <v>9.1613251516582152E-4</v>
      </c>
      <c r="N3">
        <v>1562.073612095867</v>
      </c>
      <c r="O3">
        <v>5.1291847986841964E-4</v>
      </c>
      <c r="P3">
        <v>1538.170986945167</v>
      </c>
      <c r="Q3">
        <v>1.022046620828455E-2</v>
      </c>
      <c r="R3">
        <v>1546.1446133495069</v>
      </c>
      <c r="S3">
        <v>4.8984074416847326E-3</v>
      </c>
      <c r="T3">
        <v>1554.089963865639</v>
      </c>
      <c r="U3">
        <v>2.4186538388945942E-3</v>
      </c>
      <c r="V3">
        <v>1562.083847492064</v>
      </c>
      <c r="W3">
        <v>1.1496529360278541E-3</v>
      </c>
      <c r="X3">
        <v>1538.1111461527321</v>
      </c>
      <c r="Y3">
        <v>5.2974172192758774E-3</v>
      </c>
      <c r="Z3">
        <v>1546.162680897613</v>
      </c>
      <c r="AA3">
        <v>2.867245900860696E-3</v>
      </c>
      <c r="AB3">
        <v>1554.000630596425</v>
      </c>
      <c r="AC3">
        <v>1.6034506819785179E-3</v>
      </c>
      <c r="AD3">
        <v>1561.965163795024</v>
      </c>
      <c r="AE3">
        <v>1.2731539629502161E-3</v>
      </c>
    </row>
    <row r="4" spans="1:31" x14ac:dyDescent="0.25">
      <c r="A4" s="13">
        <v>0.25</v>
      </c>
      <c r="B4" s="13">
        <v>0.25</v>
      </c>
      <c r="C4" s="3">
        <v>0</v>
      </c>
      <c r="D4" s="13">
        <v>0.25</v>
      </c>
      <c r="E4" s="3">
        <v>0</v>
      </c>
      <c r="F4" s="13">
        <v>0.25</v>
      </c>
      <c r="G4" s="3">
        <v>0</v>
      </c>
      <c r="H4">
        <v>1538.353858636505</v>
      </c>
      <c r="I4">
        <v>4.6711370828627511E-3</v>
      </c>
      <c r="J4">
        <v>1546.4225378361459</v>
      </c>
      <c r="K4">
        <v>2.573814978850847E-3</v>
      </c>
      <c r="L4">
        <v>1554.2426496691151</v>
      </c>
      <c r="M4">
        <v>1.19514809119643E-3</v>
      </c>
      <c r="N4">
        <v>1562.089039626896</v>
      </c>
      <c r="O4">
        <v>5.4902180781454617E-4</v>
      </c>
      <c r="P4">
        <v>1538.132651692689</v>
      </c>
      <c r="Q4">
        <v>3.803023780535967E-3</v>
      </c>
      <c r="R4">
        <v>1546.1143778695191</v>
      </c>
      <c r="S4">
        <v>3.3665492566319361E-3</v>
      </c>
      <c r="T4">
        <v>1554.089959482294</v>
      </c>
      <c r="U4">
        <v>2.0020591776909761E-3</v>
      </c>
      <c r="V4">
        <v>1562.083539214538</v>
      </c>
      <c r="W4">
        <v>1.0784520604343801E-3</v>
      </c>
      <c r="X4">
        <v>1538.1017426937699</v>
      </c>
      <c r="Y4">
        <v>5.4227248105764301E-3</v>
      </c>
      <c r="Z4">
        <v>1546.098207234086</v>
      </c>
      <c r="AA4">
        <v>1.807963998353242E-3</v>
      </c>
      <c r="AB4">
        <v>1553.966247812416</v>
      </c>
      <c r="AC4">
        <v>9.11323744656455E-4</v>
      </c>
      <c r="AD4">
        <v>1561.952837778917</v>
      </c>
      <c r="AE4">
        <v>6.4066398191865649E-4</v>
      </c>
    </row>
    <row r="5" spans="1:31" x14ac:dyDescent="0.25">
      <c r="A5" s="13">
        <v>0.8</v>
      </c>
      <c r="B5" s="13">
        <v>0.8</v>
      </c>
      <c r="C5" s="3">
        <v>0</v>
      </c>
      <c r="D5" s="13">
        <v>0.8</v>
      </c>
      <c r="E5" s="3">
        <v>0</v>
      </c>
      <c r="F5" s="13">
        <v>0.8</v>
      </c>
      <c r="G5" s="3">
        <v>0</v>
      </c>
      <c r="H5">
        <v>1538.571831400903</v>
      </c>
      <c r="I5">
        <v>3.88941958739641E-3</v>
      </c>
      <c r="J5">
        <v>1546.6012845227499</v>
      </c>
      <c r="K5">
        <v>8.9808884804721124E-4</v>
      </c>
      <c r="L5">
        <v>1554.348734839414</v>
      </c>
      <c r="M5">
        <v>9.7653426612816013E-4</v>
      </c>
      <c r="N5">
        <v>1562.1284256017641</v>
      </c>
      <c r="O5">
        <v>6.9161361539060002E-4</v>
      </c>
      <c r="P5">
        <v>1537.9940809117329</v>
      </c>
      <c r="Q5">
        <v>1.9549402719804812E-3</v>
      </c>
      <c r="R5">
        <v>1545.937236670736</v>
      </c>
      <c r="S5">
        <v>1.3094133892316479E-3</v>
      </c>
      <c r="T5">
        <v>1554.0013796444209</v>
      </c>
      <c r="U5">
        <v>1.4045744858868601E-3</v>
      </c>
      <c r="V5">
        <v>1562.0583997592071</v>
      </c>
      <c r="W5">
        <v>6.5933208801740239E-4</v>
      </c>
      <c r="X5">
        <v>1538.066787191703</v>
      </c>
      <c r="Y5">
        <v>2.798399785176917E-3</v>
      </c>
      <c r="Z5">
        <v>1546.079423155722</v>
      </c>
      <c r="AA5">
        <v>3.0981409002375582E-3</v>
      </c>
      <c r="AB5">
        <v>1553.9402600438</v>
      </c>
      <c r="AC5">
        <v>1.170112004536987E-3</v>
      </c>
      <c r="AD5">
        <v>1561.9428029182891</v>
      </c>
      <c r="AE5">
        <v>9.3655920252828147E-4</v>
      </c>
    </row>
    <row r="6" spans="1:31" x14ac:dyDescent="0.25">
      <c r="A6" s="13">
        <v>1</v>
      </c>
      <c r="B6" s="13">
        <v>1</v>
      </c>
      <c r="C6" s="3">
        <v>0</v>
      </c>
      <c r="D6" s="13">
        <v>1</v>
      </c>
      <c r="E6" s="3">
        <v>0</v>
      </c>
      <c r="F6" s="13">
        <v>1</v>
      </c>
      <c r="G6" s="3">
        <v>0</v>
      </c>
      <c r="H6">
        <v>1538.6918855434919</v>
      </c>
      <c r="I6">
        <v>3.4046873483194631E-3</v>
      </c>
      <c r="J6">
        <v>1546.683309766682</v>
      </c>
      <c r="K6">
        <v>2.8768288310278608E-3</v>
      </c>
      <c r="L6">
        <v>1554.409707809629</v>
      </c>
      <c r="M6">
        <v>1.5780763654678379E-3</v>
      </c>
      <c r="N6">
        <v>1562.155203481145</v>
      </c>
      <c r="O6">
        <v>1.141738411940037E-3</v>
      </c>
      <c r="P6">
        <v>1537.9496998297</v>
      </c>
      <c r="Q6">
        <v>3.0525248170284202E-3</v>
      </c>
      <c r="R6">
        <v>1545.8824145116121</v>
      </c>
      <c r="S6">
        <v>1.9904357086154871E-3</v>
      </c>
      <c r="T6">
        <v>1553.98081402606</v>
      </c>
      <c r="U6">
        <v>3.000757127909683E-3</v>
      </c>
      <c r="V6">
        <v>1562.056878072254</v>
      </c>
      <c r="W6">
        <v>1.904799276959028E-3</v>
      </c>
      <c r="X6">
        <v>1538.0230248222911</v>
      </c>
      <c r="Y6">
        <v>6.6539804242550021E-3</v>
      </c>
      <c r="Z6">
        <v>1546.052054206426</v>
      </c>
      <c r="AA6">
        <v>5.6893717008324003E-3</v>
      </c>
      <c r="AB6">
        <v>1553.9069907301589</v>
      </c>
      <c r="AC6">
        <v>3.1780844820849469E-3</v>
      </c>
      <c r="AD6">
        <v>1561.9301724828561</v>
      </c>
      <c r="AE6">
        <v>1.376168236316337E-3</v>
      </c>
    </row>
    <row r="7" spans="1:31" x14ac:dyDescent="0.25">
      <c r="A7" s="13">
        <v>1.25</v>
      </c>
      <c r="B7" s="13">
        <v>1.25</v>
      </c>
      <c r="C7" s="3">
        <v>0</v>
      </c>
      <c r="D7" s="13">
        <v>1.25</v>
      </c>
      <c r="E7" s="3">
        <v>0</v>
      </c>
      <c r="F7" s="13">
        <v>1.25</v>
      </c>
      <c r="G7" s="3">
        <v>0</v>
      </c>
      <c r="H7">
        <v>1538.768426902574</v>
      </c>
      <c r="I7">
        <v>4.5769943170232566E-3</v>
      </c>
      <c r="J7">
        <v>1546.7802500567941</v>
      </c>
      <c r="K7">
        <v>1.929982045696413E-3</v>
      </c>
      <c r="L7">
        <v>1554.472438149136</v>
      </c>
      <c r="M7">
        <v>2.4243019138044178E-3</v>
      </c>
      <c r="N7">
        <v>1562.17701925597</v>
      </c>
      <c r="O7">
        <v>1.099829032938077E-3</v>
      </c>
      <c r="P7">
        <v>1537.9212565715329</v>
      </c>
      <c r="Q7">
        <v>2.7783880539770651E-3</v>
      </c>
      <c r="R7">
        <v>1545.788722721438</v>
      </c>
      <c r="S7">
        <v>2.9251340530147599E-3</v>
      </c>
      <c r="T7">
        <v>1553.918571065255</v>
      </c>
      <c r="U7">
        <v>5.0808847016219219E-3</v>
      </c>
      <c r="V7">
        <v>1562.0369022170989</v>
      </c>
      <c r="W7">
        <v>2.4476339749875502E-3</v>
      </c>
      <c r="X7">
        <v>1537.9894226139761</v>
      </c>
      <c r="Y7">
        <v>3.450209220434338E-3</v>
      </c>
      <c r="Z7">
        <v>1546.039700145373</v>
      </c>
      <c r="AA7">
        <v>3.669357161760142E-3</v>
      </c>
      <c r="AB7">
        <v>1553.8992502758249</v>
      </c>
      <c r="AC7">
        <v>4.1336361938819066E-3</v>
      </c>
      <c r="AD7">
        <v>1561.9284526266849</v>
      </c>
      <c r="AE7">
        <v>1.8527312820672331E-3</v>
      </c>
    </row>
    <row r="8" spans="1:31" x14ac:dyDescent="0.25">
      <c r="A8" s="13">
        <v>3.125</v>
      </c>
      <c r="B8" s="13">
        <v>3.125</v>
      </c>
      <c r="C8" s="3">
        <v>0</v>
      </c>
      <c r="D8" s="13">
        <v>3.125</v>
      </c>
      <c r="E8" s="3">
        <v>0</v>
      </c>
      <c r="F8" s="13">
        <v>3.125</v>
      </c>
      <c r="G8" s="3">
        <v>0</v>
      </c>
      <c r="H8">
        <v>1539.590816089381</v>
      </c>
      <c r="I8">
        <v>1.3242458875938201E-2</v>
      </c>
      <c r="J8">
        <v>1547.396608672952</v>
      </c>
      <c r="K8">
        <v>1.128068814908342E-2</v>
      </c>
      <c r="L8">
        <v>1555.1115179994131</v>
      </c>
      <c r="M8">
        <v>1.109708598071856E-2</v>
      </c>
      <c r="N8">
        <v>1562.59108801153</v>
      </c>
      <c r="O8">
        <v>6.8793168789160171E-3</v>
      </c>
      <c r="P8">
        <v>1537.4790419523069</v>
      </c>
      <c r="Q8">
        <v>2.570965874762322E-2</v>
      </c>
      <c r="R8">
        <v>1545.2720289467791</v>
      </c>
      <c r="S8">
        <v>2.2777611753432059E-2</v>
      </c>
      <c r="T8">
        <v>1553.404514235149</v>
      </c>
      <c r="U8">
        <v>3.2865661718075742E-2</v>
      </c>
      <c r="V8">
        <v>1561.846139937179</v>
      </c>
      <c r="W8">
        <v>1.491177809806352E-2</v>
      </c>
      <c r="X8">
        <v>1537.810929740363</v>
      </c>
      <c r="Y8">
        <v>3.1801085456936481E-2</v>
      </c>
      <c r="Z8">
        <v>1545.912663032836</v>
      </c>
      <c r="AA8">
        <v>3.468848973150758E-2</v>
      </c>
      <c r="AB8">
        <v>1553.755301462209</v>
      </c>
      <c r="AC8">
        <v>3.1316331111352812E-2</v>
      </c>
      <c r="AD8">
        <v>1561.8342549929389</v>
      </c>
      <c r="AE8">
        <v>1.301733118938616E-2</v>
      </c>
    </row>
    <row r="9" spans="1:31" x14ac:dyDescent="0.25"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8</vt:i4>
      </vt:variant>
    </vt:vector>
  </HeadingPairs>
  <TitlesOfParts>
    <vt:vector size="10" baseType="lpstr">
      <vt:lpstr>Data Summary</vt:lpstr>
      <vt:lpstr>Expmt. 1</vt:lpstr>
      <vt:lpstr>AA1 Response vs Curv</vt:lpstr>
      <vt:lpstr>Corr T AA1 Response vs Curv</vt:lpstr>
      <vt:lpstr>AA2 Response vs Curv</vt:lpstr>
      <vt:lpstr>Corr T AA2 Response vs Curv</vt:lpstr>
      <vt:lpstr>AA3 Response vs Curv</vt:lpstr>
      <vt:lpstr>Corr T AA3 Response vs Curv</vt:lpstr>
      <vt:lpstr>AA4 Response vs Curv</vt:lpstr>
      <vt:lpstr>Corr T AA4 Response vs Curv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 Lezcano</dc:creator>
  <cp:lastModifiedBy>Dimitri Lezcano</cp:lastModifiedBy>
  <dcterms:created xsi:type="dcterms:W3CDTF">2019-12-30T17:56:03Z</dcterms:created>
  <dcterms:modified xsi:type="dcterms:W3CDTF">2021-03-23T15:15:57Z</dcterms:modified>
</cp:coreProperties>
</file>