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nhumbatova/Documents/GitHub/dnn-auto-fl-empirical-assesment/"/>
    </mc:Choice>
  </mc:AlternateContent>
  <xr:revisionPtr revIDLastSave="0" documentId="13_ncr:1_{F5353C19-DEDD-EB4B-B1F0-05F4D3355731}" xr6:coauthVersionLast="47" xr6:coauthVersionMax="47" xr10:uidLastSave="{00000000-0000-0000-0000-000000000000}"/>
  <bookViews>
    <workbookView xWindow="0" yWindow="760" windowWidth="34560" windowHeight="20040" activeTab="9" xr2:uid="{00000000-000D-0000-FFFF-FFFF00000000}"/>
  </bookViews>
  <sheets>
    <sheet name="Table 5 (DFD) REV" sheetId="2" r:id="rId1"/>
    <sheet name="Table 6 (DD) REV" sheetId="4" r:id="rId2"/>
    <sheet name="Table 7 (NL) REV" sheetId="6" r:id="rId3"/>
    <sheet name="Table 8 (UM) REV" sheetId="8" r:id="rId4"/>
    <sheet name="Table 1" sheetId="9" r:id="rId5"/>
    <sheet name="TABLE 9 REV" sheetId="12" r:id="rId6"/>
    <sheet name="Table 11 REV" sheetId="14" r:id="rId7"/>
    <sheet name="Table 11 NUM" sheetId="15" r:id="rId8"/>
    <sheet name="TABLE 12 REV" sheetId="18" r:id="rId9"/>
    <sheet name="Table 13" sheetId="1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9" l="1"/>
  <c r="E40" i="19" s="1"/>
  <c r="E41" i="19" s="1"/>
  <c r="D39" i="19"/>
  <c r="D40" i="19" s="1"/>
  <c r="D41" i="19" s="1"/>
  <c r="C39" i="19"/>
  <c r="C40" i="19" s="1"/>
  <c r="C41" i="19" s="1"/>
  <c r="B39" i="19"/>
  <c r="B40" i="19" s="1"/>
  <c r="B41" i="19" s="1"/>
  <c r="E28" i="19"/>
  <c r="D28" i="19"/>
  <c r="E27" i="19"/>
  <c r="D27" i="19"/>
  <c r="E26" i="19"/>
  <c r="D26" i="19"/>
  <c r="C26" i="19"/>
  <c r="C27" i="19" s="1"/>
  <c r="C28" i="19" s="1"/>
  <c r="B26" i="19"/>
  <c r="B27" i="19" s="1"/>
  <c r="B28" i="19" s="1"/>
  <c r="F46" i="15"/>
  <c r="E46" i="15"/>
  <c r="D46" i="15"/>
  <c r="C46" i="15"/>
  <c r="B46" i="15"/>
  <c r="J45" i="15"/>
  <c r="J46" i="15" s="1"/>
  <c r="F45" i="15"/>
  <c r="E45" i="15"/>
  <c r="D45" i="15"/>
  <c r="C45" i="15"/>
  <c r="B45" i="15"/>
  <c r="M44" i="15"/>
  <c r="M45" i="15" s="1"/>
  <c r="M46" i="15" s="1"/>
  <c r="L44" i="15"/>
  <c r="L45" i="15" s="1"/>
  <c r="L46" i="15" s="1"/>
  <c r="K44" i="15"/>
  <c r="K45" i="15" s="1"/>
  <c r="K46" i="15" s="1"/>
  <c r="J44" i="15"/>
  <c r="I44" i="15"/>
  <c r="I45" i="15" s="1"/>
  <c r="I46" i="15" s="1"/>
  <c r="H44" i="15"/>
  <c r="H45" i="15" s="1"/>
  <c r="H46" i="15" s="1"/>
  <c r="G44" i="15"/>
  <c r="G45" i="15" s="1"/>
  <c r="G46" i="15" s="1"/>
  <c r="F44" i="15"/>
  <c r="E44" i="15"/>
  <c r="D44" i="15"/>
  <c r="C44" i="15"/>
  <c r="B44" i="15"/>
  <c r="M42" i="15"/>
  <c r="L42" i="15"/>
  <c r="K42" i="15"/>
  <c r="J42" i="15"/>
  <c r="M41" i="15"/>
  <c r="L41" i="15"/>
  <c r="K41" i="15"/>
  <c r="J41" i="15"/>
  <c r="I41" i="15"/>
  <c r="I42" i="15" s="1"/>
  <c r="H41" i="15"/>
  <c r="H42" i="15" s="1"/>
  <c r="D41" i="15"/>
  <c r="D42" i="15" s="1"/>
  <c r="M40" i="15"/>
  <c r="L40" i="15"/>
  <c r="K40" i="15"/>
  <c r="J40" i="15"/>
  <c r="I40" i="15"/>
  <c r="H40" i="15"/>
  <c r="G40" i="15"/>
  <c r="G41" i="15" s="1"/>
  <c r="G42" i="15" s="1"/>
  <c r="F40" i="15"/>
  <c r="F41" i="15" s="1"/>
  <c r="F42" i="15" s="1"/>
  <c r="E40" i="15"/>
  <c r="E41" i="15" s="1"/>
  <c r="E42" i="15" s="1"/>
  <c r="D40" i="15"/>
  <c r="C40" i="15"/>
  <c r="C41" i="15" s="1"/>
  <c r="C42" i="15" s="1"/>
  <c r="B40" i="15"/>
  <c r="B41" i="15" s="1"/>
  <c r="B42" i="15" s="1"/>
  <c r="H22" i="15"/>
  <c r="G22" i="15"/>
  <c r="F22" i="15"/>
  <c r="E22" i="15"/>
  <c r="D22" i="15"/>
  <c r="L21" i="15"/>
  <c r="L22" i="15" s="1"/>
  <c r="H21" i="15"/>
  <c r="G21" i="15"/>
  <c r="F21" i="15"/>
  <c r="E21" i="15"/>
  <c r="D21" i="15"/>
  <c r="C21" i="15"/>
  <c r="C22" i="15" s="1"/>
  <c r="B21" i="15"/>
  <c r="B22" i="15" s="1"/>
  <c r="M20" i="15"/>
  <c r="M21" i="15" s="1"/>
  <c r="M22" i="15" s="1"/>
  <c r="L20" i="15"/>
  <c r="K20" i="15"/>
  <c r="K21" i="15" s="1"/>
  <c r="K22" i="15" s="1"/>
  <c r="J20" i="15"/>
  <c r="J21" i="15" s="1"/>
  <c r="J22" i="15" s="1"/>
  <c r="I20" i="15"/>
  <c r="I21" i="15" s="1"/>
  <c r="I22" i="15" s="1"/>
  <c r="H20" i="15"/>
  <c r="G20" i="15"/>
  <c r="F20" i="15"/>
  <c r="E20" i="15"/>
  <c r="D20" i="15"/>
  <c r="C20" i="15"/>
  <c r="B20" i="15"/>
  <c r="M49" i="14"/>
  <c r="L49" i="14"/>
  <c r="H49" i="14"/>
  <c r="D49" i="14"/>
  <c r="C49" i="14"/>
  <c r="B49" i="14"/>
  <c r="M48" i="14"/>
  <c r="L48" i="14"/>
  <c r="K48" i="14"/>
  <c r="K49" i="14" s="1"/>
  <c r="J48" i="14"/>
  <c r="J49" i="14" s="1"/>
  <c r="I48" i="14"/>
  <c r="I49" i="14" s="1"/>
  <c r="H48" i="14"/>
  <c r="G48" i="14"/>
  <c r="G49" i="14" s="1"/>
  <c r="F48" i="14"/>
  <c r="F49" i="14" s="1"/>
  <c r="E48" i="14"/>
  <c r="E49" i="14" s="1"/>
  <c r="D48" i="14"/>
  <c r="C48" i="14"/>
  <c r="B48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L44" i="12"/>
  <c r="K44" i="12"/>
  <c r="H44" i="12"/>
  <c r="L43" i="12"/>
  <c r="K43" i="12"/>
  <c r="J43" i="12"/>
  <c r="J44" i="12" s="1"/>
  <c r="H43" i="12"/>
  <c r="G43" i="12"/>
  <c r="G44" i="12" s="1"/>
  <c r="F43" i="12"/>
  <c r="F44" i="12" s="1"/>
  <c r="B43" i="12"/>
  <c r="B44" i="12" s="1"/>
  <c r="N42" i="12"/>
  <c r="N43" i="12" s="1"/>
  <c r="N44" i="12" s="1"/>
  <c r="M42" i="12"/>
  <c r="M43" i="12" s="1"/>
  <c r="M44" i="12" s="1"/>
  <c r="L42" i="12"/>
  <c r="K42" i="12"/>
  <c r="J42" i="12"/>
  <c r="I42" i="12"/>
  <c r="I43" i="12" s="1"/>
  <c r="I44" i="12" s="1"/>
  <c r="H42" i="12"/>
  <c r="G42" i="12"/>
  <c r="F42" i="12"/>
  <c r="E42" i="12"/>
  <c r="E43" i="12" s="1"/>
  <c r="E44" i="12" s="1"/>
  <c r="D42" i="12"/>
  <c r="D43" i="12" s="1"/>
  <c r="D44" i="12" s="1"/>
  <c r="C42" i="12"/>
  <c r="C43" i="12" s="1"/>
  <c r="C44" i="12" s="1"/>
  <c r="B42" i="12"/>
  <c r="I41" i="12"/>
  <c r="E41" i="12"/>
  <c r="D41" i="12"/>
  <c r="M40" i="12"/>
  <c r="M41" i="12" s="1"/>
  <c r="I40" i="12"/>
  <c r="G40" i="12"/>
  <c r="G41" i="12" s="1"/>
  <c r="E40" i="12"/>
  <c r="D40" i="12"/>
  <c r="C40" i="12"/>
  <c r="C41" i="12" s="1"/>
  <c r="N39" i="12"/>
  <c r="N40" i="12" s="1"/>
  <c r="N41" i="12" s="1"/>
  <c r="M39" i="12"/>
  <c r="L39" i="12"/>
  <c r="L40" i="12" s="1"/>
  <c r="L41" i="12" s="1"/>
  <c r="K39" i="12"/>
  <c r="K40" i="12" s="1"/>
  <c r="K41" i="12" s="1"/>
  <c r="J39" i="12"/>
  <c r="J40" i="12" s="1"/>
  <c r="J41" i="12" s="1"/>
  <c r="I39" i="12"/>
  <c r="H39" i="12"/>
  <c r="H40" i="12" s="1"/>
  <c r="H41" i="12" s="1"/>
  <c r="G39" i="12"/>
  <c r="F39" i="12"/>
  <c r="F40" i="12" s="1"/>
  <c r="F41" i="12" s="1"/>
  <c r="E39" i="12"/>
  <c r="D39" i="12"/>
  <c r="C39" i="12"/>
  <c r="B39" i="12"/>
  <c r="B40" i="12" s="1"/>
  <c r="B41" i="12" s="1"/>
  <c r="F22" i="12"/>
  <c r="E22" i="12"/>
  <c r="B22" i="12"/>
  <c r="N21" i="12"/>
  <c r="N22" i="12" s="1"/>
  <c r="J21" i="12"/>
  <c r="J22" i="12" s="1"/>
  <c r="F21" i="12"/>
  <c r="E21" i="12"/>
  <c r="D21" i="12"/>
  <c r="D22" i="12" s="1"/>
  <c r="B21" i="12"/>
  <c r="N20" i="12"/>
  <c r="M20" i="12"/>
  <c r="M21" i="12" s="1"/>
  <c r="M22" i="12" s="1"/>
  <c r="L20" i="12"/>
  <c r="L21" i="12" s="1"/>
  <c r="L22" i="12" s="1"/>
  <c r="K20" i="12"/>
  <c r="K21" i="12" s="1"/>
  <c r="K22" i="12" s="1"/>
  <c r="J20" i="12"/>
  <c r="I20" i="12"/>
  <c r="I21" i="12" s="1"/>
  <c r="I22" i="12" s="1"/>
  <c r="H20" i="12"/>
  <c r="H21" i="12" s="1"/>
  <c r="H22" i="12" s="1"/>
  <c r="G20" i="12"/>
  <c r="G21" i="12" s="1"/>
  <c r="G22" i="12" s="1"/>
  <c r="F20" i="12"/>
  <c r="E20" i="12"/>
  <c r="D20" i="12"/>
  <c r="C20" i="12"/>
  <c r="C21" i="12" s="1"/>
  <c r="C22" i="12" s="1"/>
  <c r="B20" i="12"/>
</calcChain>
</file>

<file path=xl/sharedStrings.xml><?xml version="1.0" encoding="utf-8"?>
<sst xmlns="http://schemas.openxmlformats.org/spreadsheetml/2006/main" count="978" uniqueCount="211">
  <si>
    <t>Id</t>
  </si>
  <si>
    <t>GT</t>
  </si>
  <si>
    <t>\#F</t>
  </si>
  <si>
    <t>Matches-GT</t>
  </si>
  <si>
    <t>\#M</t>
  </si>
  <si>
    <t>DFD-output</t>
  </si>
  <si>
    <t>M1</t>
  </si>
  <si>
    <t>WCI(0)</t>
  </si>
  <si>
    <t>HLR, ACH, LCH, HNE</t>
  </si>
  <si>
    <t>M2</t>
  </si>
  <si>
    <t>ACH(7)</t>
  </si>
  <si>
    <t>OCH, HLR, HNE</t>
  </si>
  <si>
    <t>M3</t>
  </si>
  <si>
    <t>HLR</t>
  </si>
  <si>
    <t>\underline{1}</t>
  </si>
  <si>
    <t>OCH, HLR, LCH</t>
  </si>
  <si>
    <t>C1</t>
  </si>
  <si>
    <t>ACH(2)</t>
  </si>
  <si>
    <t>OCH, HLR, ACH, LCH</t>
  </si>
  <si>
    <t>C2</t>
  </si>
  <si>
    <t>HNE</t>
  </si>
  <si>
    <t>OCH, ACH, LCH</t>
  </si>
  <si>
    <t>C3</t>
  </si>
  <si>
    <t>WCI(2)</t>
  </si>
  <si>
    <t>OCH, ACH, LCH, HNE</t>
  </si>
  <si>
    <t>R1</t>
  </si>
  <si>
    <t>RAW(0)</t>
  </si>
  <si>
    <t>HLR, LCH, HNE</t>
  </si>
  <si>
    <t>R2</t>
  </si>
  <si>
    <t>OCH, LCH, HNE</t>
  </si>
  <si>
    <t>R3</t>
  </si>
  <si>
    <t>R4</t>
  </si>
  <si>
    <t>LCH</t>
  </si>
  <si>
    <t>ACH, LCH</t>
  </si>
  <si>
    <t>R5</t>
  </si>
  <si>
    <t>OCH</t>
  </si>
  <si>
    <t>OCH, ACH, HNE</t>
  </si>
  <si>
    <t>R6</t>
  </si>
  <si>
    <t>R7</t>
  </si>
  <si>
    <t>\textbf{Avg.}</t>
  </si>
  <si>
    <t>\textbf{1}</t>
  </si>
  <si>
    <t>D1</t>
  </si>
  <si>
    <t>ACH</t>
  </si>
  <si>
    <t>D2</t>
  </si>
  <si>
    <t>OCH, HNE,  HBS</t>
  </si>
  <si>
    <t>0, 0, 0</t>
  </si>
  <si>
    <t>D3</t>
  </si>
  <si>
    <t>OCH, LCH, ACH(0,1), HNE, HBS</t>
  </si>
  <si>
    <t>1, 0, 0, 0, 0</t>
  </si>
  <si>
    <t>OCH, HLR</t>
  </si>
  <si>
    <t>D4</t>
  </si>
  <si>
    <t>ACH(0,1), LCH, HLR</t>
  </si>
  <si>
    <t>D5</t>
  </si>
  <si>
    <t>HNE, HBS</t>
  </si>
  <si>
    <t>0, 0</t>
  </si>
  <si>
    <t>OCH, ACH</t>
  </si>
  <si>
    <t>D6</t>
  </si>
  <si>
    <t>HLR, HNE, LCH, ACH(1)</t>
  </si>
  <si>
    <t>1, 1, 0, 0</t>
  </si>
  <si>
    <t>\underline{2}</t>
  </si>
  <si>
    <t>OCH, HLR , HNE</t>
  </si>
  <si>
    <t>D7</t>
  </si>
  <si>
    <t>D8</t>
  </si>
  <si>
    <t>OCH, HLR, LCH, HNE</t>
  </si>
  <si>
    <t>D9</t>
  </si>
  <si>
    <t>CPP, ACH(5,6), HBS</t>
  </si>
  <si>
    <t>N/A</t>
  </si>
  <si>
    <t>\textbf{T.A.}</t>
  </si>
  <si>
    <t>\textbf{0.5}</t>
  </si>
  <si>
    <t>U1</t>
  </si>
  <si>
    <t>U2</t>
  </si>
  <si>
    <t>S1</t>
  </si>
  <si>
    <t>S2</t>
  </si>
  <si>
    <t>\textbf{0.24}</t>
  </si>
  <si>
    <t>D10</t>
  </si>
  <si>
    <t>OCH, HNE, VRM</t>
  </si>
  <si>
    <t>D11</t>
  </si>
  <si>
    <t>D12</t>
  </si>
  <si>
    <t>CPP</t>
  </si>
  <si>
    <t>D13</t>
  </si>
  <si>
    <t>LRM, LCN(0), ACH(1)</t>
  </si>
  <si>
    <t>D14</t>
  </si>
  <si>
    <t>ACH(1)</t>
  </si>
  <si>
    <t>D15</t>
  </si>
  <si>
    <t>LCN(13), ACH(14), LCH, CPP</t>
  </si>
  <si>
    <t>0, 1, 1, 0</t>
  </si>
  <si>
    <t>D16</t>
  </si>
  <si>
    <t>LCN(1)</t>
  </si>
  <si>
    <t>\textbf{2.38}</t>
  </si>
  <si>
    <t>\textbf{0.81}</t>
  </si>
  <si>
    <t>\textbf{1.67}</t>
  </si>
  <si>
    <t>\textbf{0.52}</t>
  </si>
  <si>
    <t>DD-output</t>
  </si>
  <si>
    <t>-</t>
  </si>
  <si>
    <t>LRM | LAD | ACH(0)</t>
  </si>
  <si>
    <t>0, 0, 0, 0, 0</t>
  </si>
  <si>
    <t>1, 0, 0</t>
  </si>
  <si>
    <t>0, 0, 0, 0</t>
  </si>
  <si>
    <t>\textbf{0.18}</t>
  </si>
  <si>
    <t>LCH | ACH(7)</t>
  </si>
  <si>
    <t>0, 0, 1</t>
  </si>
  <si>
    <t>ACH(3)</t>
  </si>
  <si>
    <t>0, 1, 0, 0</t>
  </si>
  <si>
    <t>ACH(14)</t>
  </si>
  <si>
    <t>\textbf{0.25}</t>
  </si>
  <si>
    <t>\textbf{0.21}</t>
  </si>
  <si>
    <t>NL-output</t>
  </si>
  <si>
    <t>WCI(3)</t>
  </si>
  <si>
    <t>0, 1, 1, 0, 0</t>
  </si>
  <si>
    <t>ACH(1), LCH, LCN(0)</t>
  </si>
  <si>
    <t>ACH(0), BCI(0,1)</t>
  </si>
  <si>
    <t>LCF(0)</t>
  </si>
  <si>
    <t>ACH(0), LCN(2,3)</t>
  </si>
  <si>
    <t>LRM, LCF(0,2,4)</t>
  </si>
  <si>
    <t>0,0,0</t>
  </si>
  <si>
    <t>ACH(0,1)</t>
  </si>
  <si>
    <t>ACH(7), LAD, LCH</t>
  </si>
  <si>
    <t>ACH(0,2,6)</t>
  </si>
  <si>
    <t>0,1,1,0</t>
  </si>
  <si>
    <t>ACH(14), LCH</t>
  </si>
  <si>
    <t>\textbf{0.38}</t>
  </si>
  <si>
    <t>\textbf{0.30}</t>
  </si>
  <si>
    <t>UM-output</t>
  </si>
  <si>
    <t>ACH(7), HLR</t>
  </si>
  <si>
    <t>1, 0, 1</t>
  </si>
  <si>
    <t>ACH(0,1), HLR</t>
  </si>
  <si>
    <t>ACH(0,2,4)</t>
  </si>
  <si>
    <t>ACH(11), IWS, CPP</t>
  </si>
  <si>
    <t>ACH(0,1,2), HLR</t>
  </si>
  <si>
    <t>ACH(0,2), CPP</t>
  </si>
  <si>
    <t>0,0,1</t>
  </si>
  <si>
    <t>0,1,0,0</t>
  </si>
  <si>
    <t>ACH(5)</t>
  </si>
  <si>
    <t>\textbf{0.31}</t>
  </si>
  <si>
    <t>\textbf{0.27}</t>
  </si>
  <si>
    <t>Abbrev.</t>
  </si>
  <si>
    <t>Fault Type</t>
  </si>
  <si>
    <t>Freq.</t>
  </si>
  <si>
    <t>DFD</t>
  </si>
  <si>
    <t>DD</t>
  </si>
  <si>
    <t>NL</t>
  </si>
  <si>
    <t>UM</t>
  </si>
  <si>
    <t>Cov.</t>
  </si>
  <si>
    <t>HBS</t>
  </si>
  <si>
    <t>Wrong batch size</t>
  </si>
  <si>
    <t>N</t>
  </si>
  <si>
    <t>Wrong learning rate</t>
  </si>
  <si>
    <t>Y</t>
  </si>
  <si>
    <t>Change number of epochs</t>
  </si>
  <si>
    <t>Change activation function</t>
  </si>
  <si>
    <t>RAW</t>
  </si>
  <si>
    <t>Redundant weights regularisation</t>
  </si>
  <si>
    <t>WCI</t>
  </si>
  <si>
    <t>Wrong weights initialisation</t>
  </si>
  <si>
    <t>Wrong loss function</t>
  </si>
  <si>
    <t>Wrong optimisation function</t>
  </si>
  <si>
    <t>LRM</t>
  </si>
  <si>
    <t>Missing layer</t>
  </si>
  <si>
    <t>LCN</t>
  </si>
  <si>
    <t>Wrong number of neurons in a layer</t>
  </si>
  <si>
    <t>VRM</t>
  </si>
  <si>
    <t>Missing validation set</t>
  </si>
  <si>
    <t>Wrong data preprocessing</t>
  </si>
  <si>
    <t>Count</t>
  </si>
  <si>
    <t>LAD</t>
  </si>
  <si>
    <t>Redundant layer</t>
  </si>
  <si>
    <t>LCF</t>
  </si>
  <si>
    <t>Wrong filter size in a convolutional layer</t>
  </si>
  <si>
    <t>BCI</t>
  </si>
  <si>
    <t>Wrong bias initialisation</t>
  </si>
  <si>
    <t>IWS</t>
  </si>
  <si>
    <t>Wrong shape of input data</t>
  </si>
  <si>
    <t>Total</t>
  </si>
  <si>
    <t>RC</t>
  </si>
  <si>
    <t>PR</t>
  </si>
  <si>
    <t>$F_3$</t>
  </si>
  <si>
    <t>\textbf{0.67}</t>
  </si>
  <si>
    <t>\textbf{0.65}</t>
  </si>
  <si>
    <t>\textbf{0.53}</t>
  </si>
  <si>
    <t>\textbf{0.47}</t>
  </si>
  <si>
    <t>\textbf{0.88}</t>
  </si>
  <si>
    <t>\textbf{0.39}</t>
  </si>
  <si>
    <t>\textbf{0.85}</t>
  </si>
  <si>
    <t>\textbf{0.77}</t>
  </si>
  <si>
    <t>\rowcolor{lightgray}</t>
  </si>
  <si>
    <t>\textbf{0.56}</t>
  </si>
  <si>
    <t>\textbf{0.91}</t>
  </si>
  <si>
    <t>\textbf{0.57}</t>
  </si>
  <si>
    <t>\textbf{0.92}</t>
  </si>
  <si>
    <t>\textbf{0.89}</t>
  </si>
  <si>
    <t>\textbf{0.45}</t>
  </si>
  <si>
    <t>\underline{0.33}</t>
  </si>
  <si>
    <t>\textbf{0.48}</t>
  </si>
  <si>
    <t>\underline{0.5}</t>
  </si>
  <si>
    <t>\textbf{0.33}</t>
  </si>
  <si>
    <t>\textbf{0.82}</t>
  </si>
  <si>
    <t>Avg.</t>
  </si>
  <si>
    <t>T.A.</t>
  </si>
  <si>
    <t>Before neutrality analysis</t>
  </si>
  <si>
    <t>\textbf{AF Avg.}</t>
  </si>
  <si>
    <t>\textbf{RF Avg.}</t>
  </si>
  <si>
    <t>After neutrality analysis</t>
  </si>
  <si>
    <t>ID</t>
  </si>
  <si>
    <t>\textbf{270.98}</t>
  </si>
  <si>
    <t>\textbf{6.18}</t>
  </si>
  <si>
    <t>\textbf{9.03}</t>
  </si>
  <si>
    <t>\textbf{44.22}</t>
  </si>
  <si>
    <t>\textbf{278.37}</t>
  </si>
  <si>
    <t>\textbf{13.73}</t>
  </si>
  <si>
    <t>\textbf{9.05}</t>
  </si>
  <si>
    <t>\textbf{40.89}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</si>
</sst>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,\ d"/>
    <numFmt numFmtId="165" formatCode="m\,\ d\,\ 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7"/>
  <sheetViews>
    <sheetView workbookViewId="0"/>
  </sheetViews>
  <sheetFormatPr baseColWidth="10" defaultColWidth="12.6640625" defaultRowHeight="15.75" customHeight="1" x14ac:dyDescent="0.15"/>
  <cols>
    <col min="6" max="6" width="17.832031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customHeight="1" x14ac:dyDescent="0.15">
      <c r="A2" s="1" t="s">
        <v>6</v>
      </c>
      <c r="B2" s="1" t="s">
        <v>7</v>
      </c>
      <c r="C2" s="1">
        <v>1</v>
      </c>
      <c r="D2" s="1">
        <v>0</v>
      </c>
      <c r="E2" s="1">
        <v>0</v>
      </c>
      <c r="F2" s="1" t="s">
        <v>8</v>
      </c>
      <c r="H2" s="1">
        <v>0</v>
      </c>
    </row>
    <row r="3" spans="1:8" ht="15.75" customHeight="1" x14ac:dyDescent="0.15">
      <c r="A3" s="1" t="s">
        <v>9</v>
      </c>
      <c r="B3" s="1" t="s">
        <v>10</v>
      </c>
      <c r="C3" s="1">
        <v>1</v>
      </c>
      <c r="D3" s="1">
        <v>0</v>
      </c>
      <c r="E3" s="1">
        <v>0</v>
      </c>
      <c r="F3" s="1" t="s">
        <v>11</v>
      </c>
      <c r="H3" s="1">
        <v>0</v>
      </c>
    </row>
    <row r="4" spans="1:8" ht="15.75" customHeight="1" x14ac:dyDescent="0.15">
      <c r="A4" s="1" t="s">
        <v>12</v>
      </c>
      <c r="B4" s="1" t="s">
        <v>13</v>
      </c>
      <c r="C4" s="1">
        <v>1</v>
      </c>
      <c r="D4" s="1">
        <v>1</v>
      </c>
      <c r="E4" s="1" t="s">
        <v>14</v>
      </c>
      <c r="F4" s="1" t="s">
        <v>15</v>
      </c>
      <c r="H4" s="1">
        <v>1</v>
      </c>
    </row>
    <row r="5" spans="1:8" ht="15.75" customHeight="1" x14ac:dyDescent="0.15">
      <c r="A5" s="1" t="s">
        <v>16</v>
      </c>
      <c r="B5" s="1" t="s">
        <v>17</v>
      </c>
      <c r="C5" s="1">
        <v>1</v>
      </c>
      <c r="D5" s="1">
        <v>1</v>
      </c>
      <c r="E5" s="1" t="s">
        <v>14</v>
      </c>
      <c r="F5" s="1" t="s">
        <v>18</v>
      </c>
      <c r="H5" s="1">
        <v>1</v>
      </c>
    </row>
    <row r="6" spans="1:8" ht="15.75" customHeight="1" x14ac:dyDescent="0.15">
      <c r="A6" s="1" t="s">
        <v>19</v>
      </c>
      <c r="B6" s="1" t="s">
        <v>20</v>
      </c>
      <c r="C6" s="1">
        <v>1</v>
      </c>
      <c r="D6" s="1">
        <v>0</v>
      </c>
      <c r="E6" s="1">
        <v>0</v>
      </c>
      <c r="F6" s="1" t="s">
        <v>21</v>
      </c>
      <c r="H6" s="1">
        <v>0</v>
      </c>
    </row>
    <row r="7" spans="1:8" ht="15.75" customHeight="1" x14ac:dyDescent="0.15">
      <c r="A7" s="1" t="s">
        <v>22</v>
      </c>
      <c r="B7" s="1" t="s">
        <v>23</v>
      </c>
      <c r="C7" s="1">
        <v>1</v>
      </c>
      <c r="D7" s="1">
        <v>0</v>
      </c>
      <c r="E7" s="1">
        <v>0</v>
      </c>
      <c r="F7" s="1" t="s">
        <v>24</v>
      </c>
      <c r="H7" s="1">
        <v>0</v>
      </c>
    </row>
    <row r="8" spans="1:8" ht="15.75" customHeight="1" x14ac:dyDescent="0.15">
      <c r="A8" s="1" t="s">
        <v>25</v>
      </c>
      <c r="B8" s="1" t="s">
        <v>26</v>
      </c>
      <c r="C8" s="1">
        <v>1</v>
      </c>
      <c r="D8" s="1">
        <v>0</v>
      </c>
      <c r="E8" s="1">
        <v>0</v>
      </c>
      <c r="F8" s="1" t="s">
        <v>27</v>
      </c>
      <c r="H8" s="1">
        <v>0</v>
      </c>
    </row>
    <row r="9" spans="1:8" ht="15.75" customHeight="1" x14ac:dyDescent="0.15">
      <c r="A9" s="1" t="s">
        <v>28</v>
      </c>
      <c r="B9" s="1" t="s">
        <v>17</v>
      </c>
      <c r="C9" s="1">
        <v>1</v>
      </c>
      <c r="D9" s="1">
        <v>0</v>
      </c>
      <c r="E9" s="1">
        <v>0</v>
      </c>
      <c r="F9" s="1" t="s">
        <v>29</v>
      </c>
      <c r="H9" s="1">
        <v>0</v>
      </c>
    </row>
    <row r="10" spans="1:8" ht="15.75" customHeight="1" x14ac:dyDescent="0.15">
      <c r="A10" s="1" t="s">
        <v>30</v>
      </c>
      <c r="B10" s="1" t="s">
        <v>13</v>
      </c>
      <c r="C10" s="1">
        <v>1</v>
      </c>
      <c r="D10" s="1">
        <v>0</v>
      </c>
      <c r="E10" s="1">
        <v>0</v>
      </c>
      <c r="F10" s="1" t="s">
        <v>29</v>
      </c>
      <c r="H10" s="1">
        <v>0</v>
      </c>
    </row>
    <row r="11" spans="1:8" ht="15.75" customHeight="1" x14ac:dyDescent="0.15">
      <c r="A11" s="1" t="s">
        <v>31</v>
      </c>
      <c r="B11" s="1" t="s">
        <v>32</v>
      </c>
      <c r="C11" s="1">
        <v>1</v>
      </c>
      <c r="D11" s="1">
        <v>1</v>
      </c>
      <c r="E11" s="1" t="s">
        <v>14</v>
      </c>
      <c r="F11" s="1" t="s">
        <v>33</v>
      </c>
      <c r="H11" s="1">
        <v>1</v>
      </c>
    </row>
    <row r="12" spans="1:8" ht="15.75" customHeight="1" x14ac:dyDescent="0.15">
      <c r="A12" s="1" t="s">
        <v>34</v>
      </c>
      <c r="B12" s="1" t="s">
        <v>35</v>
      </c>
      <c r="C12" s="1">
        <v>1</v>
      </c>
      <c r="D12" s="1">
        <v>1</v>
      </c>
      <c r="E12" s="1" t="s">
        <v>14</v>
      </c>
      <c r="F12" s="1" t="s">
        <v>36</v>
      </c>
      <c r="H12" s="1">
        <v>1</v>
      </c>
    </row>
    <row r="13" spans="1:8" ht="15.75" customHeight="1" x14ac:dyDescent="0.15">
      <c r="A13" s="1" t="s">
        <v>37</v>
      </c>
      <c r="B13" s="1" t="s">
        <v>7</v>
      </c>
      <c r="C13" s="1">
        <v>1</v>
      </c>
      <c r="D13" s="1">
        <v>0</v>
      </c>
      <c r="E13" s="1">
        <v>0</v>
      </c>
      <c r="F13" s="1" t="s">
        <v>24</v>
      </c>
      <c r="H13" s="1">
        <v>0</v>
      </c>
    </row>
    <row r="14" spans="1:8" ht="15.75" customHeight="1" x14ac:dyDescent="0.15">
      <c r="A14" s="1" t="s">
        <v>38</v>
      </c>
      <c r="B14" s="1" t="s">
        <v>17</v>
      </c>
      <c r="C14" s="1">
        <v>1</v>
      </c>
      <c r="D14" s="1">
        <v>0</v>
      </c>
      <c r="E14" s="1">
        <v>0</v>
      </c>
      <c r="F14" s="1" t="s">
        <v>29</v>
      </c>
      <c r="H14" s="1">
        <v>0</v>
      </c>
    </row>
    <row r="15" spans="1:8" ht="15.75" customHeight="1" x14ac:dyDescent="0.15">
      <c r="A15" s="1" t="s">
        <v>69</v>
      </c>
      <c r="B15" s="1" t="s">
        <v>32</v>
      </c>
      <c r="C15" s="1">
        <v>1</v>
      </c>
      <c r="D15" s="1">
        <v>0</v>
      </c>
      <c r="E15" s="1">
        <v>0</v>
      </c>
      <c r="F15" s="1" t="s">
        <v>66</v>
      </c>
      <c r="H15" s="1">
        <v>0</v>
      </c>
    </row>
    <row r="16" spans="1:8" ht="15.75" customHeight="1" x14ac:dyDescent="0.15">
      <c r="A16" s="1" t="s">
        <v>70</v>
      </c>
      <c r="B16" s="1" t="s">
        <v>35</v>
      </c>
      <c r="C16" s="1">
        <v>1</v>
      </c>
      <c r="D16" s="1">
        <v>0</v>
      </c>
      <c r="E16" s="1">
        <v>0</v>
      </c>
      <c r="F16" s="1" t="s">
        <v>66</v>
      </c>
      <c r="H16" s="1">
        <v>0</v>
      </c>
    </row>
    <row r="17" spans="1:8" ht="15.75" customHeight="1" x14ac:dyDescent="0.15">
      <c r="A17" s="1" t="s">
        <v>71</v>
      </c>
      <c r="B17" s="1" t="s">
        <v>32</v>
      </c>
      <c r="C17" s="1">
        <v>1</v>
      </c>
      <c r="D17" s="1">
        <v>0</v>
      </c>
      <c r="E17" s="1">
        <v>0</v>
      </c>
      <c r="F17" s="1" t="s">
        <v>66</v>
      </c>
      <c r="H17" s="1">
        <v>0</v>
      </c>
    </row>
    <row r="18" spans="1:8" ht="15.75" customHeight="1" x14ac:dyDescent="0.15">
      <c r="A18" s="1" t="s">
        <v>72</v>
      </c>
      <c r="B18" s="1" t="s">
        <v>20</v>
      </c>
      <c r="C18" s="1">
        <v>1</v>
      </c>
      <c r="D18" s="1">
        <v>0</v>
      </c>
      <c r="E18" s="1">
        <v>0</v>
      </c>
      <c r="F18" s="1" t="s">
        <v>66</v>
      </c>
      <c r="H18" s="1">
        <v>0</v>
      </c>
    </row>
    <row r="19" spans="1:8" ht="15.75" customHeight="1" x14ac:dyDescent="0.15">
      <c r="A19" s="1" t="s">
        <v>39</v>
      </c>
      <c r="C19" s="1" t="s">
        <v>40</v>
      </c>
      <c r="E19" s="1" t="s">
        <v>73</v>
      </c>
    </row>
    <row r="20" spans="1:8" ht="15.75" customHeight="1" x14ac:dyDescent="0.15">
      <c r="A20" s="1" t="s">
        <v>41</v>
      </c>
      <c r="B20" s="1" t="s">
        <v>10</v>
      </c>
      <c r="C20" s="1">
        <v>1</v>
      </c>
      <c r="D20" s="1">
        <v>1</v>
      </c>
      <c r="E20" s="1" t="s">
        <v>14</v>
      </c>
      <c r="F20" s="1" t="s">
        <v>42</v>
      </c>
      <c r="H20" s="1">
        <v>1</v>
      </c>
    </row>
    <row r="21" spans="1:8" ht="15.75" customHeight="1" x14ac:dyDescent="0.15">
      <c r="A21" s="1" t="s">
        <v>43</v>
      </c>
      <c r="B21" s="1" t="s">
        <v>44</v>
      </c>
      <c r="C21" s="1">
        <v>3</v>
      </c>
      <c r="D21" s="1" t="s">
        <v>45</v>
      </c>
      <c r="E21" s="1">
        <v>0</v>
      </c>
      <c r="F21" s="1" t="s">
        <v>42</v>
      </c>
      <c r="H21" s="1">
        <v>0</v>
      </c>
    </row>
    <row r="22" spans="1:8" ht="15.75" customHeight="1" x14ac:dyDescent="0.15">
      <c r="A22" s="1" t="s">
        <v>46</v>
      </c>
      <c r="B22" s="1" t="s">
        <v>47</v>
      </c>
      <c r="C22" s="1">
        <v>5</v>
      </c>
      <c r="D22" s="1" t="s">
        <v>48</v>
      </c>
      <c r="E22" s="1">
        <v>1</v>
      </c>
      <c r="F22" s="1" t="s">
        <v>49</v>
      </c>
      <c r="H22" s="1">
        <v>1</v>
      </c>
    </row>
    <row r="23" spans="1:8" ht="15.75" customHeight="1" x14ac:dyDescent="0.15">
      <c r="A23" s="1" t="s">
        <v>50</v>
      </c>
      <c r="B23" s="1" t="s">
        <v>51</v>
      </c>
      <c r="C23" s="1">
        <v>3</v>
      </c>
      <c r="D23" s="1" t="s">
        <v>45</v>
      </c>
      <c r="E23" s="1">
        <v>0</v>
      </c>
      <c r="F23" s="1" t="s">
        <v>35</v>
      </c>
      <c r="H23" s="1">
        <v>0</v>
      </c>
    </row>
    <row r="24" spans="1:8" ht="15.75" customHeight="1" x14ac:dyDescent="0.15">
      <c r="A24" s="1" t="s">
        <v>52</v>
      </c>
      <c r="B24" s="1" t="s">
        <v>53</v>
      </c>
      <c r="C24" s="1">
        <v>2</v>
      </c>
      <c r="D24" s="1" t="s">
        <v>54</v>
      </c>
      <c r="E24" s="1">
        <v>0</v>
      </c>
      <c r="F24" s="1" t="s">
        <v>55</v>
      </c>
      <c r="H24" s="1">
        <v>0</v>
      </c>
    </row>
    <row r="25" spans="1:8" ht="15.75" customHeight="1" x14ac:dyDescent="0.15">
      <c r="A25" s="1" t="s">
        <v>56</v>
      </c>
      <c r="B25" s="1" t="s">
        <v>57</v>
      </c>
      <c r="C25" s="1">
        <v>4</v>
      </c>
      <c r="D25" s="1" t="s">
        <v>58</v>
      </c>
      <c r="E25" s="1" t="s">
        <v>59</v>
      </c>
      <c r="F25" s="1" t="s">
        <v>60</v>
      </c>
      <c r="H25" s="1">
        <v>2</v>
      </c>
    </row>
    <row r="26" spans="1:8" ht="15.75" customHeight="1" x14ac:dyDescent="0.15">
      <c r="A26" s="1" t="s">
        <v>61</v>
      </c>
      <c r="B26" s="1" t="s">
        <v>13</v>
      </c>
      <c r="C26" s="1">
        <v>1</v>
      </c>
      <c r="D26" s="1">
        <v>0</v>
      </c>
      <c r="E26" s="1">
        <v>0</v>
      </c>
      <c r="F26" s="1" t="s">
        <v>32</v>
      </c>
      <c r="H26" s="1">
        <v>0</v>
      </c>
    </row>
    <row r="27" spans="1:8" ht="15.75" customHeight="1" x14ac:dyDescent="0.15">
      <c r="A27" s="1" t="s">
        <v>62</v>
      </c>
      <c r="B27" s="1" t="s">
        <v>49</v>
      </c>
      <c r="C27" s="1">
        <v>2</v>
      </c>
      <c r="D27" s="2">
        <v>45658</v>
      </c>
      <c r="E27" s="1" t="s">
        <v>59</v>
      </c>
      <c r="F27" s="1" t="s">
        <v>63</v>
      </c>
      <c r="H27" s="1">
        <v>2</v>
      </c>
    </row>
    <row r="28" spans="1:8" ht="15.75" customHeight="1" x14ac:dyDescent="0.15">
      <c r="A28" s="1" t="s">
        <v>64</v>
      </c>
      <c r="B28" s="1" t="s">
        <v>65</v>
      </c>
      <c r="C28" s="1">
        <v>3</v>
      </c>
      <c r="D28" s="1" t="s">
        <v>45</v>
      </c>
      <c r="E28" s="1">
        <v>0</v>
      </c>
      <c r="F28" s="1" t="s">
        <v>66</v>
      </c>
      <c r="H28" s="1">
        <v>0</v>
      </c>
    </row>
    <row r="29" spans="1:8" ht="15.75" customHeight="1" x14ac:dyDescent="0.15">
      <c r="A29" s="1" t="s">
        <v>74</v>
      </c>
      <c r="B29" s="1" t="s">
        <v>75</v>
      </c>
      <c r="C29" s="1">
        <v>3</v>
      </c>
      <c r="D29" s="3">
        <v>36526</v>
      </c>
      <c r="E29" s="1" t="s">
        <v>59</v>
      </c>
      <c r="F29" s="1" t="s">
        <v>36</v>
      </c>
      <c r="H29" s="1">
        <v>2</v>
      </c>
    </row>
    <row r="30" spans="1:8" ht="15.75" customHeight="1" x14ac:dyDescent="0.15">
      <c r="A30" s="1" t="s">
        <v>76</v>
      </c>
      <c r="B30" s="1" t="s">
        <v>10</v>
      </c>
      <c r="C30" s="1">
        <v>1</v>
      </c>
      <c r="D30" s="1">
        <v>1</v>
      </c>
      <c r="E30" s="1" t="s">
        <v>14</v>
      </c>
      <c r="F30" s="1" t="s">
        <v>21</v>
      </c>
      <c r="H30" s="1">
        <v>1</v>
      </c>
    </row>
    <row r="31" spans="1:8" ht="15.75" customHeight="1" x14ac:dyDescent="0.15">
      <c r="A31" s="1" t="s">
        <v>77</v>
      </c>
      <c r="B31" s="1" t="s">
        <v>78</v>
      </c>
      <c r="C31" s="1">
        <v>1</v>
      </c>
      <c r="D31" s="1">
        <v>0</v>
      </c>
      <c r="E31" s="1">
        <v>0</v>
      </c>
      <c r="F31" s="1" t="s">
        <v>66</v>
      </c>
      <c r="H31" s="1">
        <v>0</v>
      </c>
    </row>
    <row r="32" spans="1:8" ht="15.75" customHeight="1" x14ac:dyDescent="0.15">
      <c r="A32" s="1" t="s">
        <v>79</v>
      </c>
      <c r="B32" s="1" t="s">
        <v>80</v>
      </c>
      <c r="C32" s="1">
        <v>3</v>
      </c>
      <c r="D32" s="1" t="s">
        <v>45</v>
      </c>
      <c r="E32" s="1">
        <v>0</v>
      </c>
      <c r="F32" s="1" t="s">
        <v>11</v>
      </c>
      <c r="H32" s="1">
        <v>0</v>
      </c>
    </row>
    <row r="33" spans="1:8" ht="15.75" customHeight="1" x14ac:dyDescent="0.15">
      <c r="A33" s="1" t="s">
        <v>81</v>
      </c>
      <c r="B33" s="1" t="s">
        <v>82</v>
      </c>
      <c r="C33" s="1">
        <v>1</v>
      </c>
      <c r="D33" s="1">
        <v>1</v>
      </c>
      <c r="E33" s="1" t="s">
        <v>14</v>
      </c>
      <c r="F33" s="1" t="s">
        <v>8</v>
      </c>
      <c r="H33" s="1">
        <v>1</v>
      </c>
    </row>
    <row r="34" spans="1:8" ht="15.75" customHeight="1" x14ac:dyDescent="0.15">
      <c r="A34" s="1" t="s">
        <v>83</v>
      </c>
      <c r="B34" s="1" t="s">
        <v>84</v>
      </c>
      <c r="C34" s="1">
        <v>4</v>
      </c>
      <c r="D34" s="1" t="s">
        <v>85</v>
      </c>
      <c r="E34" s="1" t="s">
        <v>59</v>
      </c>
      <c r="F34" s="1" t="s">
        <v>24</v>
      </c>
      <c r="H34" s="1">
        <v>2</v>
      </c>
    </row>
    <row r="35" spans="1:8" ht="15.75" customHeight="1" x14ac:dyDescent="0.15">
      <c r="A35" s="1" t="s">
        <v>86</v>
      </c>
      <c r="B35" s="1" t="s">
        <v>87</v>
      </c>
      <c r="C35" s="1">
        <v>1</v>
      </c>
      <c r="D35" s="1">
        <v>1</v>
      </c>
      <c r="E35" s="1" t="s">
        <v>14</v>
      </c>
      <c r="F35" s="1" t="s">
        <v>24</v>
      </c>
      <c r="H35" s="1">
        <v>1</v>
      </c>
    </row>
    <row r="36" spans="1:8" ht="15.75" customHeight="1" x14ac:dyDescent="0.15">
      <c r="A36" s="1" t="s">
        <v>39</v>
      </c>
      <c r="C36" s="1" t="s">
        <v>88</v>
      </c>
      <c r="E36" s="1" t="s">
        <v>89</v>
      </c>
    </row>
    <row r="37" spans="1:8" ht="15.75" customHeight="1" x14ac:dyDescent="0.15">
      <c r="A37" s="1" t="s">
        <v>67</v>
      </c>
      <c r="C37" s="1" t="s">
        <v>90</v>
      </c>
      <c r="E37" s="1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42"/>
  <sheetViews>
    <sheetView tabSelected="1" workbookViewId="0">
      <selection activeCell="L24" sqref="L24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202</v>
      </c>
      <c r="B1" s="1" t="s">
        <v>138</v>
      </c>
      <c r="C1" s="1" t="s">
        <v>139</v>
      </c>
      <c r="D1" s="1" t="s">
        <v>140</v>
      </c>
      <c r="E1" s="1" t="s">
        <v>141</v>
      </c>
    </row>
    <row r="2" spans="1:5" ht="15.75" customHeight="1" x14ac:dyDescent="0.15">
      <c r="A2" s="1" t="s">
        <v>6</v>
      </c>
      <c r="B2" s="1">
        <v>605.29999999999995</v>
      </c>
      <c r="C2" s="1">
        <v>6.65</v>
      </c>
      <c r="D2" s="1">
        <v>7.63</v>
      </c>
      <c r="E2" s="1">
        <v>37.619999999999997</v>
      </c>
    </row>
    <row r="3" spans="1:5" ht="15.75" customHeight="1" x14ac:dyDescent="0.15">
      <c r="A3" s="1" t="s">
        <v>9</v>
      </c>
      <c r="B3" s="1">
        <v>485.34</v>
      </c>
      <c r="C3" s="1">
        <v>6.84</v>
      </c>
      <c r="D3" s="1">
        <v>9.9499999999999993</v>
      </c>
      <c r="E3" s="1">
        <v>38.659999999999997</v>
      </c>
    </row>
    <row r="4" spans="1:5" ht="15.75" customHeight="1" x14ac:dyDescent="0.15">
      <c r="A4" s="1" t="s">
        <v>16</v>
      </c>
      <c r="B4" s="1">
        <v>316.10000000000002</v>
      </c>
      <c r="C4" s="1">
        <v>7.34</v>
      </c>
      <c r="D4" s="1">
        <v>10.02</v>
      </c>
      <c r="E4" s="1">
        <v>163.08000000000001</v>
      </c>
    </row>
    <row r="5" spans="1:5" ht="15.75" customHeight="1" x14ac:dyDescent="0.15">
      <c r="A5" s="1" t="s">
        <v>19</v>
      </c>
      <c r="B5" s="1">
        <v>338.45</v>
      </c>
      <c r="C5" s="1">
        <v>7.15</v>
      </c>
      <c r="D5" s="1">
        <v>9.77</v>
      </c>
      <c r="E5" s="1">
        <v>4.7699999999999996</v>
      </c>
    </row>
    <row r="6" spans="1:5" ht="15.75" customHeight="1" x14ac:dyDescent="0.15">
      <c r="A6" s="1" t="s">
        <v>22</v>
      </c>
      <c r="B6" s="1">
        <v>321.42</v>
      </c>
      <c r="C6" s="1">
        <v>7.03</v>
      </c>
      <c r="D6" s="1">
        <v>10.02</v>
      </c>
      <c r="E6" s="1">
        <v>135.75</v>
      </c>
    </row>
    <row r="7" spans="1:5" ht="15.75" customHeight="1" x14ac:dyDescent="0.15">
      <c r="A7" s="1" t="s">
        <v>25</v>
      </c>
      <c r="B7" s="1">
        <v>124.5</v>
      </c>
      <c r="C7" s="1">
        <v>4.75</v>
      </c>
      <c r="D7" s="1">
        <v>9.44</v>
      </c>
      <c r="E7" s="1">
        <v>6.25</v>
      </c>
    </row>
    <row r="8" spans="1:5" ht="15.75" customHeight="1" x14ac:dyDescent="0.15">
      <c r="A8" s="1" t="s">
        <v>28</v>
      </c>
      <c r="B8" s="1">
        <v>115.12</v>
      </c>
      <c r="C8" s="1">
        <v>4.05</v>
      </c>
      <c r="D8" s="1">
        <v>9.59</v>
      </c>
      <c r="E8" s="1">
        <v>5.89</v>
      </c>
    </row>
    <row r="9" spans="1:5" ht="15.75" customHeight="1" x14ac:dyDescent="0.15">
      <c r="A9" s="1" t="s">
        <v>31</v>
      </c>
      <c r="B9" s="1">
        <v>125.76</v>
      </c>
      <c r="C9" s="1">
        <v>3.9</v>
      </c>
      <c r="D9" s="1">
        <v>9.59</v>
      </c>
      <c r="E9" s="1">
        <v>6.16</v>
      </c>
    </row>
    <row r="10" spans="1:5" ht="15.75" customHeight="1" x14ac:dyDescent="0.15">
      <c r="A10" s="1" t="s">
        <v>34</v>
      </c>
      <c r="B10" s="1">
        <v>126.13</v>
      </c>
      <c r="C10" s="1">
        <v>3.58</v>
      </c>
      <c r="D10" s="1">
        <v>7.7</v>
      </c>
      <c r="E10" s="1">
        <v>5.0999999999999996</v>
      </c>
    </row>
    <row r="11" spans="1:5" ht="15.75" customHeight="1" x14ac:dyDescent="0.15">
      <c r="A11" s="1" t="s">
        <v>37</v>
      </c>
      <c r="B11" s="1">
        <v>133.22999999999999</v>
      </c>
      <c r="C11" s="1">
        <v>4.07</v>
      </c>
      <c r="D11" s="1">
        <v>9.19</v>
      </c>
      <c r="E11" s="1">
        <v>6.02</v>
      </c>
    </row>
    <row r="12" spans="1:5" ht="15.75" customHeight="1" x14ac:dyDescent="0.15">
      <c r="A12" s="1" t="s">
        <v>38</v>
      </c>
      <c r="B12" s="1">
        <v>158.34</v>
      </c>
      <c r="C12" s="1">
        <v>3.95</v>
      </c>
      <c r="D12" s="1">
        <v>8.99</v>
      </c>
      <c r="E12" s="1">
        <v>6.07</v>
      </c>
    </row>
    <row r="13" spans="1:5" ht="15.75" customHeight="1" x14ac:dyDescent="0.15">
      <c r="A13" s="1" t="s">
        <v>41</v>
      </c>
      <c r="B13" s="1">
        <v>54.5</v>
      </c>
      <c r="C13" s="1">
        <v>3.4</v>
      </c>
      <c r="D13" s="1">
        <v>9.85</v>
      </c>
      <c r="E13" s="1">
        <v>2.0699999999999998</v>
      </c>
    </row>
    <row r="14" spans="1:5" ht="15.75" customHeight="1" x14ac:dyDescent="0.15">
      <c r="A14" s="1" t="s">
        <v>43</v>
      </c>
      <c r="B14" s="1">
        <v>451.67</v>
      </c>
      <c r="C14" s="1">
        <v>20.13</v>
      </c>
      <c r="D14" s="1">
        <v>9.9499999999999993</v>
      </c>
      <c r="E14" s="1">
        <v>18.98</v>
      </c>
    </row>
    <row r="15" spans="1:5" ht="15.75" customHeight="1" x14ac:dyDescent="0.15">
      <c r="A15" s="1" t="s">
        <v>46</v>
      </c>
      <c r="B15" s="1">
        <v>32.799999999999997</v>
      </c>
      <c r="C15" s="1">
        <v>1.58</v>
      </c>
      <c r="D15" s="1">
        <v>9.5</v>
      </c>
      <c r="E15" s="1">
        <v>1.33</v>
      </c>
    </row>
    <row r="16" spans="1:5" ht="15.75" customHeight="1" x14ac:dyDescent="0.15">
      <c r="A16" s="1" t="s">
        <v>50</v>
      </c>
      <c r="B16" s="1">
        <v>797.46</v>
      </c>
      <c r="C16" s="1">
        <v>11.66</v>
      </c>
      <c r="D16" s="1">
        <v>6.87</v>
      </c>
      <c r="E16" s="1">
        <v>324.57</v>
      </c>
    </row>
    <row r="17" spans="1:26" ht="15.75" customHeight="1" x14ac:dyDescent="0.15">
      <c r="A17" s="1" t="s">
        <v>52</v>
      </c>
      <c r="B17" s="1">
        <v>562.46</v>
      </c>
      <c r="C17" s="1">
        <v>11.54</v>
      </c>
      <c r="D17" s="1">
        <v>7.5</v>
      </c>
      <c r="E17" s="1">
        <v>27.43</v>
      </c>
    </row>
    <row r="18" spans="1:26" ht="15.75" customHeight="1" x14ac:dyDescent="0.15">
      <c r="A18" s="1" t="s">
        <v>56</v>
      </c>
      <c r="B18" s="1">
        <v>19.600000000000001</v>
      </c>
      <c r="C18" s="1">
        <v>1.32</v>
      </c>
      <c r="D18" s="1">
        <v>6.88</v>
      </c>
      <c r="E18" s="1">
        <v>0.39</v>
      </c>
    </row>
    <row r="19" spans="1:26" ht="15.75" customHeight="1" x14ac:dyDescent="0.15">
      <c r="A19" s="1" t="s">
        <v>62</v>
      </c>
      <c r="B19" s="1">
        <v>109.4</v>
      </c>
      <c r="C19" s="1">
        <v>2.36</v>
      </c>
      <c r="D19" s="1">
        <v>10.16</v>
      </c>
      <c r="E19" s="1">
        <v>4.38</v>
      </c>
    </row>
    <row r="20" spans="1:26" ht="15.75" customHeight="1" x14ac:dyDescent="0.15">
      <c r="A20" s="1" t="s">
        <v>74</v>
      </c>
      <c r="B20" s="1">
        <v>32.94</v>
      </c>
      <c r="C20" s="1">
        <v>24.12</v>
      </c>
      <c r="D20" s="1">
        <v>2.367</v>
      </c>
      <c r="E20" s="1">
        <v>62.32</v>
      </c>
    </row>
    <row r="21" spans="1:26" ht="15.75" customHeight="1" x14ac:dyDescent="0.15">
      <c r="A21" s="1" t="s">
        <v>76</v>
      </c>
      <c r="B21" s="1">
        <v>1651.01</v>
      </c>
      <c r="C21" s="1">
        <v>69.77</v>
      </c>
      <c r="D21" s="1">
        <v>2.681</v>
      </c>
      <c r="E21" s="1">
        <v>178.45</v>
      </c>
    </row>
    <row r="22" spans="1:26" ht="15.75" customHeight="1" x14ac:dyDescent="0.15">
      <c r="A22" s="1" t="s">
        <v>79</v>
      </c>
      <c r="B22" s="1">
        <v>35.17</v>
      </c>
      <c r="C22" s="1">
        <v>2.11</v>
      </c>
      <c r="D22" s="1">
        <v>2.802</v>
      </c>
      <c r="E22" s="1">
        <v>25.88</v>
      </c>
    </row>
    <row r="23" spans="1:26" ht="15.75" customHeight="1" x14ac:dyDescent="0.15">
      <c r="A23" s="1" t="s">
        <v>81</v>
      </c>
      <c r="B23" s="1">
        <v>11.33</v>
      </c>
      <c r="C23" s="1">
        <v>4.12</v>
      </c>
      <c r="D23" s="1">
        <v>0.45200000000000001</v>
      </c>
      <c r="E23" s="1">
        <v>4.99</v>
      </c>
    </row>
    <row r="24" spans="1:26" ht="15.75" customHeight="1" x14ac:dyDescent="0.15">
      <c r="A24" s="1" t="s">
        <v>83</v>
      </c>
      <c r="B24" s="1">
        <v>19.23</v>
      </c>
      <c r="C24" s="1">
        <v>10.56</v>
      </c>
      <c r="D24" s="1">
        <v>2.1360000000000001</v>
      </c>
      <c r="E24" s="1">
        <v>40.700000000000003</v>
      </c>
    </row>
    <row r="25" spans="1:26" ht="15.75" customHeight="1" x14ac:dyDescent="0.15">
      <c r="A25" s="1" t="s">
        <v>86</v>
      </c>
      <c r="B25" s="1">
        <v>39.450000000000003</v>
      </c>
      <c r="C25" s="1">
        <v>558.87</v>
      </c>
      <c r="D25" s="1">
        <v>2.149</v>
      </c>
      <c r="E25" s="1">
        <v>2.2000000000000002</v>
      </c>
    </row>
    <row r="26" spans="1:26" ht="15.75" customHeight="1" x14ac:dyDescent="0.15">
      <c r="A26" s="1"/>
      <c r="B26" s="1">
        <f t="shared" ref="B26:E26" si="0">AVERAGE(B2:B25)</f>
        <v>277.77958333333333</v>
      </c>
      <c r="C26" s="1">
        <f t="shared" si="0"/>
        <v>32.535416666666663</v>
      </c>
      <c r="D26" s="1">
        <f t="shared" si="0"/>
        <v>7.2994583333333329</v>
      </c>
      <c r="E26" s="1">
        <f t="shared" si="0"/>
        <v>46.210833333333341</v>
      </c>
    </row>
    <row r="27" spans="1:26" ht="15.75" customHeight="1" x14ac:dyDescent="0.15">
      <c r="A27" s="1"/>
      <c r="B27" s="1">
        <f t="shared" ref="B27:E27" si="1">ROUND(B26,2)</f>
        <v>277.77999999999997</v>
      </c>
      <c r="C27" s="1">
        <f t="shared" si="1"/>
        <v>32.54</v>
      </c>
      <c r="D27" s="1">
        <f t="shared" si="1"/>
        <v>7.3</v>
      </c>
      <c r="E27" s="1">
        <f t="shared" si="1"/>
        <v>46.21</v>
      </c>
    </row>
    <row r="28" spans="1:26" ht="15.75" customHeight="1" x14ac:dyDescent="0.15">
      <c r="A28" s="1"/>
      <c r="B28" s="1" t="str">
        <f t="shared" ref="B28:E28" si="2">CONCATENATE("\textbf{",B27, "}")</f>
        <v>\textbf{277.78}</v>
      </c>
      <c r="C28" s="1" t="str">
        <f t="shared" si="2"/>
        <v>\textbf{32.54}</v>
      </c>
      <c r="D28" s="1" t="str">
        <f t="shared" si="2"/>
        <v>\textbf{7.3}</v>
      </c>
      <c r="E28" s="1" t="str">
        <f t="shared" si="2"/>
        <v>\textbf{46.21}</v>
      </c>
    </row>
    <row r="29" spans="1:26" ht="15.75" customHeight="1" x14ac:dyDescent="0.15">
      <c r="A29" s="7" t="s">
        <v>39</v>
      </c>
      <c r="B29" s="7" t="s">
        <v>203</v>
      </c>
      <c r="C29" s="7" t="s">
        <v>204</v>
      </c>
      <c r="D29" s="7" t="s">
        <v>205</v>
      </c>
      <c r="E29" s="7" t="s">
        <v>206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1" t="s">
        <v>12</v>
      </c>
      <c r="B30" s="1">
        <v>798.23</v>
      </c>
      <c r="C30" s="1">
        <v>6.86</v>
      </c>
      <c r="D30" s="1" t="s">
        <v>66</v>
      </c>
      <c r="E30" s="1">
        <v>40.17</v>
      </c>
    </row>
    <row r="31" spans="1:26" ht="15.75" customHeight="1" x14ac:dyDescent="0.15">
      <c r="A31" s="1" t="s">
        <v>30</v>
      </c>
      <c r="B31" s="1">
        <v>116.34</v>
      </c>
      <c r="C31" s="1">
        <v>4</v>
      </c>
      <c r="D31" s="1" t="s">
        <v>66</v>
      </c>
      <c r="E31" s="1">
        <v>6</v>
      </c>
    </row>
    <row r="32" spans="1:26" ht="15.75" customHeight="1" x14ac:dyDescent="0.15">
      <c r="A32" s="1" t="s">
        <v>69</v>
      </c>
      <c r="B32" s="1" t="s">
        <v>66</v>
      </c>
      <c r="C32" s="1" t="s">
        <v>66</v>
      </c>
      <c r="D32" s="1">
        <v>2.4409999999999998</v>
      </c>
      <c r="E32" s="1">
        <v>646.41</v>
      </c>
    </row>
    <row r="33" spans="1:26" ht="15.75" customHeight="1" x14ac:dyDescent="0.15">
      <c r="A33" s="1" t="s">
        <v>70</v>
      </c>
      <c r="B33" s="1" t="s">
        <v>66</v>
      </c>
      <c r="C33" s="1" t="s">
        <v>66</v>
      </c>
      <c r="D33" s="1">
        <v>2.62</v>
      </c>
      <c r="E33" s="1">
        <v>1434.85</v>
      </c>
    </row>
    <row r="34" spans="1:26" ht="15.75" customHeight="1" x14ac:dyDescent="0.15">
      <c r="A34" s="1" t="s">
        <v>71</v>
      </c>
      <c r="B34" s="1" t="s">
        <v>66</v>
      </c>
      <c r="C34" s="1" t="s">
        <v>66</v>
      </c>
      <c r="D34" s="1" t="s">
        <v>66</v>
      </c>
      <c r="E34" s="1">
        <v>57.15</v>
      </c>
    </row>
    <row r="35" spans="1:26" ht="15.75" customHeight="1" x14ac:dyDescent="0.15">
      <c r="A35" s="1" t="s">
        <v>72</v>
      </c>
      <c r="B35" s="1" t="s">
        <v>66</v>
      </c>
      <c r="C35" s="1" t="s">
        <v>66</v>
      </c>
      <c r="D35" s="1" t="s">
        <v>66</v>
      </c>
      <c r="E35" s="1">
        <v>9.58</v>
      </c>
    </row>
    <row r="36" spans="1:26" ht="15.75" customHeight="1" x14ac:dyDescent="0.15">
      <c r="A36" s="1" t="s">
        <v>61</v>
      </c>
      <c r="B36" s="1">
        <v>53.53</v>
      </c>
      <c r="C36" s="1">
        <v>166.12</v>
      </c>
      <c r="D36" s="1" t="s">
        <v>66</v>
      </c>
      <c r="E36" s="1">
        <v>2.5</v>
      </c>
    </row>
    <row r="37" spans="1:26" ht="15.75" customHeight="1" x14ac:dyDescent="0.15">
      <c r="A37" s="1" t="s">
        <v>64</v>
      </c>
      <c r="B37" s="1" t="s">
        <v>66</v>
      </c>
      <c r="C37" s="1" t="s">
        <v>66</v>
      </c>
      <c r="D37" s="1">
        <v>9.35</v>
      </c>
      <c r="E37" s="1">
        <v>57.07</v>
      </c>
    </row>
    <row r="38" spans="1:26" ht="15.75" customHeight="1" x14ac:dyDescent="0.15">
      <c r="A38" s="1" t="s">
        <v>77</v>
      </c>
      <c r="B38" s="1" t="s">
        <v>66</v>
      </c>
      <c r="C38" s="1" t="s">
        <v>66</v>
      </c>
      <c r="D38" s="1">
        <v>2.5569999999999999</v>
      </c>
      <c r="E38" s="1">
        <v>49.9</v>
      </c>
    </row>
    <row r="39" spans="1:26" ht="15.75" customHeight="1" x14ac:dyDescent="0.15">
      <c r="A39" s="1"/>
      <c r="B39" s="1">
        <f t="shared" ref="B39:C39" si="3">AVERAGE(B2:B25,B30:B31,B36)</f>
        <v>282.77074074074073</v>
      </c>
      <c r="C39" s="1">
        <f t="shared" si="3"/>
        <v>35.475185185185182</v>
      </c>
      <c r="D39" s="1">
        <f>AVERAGE(D2:D25,D32:D33,D37:D38)</f>
        <v>6.8626785714285701</v>
      </c>
      <c r="E39" s="1">
        <f>AVERAGE(E2:E25,E30:E38,)</f>
        <v>100.37323529411766</v>
      </c>
    </row>
    <row r="40" spans="1:26" ht="15.75" customHeight="1" x14ac:dyDescent="0.15">
      <c r="A40" s="1"/>
      <c r="B40" s="1">
        <f t="shared" ref="B40:E40" si="4">ROUND(B39,2)</f>
        <v>282.77</v>
      </c>
      <c r="C40" s="1">
        <f t="shared" si="4"/>
        <v>35.479999999999997</v>
      </c>
      <c r="D40" s="1">
        <f t="shared" si="4"/>
        <v>6.86</v>
      </c>
      <c r="E40" s="1">
        <f t="shared" si="4"/>
        <v>100.37</v>
      </c>
    </row>
    <row r="41" spans="1:26" ht="15.75" customHeight="1" x14ac:dyDescent="0.15">
      <c r="A41" s="1"/>
      <c r="B41" s="1" t="str">
        <f t="shared" ref="B41:E41" si="5">CONCATENATE("\textbf{",B40, "}")</f>
        <v>\textbf{282.77}</v>
      </c>
      <c r="C41" s="1" t="str">
        <f t="shared" si="5"/>
        <v>\textbf{35.48}</v>
      </c>
      <c r="D41" s="1" t="str">
        <f t="shared" si="5"/>
        <v>\textbf{6.86}</v>
      </c>
      <c r="E41" s="1" t="str">
        <f t="shared" si="5"/>
        <v>\textbf{100.37}</v>
      </c>
    </row>
    <row r="42" spans="1:26" ht="15.75" customHeight="1" x14ac:dyDescent="0.15">
      <c r="A42" s="7" t="s">
        <v>67</v>
      </c>
      <c r="B42" s="7" t="s">
        <v>207</v>
      </c>
      <c r="C42" s="7" t="s">
        <v>208</v>
      </c>
      <c r="D42" s="7" t="s">
        <v>209</v>
      </c>
      <c r="E42" s="7" t="s">
        <v>210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37"/>
  <sheetViews>
    <sheetView workbookViewId="0"/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</row>
    <row r="2" spans="1:8" ht="15.75" customHeight="1" x14ac:dyDescent="0.15">
      <c r="A2" s="1" t="s">
        <v>6</v>
      </c>
      <c r="B2" s="1" t="s">
        <v>7</v>
      </c>
      <c r="C2" s="1">
        <v>1</v>
      </c>
      <c r="D2" s="1">
        <v>0</v>
      </c>
      <c r="E2" s="1">
        <v>0</v>
      </c>
      <c r="F2" s="1" t="s">
        <v>13</v>
      </c>
      <c r="H2" s="1">
        <v>0</v>
      </c>
    </row>
    <row r="3" spans="1:8" ht="15.75" customHeight="1" x14ac:dyDescent="0.15">
      <c r="A3" s="1" t="s">
        <v>9</v>
      </c>
      <c r="B3" s="1" t="s">
        <v>10</v>
      </c>
      <c r="C3" s="1">
        <v>1</v>
      </c>
      <c r="D3" s="1">
        <v>1</v>
      </c>
      <c r="E3" s="1" t="s">
        <v>14</v>
      </c>
      <c r="F3" s="1" t="s">
        <v>10</v>
      </c>
      <c r="H3" s="1">
        <v>1</v>
      </c>
    </row>
    <row r="4" spans="1:8" ht="15.75" customHeight="1" x14ac:dyDescent="0.15">
      <c r="A4" s="1" t="s">
        <v>12</v>
      </c>
      <c r="B4" s="1" t="s">
        <v>13</v>
      </c>
      <c r="C4" s="1">
        <v>1</v>
      </c>
      <c r="D4" s="1">
        <v>0</v>
      </c>
      <c r="E4" s="1">
        <v>0</v>
      </c>
      <c r="F4" s="1" t="s">
        <v>93</v>
      </c>
      <c r="H4" s="1">
        <v>0</v>
      </c>
    </row>
    <row r="5" spans="1:8" ht="15.75" customHeight="1" x14ac:dyDescent="0.15">
      <c r="A5" s="1" t="s">
        <v>16</v>
      </c>
      <c r="B5" s="1" t="s">
        <v>17</v>
      </c>
      <c r="C5" s="1">
        <v>1</v>
      </c>
      <c r="D5" s="1">
        <v>0</v>
      </c>
      <c r="E5" s="1">
        <v>0</v>
      </c>
      <c r="F5" s="1" t="s">
        <v>93</v>
      </c>
      <c r="H5" s="1">
        <v>0</v>
      </c>
    </row>
    <row r="6" spans="1:8" ht="15.75" customHeight="1" x14ac:dyDescent="0.15">
      <c r="A6" s="1" t="s">
        <v>19</v>
      </c>
      <c r="B6" s="1" t="s">
        <v>20</v>
      </c>
      <c r="C6" s="1">
        <v>1</v>
      </c>
      <c r="D6" s="1">
        <v>0</v>
      </c>
      <c r="E6" s="1">
        <v>0</v>
      </c>
      <c r="F6" s="1" t="s">
        <v>93</v>
      </c>
      <c r="H6" s="1">
        <v>0</v>
      </c>
    </row>
    <row r="7" spans="1:8" ht="15.75" customHeight="1" x14ac:dyDescent="0.15">
      <c r="A7" s="1" t="s">
        <v>22</v>
      </c>
      <c r="B7" s="1" t="s">
        <v>23</v>
      </c>
      <c r="C7" s="1">
        <v>1</v>
      </c>
      <c r="D7" s="1">
        <v>0</v>
      </c>
      <c r="E7" s="1">
        <v>0</v>
      </c>
      <c r="F7" s="1" t="s">
        <v>93</v>
      </c>
      <c r="H7" s="1">
        <v>0</v>
      </c>
    </row>
    <row r="8" spans="1:8" ht="15.75" customHeight="1" x14ac:dyDescent="0.15">
      <c r="A8" s="1" t="s">
        <v>25</v>
      </c>
      <c r="B8" s="1" t="s">
        <v>26</v>
      </c>
      <c r="C8" s="1">
        <v>1</v>
      </c>
      <c r="D8" s="1">
        <v>0</v>
      </c>
      <c r="E8" s="1">
        <v>0</v>
      </c>
      <c r="F8" s="1" t="s">
        <v>93</v>
      </c>
      <c r="H8" s="1">
        <v>0</v>
      </c>
    </row>
    <row r="9" spans="1:8" ht="15.75" customHeight="1" x14ac:dyDescent="0.15">
      <c r="A9" s="1" t="s">
        <v>28</v>
      </c>
      <c r="B9" s="1" t="s">
        <v>17</v>
      </c>
      <c r="C9" s="1">
        <v>1</v>
      </c>
      <c r="D9" s="1">
        <v>1</v>
      </c>
      <c r="E9" s="1" t="s">
        <v>14</v>
      </c>
      <c r="F9" s="1" t="s">
        <v>17</v>
      </c>
      <c r="H9" s="1">
        <v>1</v>
      </c>
    </row>
    <row r="10" spans="1:8" ht="15.75" customHeight="1" x14ac:dyDescent="0.15">
      <c r="A10" s="1" t="s">
        <v>30</v>
      </c>
      <c r="B10" s="1" t="s">
        <v>13</v>
      </c>
      <c r="C10" s="1">
        <v>1</v>
      </c>
      <c r="D10" s="1">
        <v>0</v>
      </c>
      <c r="E10" s="1">
        <v>0</v>
      </c>
      <c r="F10" s="1" t="s">
        <v>93</v>
      </c>
      <c r="H10" s="1">
        <v>0</v>
      </c>
    </row>
    <row r="11" spans="1:8" ht="15.75" customHeight="1" x14ac:dyDescent="0.15">
      <c r="A11" s="1" t="s">
        <v>31</v>
      </c>
      <c r="B11" s="1" t="s">
        <v>32</v>
      </c>
      <c r="C11" s="1">
        <v>1</v>
      </c>
      <c r="D11" s="1">
        <v>0</v>
      </c>
      <c r="E11" s="1">
        <v>0</v>
      </c>
      <c r="F11" s="1" t="s">
        <v>94</v>
      </c>
      <c r="H11" s="1">
        <v>0</v>
      </c>
    </row>
    <row r="12" spans="1:8" ht="15.75" customHeight="1" x14ac:dyDescent="0.15">
      <c r="A12" s="1" t="s">
        <v>34</v>
      </c>
      <c r="B12" s="1" t="s">
        <v>35</v>
      </c>
      <c r="C12" s="1">
        <v>1</v>
      </c>
      <c r="D12" s="1">
        <v>0</v>
      </c>
      <c r="E12" s="1">
        <v>0</v>
      </c>
      <c r="F12" s="1" t="s">
        <v>93</v>
      </c>
      <c r="H12" s="1">
        <v>0</v>
      </c>
    </row>
    <row r="13" spans="1:8" ht="15.75" customHeight="1" x14ac:dyDescent="0.15">
      <c r="A13" s="1" t="s">
        <v>37</v>
      </c>
      <c r="B13" s="1" t="s">
        <v>7</v>
      </c>
      <c r="C13" s="1">
        <v>1</v>
      </c>
      <c r="D13" s="1">
        <v>0</v>
      </c>
      <c r="E13" s="1">
        <v>0</v>
      </c>
      <c r="F13" s="1" t="s">
        <v>93</v>
      </c>
      <c r="H13" s="1">
        <v>0</v>
      </c>
    </row>
    <row r="14" spans="1:8" ht="15.75" customHeight="1" x14ac:dyDescent="0.15">
      <c r="A14" s="1" t="s">
        <v>38</v>
      </c>
      <c r="B14" s="1" t="s">
        <v>17</v>
      </c>
      <c r="C14" s="1">
        <v>1</v>
      </c>
      <c r="D14" s="1">
        <v>1</v>
      </c>
      <c r="E14" s="1" t="s">
        <v>14</v>
      </c>
      <c r="F14" s="1" t="s">
        <v>17</v>
      </c>
      <c r="H14" s="1">
        <v>1</v>
      </c>
    </row>
    <row r="15" spans="1:8" ht="15.75" customHeight="1" x14ac:dyDescent="0.15">
      <c r="A15" s="1" t="s">
        <v>69</v>
      </c>
      <c r="B15" s="1" t="s">
        <v>32</v>
      </c>
      <c r="C15" s="1">
        <v>1</v>
      </c>
      <c r="D15" s="1">
        <v>0</v>
      </c>
      <c r="E15" s="1">
        <v>0</v>
      </c>
      <c r="F15" s="1" t="s">
        <v>66</v>
      </c>
      <c r="H15" s="1">
        <v>0</v>
      </c>
    </row>
    <row r="16" spans="1:8" ht="15.75" customHeight="1" x14ac:dyDescent="0.15">
      <c r="A16" s="1" t="s">
        <v>70</v>
      </c>
      <c r="B16" s="1" t="s">
        <v>35</v>
      </c>
      <c r="C16" s="1">
        <v>1</v>
      </c>
      <c r="D16" s="1">
        <v>0</v>
      </c>
      <c r="E16" s="1">
        <v>0</v>
      </c>
      <c r="F16" s="1" t="s">
        <v>66</v>
      </c>
      <c r="H16" s="1">
        <v>0</v>
      </c>
    </row>
    <row r="17" spans="1:8" ht="15.75" customHeight="1" x14ac:dyDescent="0.15">
      <c r="A17" s="1" t="s">
        <v>71</v>
      </c>
      <c r="B17" s="1" t="s">
        <v>32</v>
      </c>
      <c r="C17" s="1">
        <v>1</v>
      </c>
      <c r="D17" s="1">
        <v>0</v>
      </c>
      <c r="E17" s="1">
        <v>0</v>
      </c>
      <c r="F17" s="1" t="s">
        <v>66</v>
      </c>
      <c r="H17" s="1">
        <v>0</v>
      </c>
    </row>
    <row r="18" spans="1:8" ht="15.75" customHeight="1" x14ac:dyDescent="0.15">
      <c r="A18" s="1" t="s">
        <v>72</v>
      </c>
      <c r="B18" s="1" t="s">
        <v>20</v>
      </c>
      <c r="C18" s="1">
        <v>1</v>
      </c>
      <c r="D18" s="1">
        <v>0</v>
      </c>
      <c r="E18" s="1">
        <v>0</v>
      </c>
      <c r="F18" s="1" t="s">
        <v>66</v>
      </c>
      <c r="H18" s="1">
        <v>0</v>
      </c>
    </row>
    <row r="19" spans="1:8" ht="15.75" customHeight="1" x14ac:dyDescent="0.15">
      <c r="A19" s="1" t="s">
        <v>39</v>
      </c>
      <c r="C19" s="1" t="s">
        <v>40</v>
      </c>
      <c r="E19" s="1" t="s">
        <v>98</v>
      </c>
    </row>
    <row r="20" spans="1:8" ht="15.75" customHeight="1" x14ac:dyDescent="0.15">
      <c r="A20" s="1" t="s">
        <v>41</v>
      </c>
      <c r="B20" s="1" t="s">
        <v>10</v>
      </c>
      <c r="C20" s="1">
        <v>1</v>
      </c>
      <c r="D20" s="1">
        <v>0</v>
      </c>
      <c r="E20" s="1">
        <v>0</v>
      </c>
      <c r="F20" s="1" t="s">
        <v>13</v>
      </c>
      <c r="H20" s="1">
        <v>0</v>
      </c>
    </row>
    <row r="21" spans="1:8" ht="15.75" customHeight="1" x14ac:dyDescent="0.15">
      <c r="A21" s="1" t="s">
        <v>43</v>
      </c>
      <c r="B21" s="1" t="s">
        <v>44</v>
      </c>
      <c r="C21" s="1">
        <v>3</v>
      </c>
      <c r="D21" s="1" t="s">
        <v>45</v>
      </c>
      <c r="E21" s="1">
        <v>0</v>
      </c>
      <c r="F21" s="1" t="s">
        <v>93</v>
      </c>
      <c r="H21" s="1">
        <v>0</v>
      </c>
    </row>
    <row r="22" spans="1:8" ht="15.75" customHeight="1" x14ac:dyDescent="0.15">
      <c r="A22" s="1" t="s">
        <v>46</v>
      </c>
      <c r="B22" s="1" t="s">
        <v>47</v>
      </c>
      <c r="C22" s="1">
        <v>5</v>
      </c>
      <c r="D22" s="1" t="s">
        <v>95</v>
      </c>
      <c r="E22" s="1">
        <v>0</v>
      </c>
      <c r="F22" s="1" t="s">
        <v>93</v>
      </c>
      <c r="H22" s="1">
        <v>0</v>
      </c>
    </row>
    <row r="23" spans="1:8" ht="15.75" customHeight="1" x14ac:dyDescent="0.15">
      <c r="A23" s="1" t="s">
        <v>50</v>
      </c>
      <c r="B23" s="1" t="s">
        <v>51</v>
      </c>
      <c r="C23" s="1">
        <v>3</v>
      </c>
      <c r="D23" s="1" t="s">
        <v>96</v>
      </c>
      <c r="E23" s="1">
        <v>1</v>
      </c>
      <c r="F23" s="1" t="s">
        <v>82</v>
      </c>
      <c r="H23" s="1">
        <v>1</v>
      </c>
    </row>
    <row r="24" spans="1:8" ht="15.75" customHeight="1" x14ac:dyDescent="0.15">
      <c r="A24" s="1" t="s">
        <v>52</v>
      </c>
      <c r="B24" s="1" t="s">
        <v>53</v>
      </c>
      <c r="C24" s="1">
        <v>2</v>
      </c>
      <c r="D24" s="1" t="s">
        <v>54</v>
      </c>
      <c r="E24" s="1">
        <v>0</v>
      </c>
      <c r="F24" s="1" t="s">
        <v>93</v>
      </c>
      <c r="H24" s="1">
        <v>0</v>
      </c>
    </row>
    <row r="25" spans="1:8" ht="15.75" customHeight="1" x14ac:dyDescent="0.15">
      <c r="A25" s="1" t="s">
        <v>56</v>
      </c>
      <c r="B25" s="1" t="s">
        <v>57</v>
      </c>
      <c r="C25" s="1">
        <v>4</v>
      </c>
      <c r="D25" s="1" t="s">
        <v>97</v>
      </c>
      <c r="E25" s="1">
        <v>0</v>
      </c>
      <c r="F25" s="1" t="s">
        <v>93</v>
      </c>
      <c r="H25" s="1">
        <v>0</v>
      </c>
    </row>
    <row r="26" spans="1:8" ht="15.75" customHeight="1" x14ac:dyDescent="0.15">
      <c r="A26" s="1" t="s">
        <v>61</v>
      </c>
      <c r="B26" s="1" t="s">
        <v>13</v>
      </c>
      <c r="C26" s="1">
        <v>1</v>
      </c>
      <c r="D26" s="1">
        <v>0</v>
      </c>
      <c r="E26" s="1">
        <v>0</v>
      </c>
      <c r="F26" s="1" t="s">
        <v>93</v>
      </c>
      <c r="H26" s="1">
        <v>0</v>
      </c>
    </row>
    <row r="27" spans="1:8" ht="15.75" customHeight="1" x14ac:dyDescent="0.15">
      <c r="A27" s="1" t="s">
        <v>62</v>
      </c>
      <c r="B27" s="1" t="s">
        <v>49</v>
      </c>
      <c r="C27" s="1">
        <v>2</v>
      </c>
      <c r="D27" s="1" t="s">
        <v>54</v>
      </c>
      <c r="E27" s="1">
        <v>0</v>
      </c>
      <c r="F27" s="1" t="s">
        <v>93</v>
      </c>
      <c r="H27" s="1">
        <v>0</v>
      </c>
    </row>
    <row r="28" spans="1:8" ht="15.75" customHeight="1" x14ac:dyDescent="0.15">
      <c r="A28" s="1" t="s">
        <v>64</v>
      </c>
      <c r="B28" s="1" t="s">
        <v>65</v>
      </c>
      <c r="C28" s="1">
        <v>3</v>
      </c>
      <c r="D28" s="1" t="s">
        <v>45</v>
      </c>
      <c r="E28" s="1">
        <v>0</v>
      </c>
      <c r="F28" s="1" t="s">
        <v>66</v>
      </c>
      <c r="H28" s="1">
        <v>0</v>
      </c>
    </row>
    <row r="29" spans="1:8" ht="15.75" customHeight="1" x14ac:dyDescent="0.15">
      <c r="A29" s="1" t="s">
        <v>74</v>
      </c>
      <c r="B29" s="1" t="s">
        <v>75</v>
      </c>
      <c r="C29" s="1">
        <v>3</v>
      </c>
      <c r="D29" s="1" t="s">
        <v>45</v>
      </c>
      <c r="E29" s="1">
        <v>0</v>
      </c>
      <c r="F29" s="1" t="s">
        <v>17</v>
      </c>
      <c r="H29" s="1">
        <v>0</v>
      </c>
    </row>
    <row r="30" spans="1:8" ht="15.75" customHeight="1" x14ac:dyDescent="0.15">
      <c r="A30" s="1" t="s">
        <v>76</v>
      </c>
      <c r="B30" s="1" t="s">
        <v>10</v>
      </c>
      <c r="C30" s="1">
        <v>1</v>
      </c>
      <c r="D30" s="1">
        <v>1</v>
      </c>
      <c r="E30" s="1" t="s">
        <v>14</v>
      </c>
      <c r="F30" s="1" t="s">
        <v>99</v>
      </c>
      <c r="H30" s="1">
        <v>1</v>
      </c>
    </row>
    <row r="31" spans="1:8" ht="15.75" customHeight="1" x14ac:dyDescent="0.15">
      <c r="A31" s="1" t="s">
        <v>77</v>
      </c>
      <c r="B31" s="1" t="s">
        <v>78</v>
      </c>
      <c r="C31" s="1">
        <v>1</v>
      </c>
      <c r="D31" s="1">
        <v>0</v>
      </c>
      <c r="E31" s="1">
        <v>0</v>
      </c>
      <c r="F31" s="1" t="s">
        <v>66</v>
      </c>
      <c r="H31" s="1">
        <v>0</v>
      </c>
    </row>
    <row r="32" spans="1:8" ht="15.75" customHeight="1" x14ac:dyDescent="0.15">
      <c r="A32" s="1" t="s">
        <v>79</v>
      </c>
      <c r="B32" s="1" t="s">
        <v>80</v>
      </c>
      <c r="C32" s="1">
        <v>3</v>
      </c>
      <c r="D32" s="1" t="s">
        <v>100</v>
      </c>
      <c r="E32" s="1" t="s">
        <v>14</v>
      </c>
      <c r="F32" s="1" t="s">
        <v>82</v>
      </c>
      <c r="H32" s="1">
        <v>1</v>
      </c>
    </row>
    <row r="33" spans="1:8" ht="15.75" customHeight="1" x14ac:dyDescent="0.15">
      <c r="A33" s="1" t="s">
        <v>81</v>
      </c>
      <c r="B33" s="1" t="s">
        <v>82</v>
      </c>
      <c r="C33" s="1">
        <v>1</v>
      </c>
      <c r="D33" s="1">
        <v>0</v>
      </c>
      <c r="E33" s="1">
        <v>0</v>
      </c>
      <c r="F33" s="1" t="s">
        <v>101</v>
      </c>
      <c r="H33" s="1">
        <v>0</v>
      </c>
    </row>
    <row r="34" spans="1:8" ht="15.75" customHeight="1" x14ac:dyDescent="0.15">
      <c r="A34" s="1" t="s">
        <v>83</v>
      </c>
      <c r="B34" s="1" t="s">
        <v>84</v>
      </c>
      <c r="C34" s="1">
        <v>4</v>
      </c>
      <c r="D34" s="1" t="s">
        <v>102</v>
      </c>
      <c r="E34" s="1">
        <v>1</v>
      </c>
      <c r="F34" s="1" t="s">
        <v>103</v>
      </c>
      <c r="H34" s="1">
        <v>1</v>
      </c>
    </row>
    <row r="35" spans="1:8" ht="15.75" customHeight="1" x14ac:dyDescent="0.15">
      <c r="A35" s="1" t="s">
        <v>86</v>
      </c>
      <c r="B35" s="1" t="s">
        <v>87</v>
      </c>
      <c r="C35" s="1">
        <v>1</v>
      </c>
      <c r="D35" s="1">
        <v>0</v>
      </c>
      <c r="E35" s="1">
        <v>0</v>
      </c>
      <c r="F35" s="1" t="s">
        <v>93</v>
      </c>
      <c r="H35" s="1">
        <v>0</v>
      </c>
    </row>
    <row r="36" spans="1:8" ht="15.75" customHeight="1" x14ac:dyDescent="0.15">
      <c r="A36" s="1" t="s">
        <v>39</v>
      </c>
      <c r="C36" s="1" t="s">
        <v>88</v>
      </c>
      <c r="E36" s="1" t="s">
        <v>104</v>
      </c>
    </row>
    <row r="37" spans="1:8" ht="15.75" customHeight="1" x14ac:dyDescent="0.15">
      <c r="A37" s="1" t="s">
        <v>67</v>
      </c>
      <c r="C37" s="1" t="s">
        <v>90</v>
      </c>
      <c r="E37" s="1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37"/>
  <sheetViews>
    <sheetView workbookViewId="0"/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106</v>
      </c>
    </row>
    <row r="2" spans="1:8" ht="15.75" customHeight="1" x14ac:dyDescent="0.15">
      <c r="A2" s="1" t="s">
        <v>6</v>
      </c>
      <c r="B2" s="1" t="s">
        <v>7</v>
      </c>
      <c r="C2" s="1">
        <v>1</v>
      </c>
      <c r="D2" s="1">
        <v>1</v>
      </c>
      <c r="E2" s="1" t="s">
        <v>14</v>
      </c>
      <c r="F2" s="1" t="s">
        <v>7</v>
      </c>
      <c r="H2" s="1">
        <v>1</v>
      </c>
    </row>
    <row r="3" spans="1:8" ht="15.75" customHeight="1" x14ac:dyDescent="0.15">
      <c r="A3" s="1" t="s">
        <v>9</v>
      </c>
      <c r="B3" s="1" t="s">
        <v>10</v>
      </c>
      <c r="C3" s="1">
        <v>1</v>
      </c>
      <c r="D3" s="1">
        <v>0</v>
      </c>
      <c r="E3" s="1">
        <v>0</v>
      </c>
      <c r="F3" s="1" t="s">
        <v>32</v>
      </c>
      <c r="H3" s="1">
        <v>0</v>
      </c>
    </row>
    <row r="4" spans="1:8" ht="15.75" customHeight="1" x14ac:dyDescent="0.15">
      <c r="A4" s="1" t="s">
        <v>12</v>
      </c>
      <c r="B4" s="1" t="s">
        <v>13</v>
      </c>
      <c r="C4" s="1">
        <v>1</v>
      </c>
      <c r="D4" s="1">
        <v>0</v>
      </c>
      <c r="E4" s="1">
        <v>0</v>
      </c>
      <c r="F4" s="1" t="s">
        <v>66</v>
      </c>
      <c r="H4" s="1">
        <v>0</v>
      </c>
    </row>
    <row r="5" spans="1:8" ht="15.75" customHeight="1" x14ac:dyDescent="0.15">
      <c r="A5" s="1" t="s">
        <v>16</v>
      </c>
      <c r="B5" s="1" t="s">
        <v>17</v>
      </c>
      <c r="C5" s="1">
        <v>1</v>
      </c>
      <c r="D5" s="1">
        <v>0</v>
      </c>
      <c r="E5" s="1">
        <v>0</v>
      </c>
      <c r="F5" s="1" t="s">
        <v>93</v>
      </c>
      <c r="H5" s="1">
        <v>0</v>
      </c>
    </row>
    <row r="6" spans="1:8" ht="15.75" customHeight="1" x14ac:dyDescent="0.15">
      <c r="A6" s="1" t="s">
        <v>19</v>
      </c>
      <c r="B6" s="1" t="s">
        <v>20</v>
      </c>
      <c r="C6" s="1">
        <v>1</v>
      </c>
      <c r="D6" s="1">
        <v>0</v>
      </c>
      <c r="E6" s="1">
        <v>0</v>
      </c>
      <c r="F6" s="1" t="s">
        <v>93</v>
      </c>
      <c r="H6" s="1">
        <v>0</v>
      </c>
    </row>
    <row r="7" spans="1:8" ht="15.75" customHeight="1" x14ac:dyDescent="0.15">
      <c r="A7" s="1" t="s">
        <v>22</v>
      </c>
      <c r="B7" s="1" t="s">
        <v>23</v>
      </c>
      <c r="C7" s="1">
        <v>1</v>
      </c>
      <c r="D7" s="1">
        <v>1</v>
      </c>
      <c r="E7" s="1" t="s">
        <v>14</v>
      </c>
      <c r="F7" s="1" t="s">
        <v>107</v>
      </c>
      <c r="H7" s="1">
        <v>1</v>
      </c>
    </row>
    <row r="8" spans="1:8" ht="15.75" customHeight="1" x14ac:dyDescent="0.15">
      <c r="A8" s="1" t="s">
        <v>25</v>
      </c>
      <c r="B8" s="1" t="s">
        <v>26</v>
      </c>
      <c r="C8" s="1">
        <v>1</v>
      </c>
      <c r="D8" s="1">
        <v>0</v>
      </c>
      <c r="E8" s="1">
        <v>0</v>
      </c>
      <c r="F8" s="1" t="s">
        <v>93</v>
      </c>
      <c r="H8" s="1">
        <v>0</v>
      </c>
    </row>
    <row r="9" spans="1:8" ht="15.75" customHeight="1" x14ac:dyDescent="0.15">
      <c r="A9" s="1" t="s">
        <v>28</v>
      </c>
      <c r="B9" s="1" t="s">
        <v>17</v>
      </c>
      <c r="C9" s="1">
        <v>1</v>
      </c>
      <c r="D9" s="1">
        <v>0</v>
      </c>
      <c r="E9" s="1">
        <v>0</v>
      </c>
      <c r="F9" s="1" t="s">
        <v>32</v>
      </c>
      <c r="H9" s="1">
        <v>0</v>
      </c>
    </row>
    <row r="10" spans="1:8" ht="15.75" customHeight="1" x14ac:dyDescent="0.15">
      <c r="A10" s="1" t="s">
        <v>30</v>
      </c>
      <c r="B10" s="1" t="s">
        <v>13</v>
      </c>
      <c r="C10" s="1">
        <v>1</v>
      </c>
      <c r="D10" s="1">
        <v>0</v>
      </c>
      <c r="E10" s="1">
        <v>0</v>
      </c>
      <c r="F10" s="1" t="s">
        <v>66</v>
      </c>
      <c r="H10" s="1">
        <v>0</v>
      </c>
    </row>
    <row r="11" spans="1:8" ht="15.75" customHeight="1" x14ac:dyDescent="0.15">
      <c r="A11" s="1" t="s">
        <v>31</v>
      </c>
      <c r="B11" s="1" t="s">
        <v>32</v>
      </c>
      <c r="C11" s="1">
        <v>1</v>
      </c>
      <c r="D11" s="1">
        <v>1</v>
      </c>
      <c r="E11" s="1" t="s">
        <v>14</v>
      </c>
      <c r="F11" s="1" t="s">
        <v>32</v>
      </c>
      <c r="H11" s="1">
        <v>1</v>
      </c>
    </row>
    <row r="12" spans="1:8" ht="15.75" customHeight="1" x14ac:dyDescent="0.15">
      <c r="A12" s="1" t="s">
        <v>34</v>
      </c>
      <c r="B12" s="1" t="s">
        <v>35</v>
      </c>
      <c r="C12" s="1">
        <v>1</v>
      </c>
      <c r="D12" s="1">
        <v>0</v>
      </c>
      <c r="E12" s="1">
        <v>0</v>
      </c>
      <c r="F12" s="1" t="s">
        <v>93</v>
      </c>
      <c r="H12" s="1">
        <v>0</v>
      </c>
    </row>
    <row r="13" spans="1:8" ht="15.75" customHeight="1" x14ac:dyDescent="0.15">
      <c r="A13" s="1" t="s">
        <v>37</v>
      </c>
      <c r="B13" s="1" t="s">
        <v>7</v>
      </c>
      <c r="C13" s="1">
        <v>1</v>
      </c>
      <c r="D13" s="1">
        <v>1</v>
      </c>
      <c r="E13" s="1" t="s">
        <v>14</v>
      </c>
      <c r="F13" s="1" t="s">
        <v>7</v>
      </c>
      <c r="H13" s="1">
        <v>1</v>
      </c>
    </row>
    <row r="14" spans="1:8" ht="15.75" customHeight="1" x14ac:dyDescent="0.15">
      <c r="A14" s="1" t="s">
        <v>38</v>
      </c>
      <c r="B14" s="1" t="s">
        <v>17</v>
      </c>
      <c r="C14" s="1">
        <v>1</v>
      </c>
      <c r="D14" s="1">
        <v>0</v>
      </c>
      <c r="E14" s="1">
        <v>0</v>
      </c>
      <c r="F14" s="1" t="s">
        <v>32</v>
      </c>
      <c r="H14" s="1">
        <v>0</v>
      </c>
    </row>
    <row r="15" spans="1:8" ht="15.75" customHeight="1" x14ac:dyDescent="0.15">
      <c r="A15" s="1" t="s">
        <v>69</v>
      </c>
      <c r="B15" s="1" t="s">
        <v>32</v>
      </c>
      <c r="C15" s="1">
        <v>1</v>
      </c>
      <c r="D15" s="1">
        <v>0</v>
      </c>
      <c r="E15" s="1">
        <v>0</v>
      </c>
      <c r="F15" s="1" t="s">
        <v>113</v>
      </c>
      <c r="H15" s="1">
        <v>0</v>
      </c>
    </row>
    <row r="16" spans="1:8" ht="15.75" customHeight="1" x14ac:dyDescent="0.15">
      <c r="A16" s="1" t="s">
        <v>70</v>
      </c>
      <c r="B16" s="1" t="s">
        <v>35</v>
      </c>
      <c r="C16" s="1">
        <v>1</v>
      </c>
      <c r="D16" s="1">
        <v>0</v>
      </c>
      <c r="E16" s="1">
        <v>0</v>
      </c>
      <c r="F16" s="1" t="s">
        <v>113</v>
      </c>
      <c r="H16" s="1">
        <v>0</v>
      </c>
    </row>
    <row r="17" spans="1:8" ht="15.75" customHeight="1" x14ac:dyDescent="0.15">
      <c r="A17" s="1" t="s">
        <v>71</v>
      </c>
      <c r="B17" s="1" t="s">
        <v>32</v>
      </c>
      <c r="C17" s="1">
        <v>1</v>
      </c>
      <c r="D17" s="1">
        <v>0</v>
      </c>
      <c r="E17" s="1">
        <v>0</v>
      </c>
      <c r="F17" s="1" t="s">
        <v>66</v>
      </c>
      <c r="H17" s="1">
        <v>0</v>
      </c>
    </row>
    <row r="18" spans="1:8" ht="15.75" customHeight="1" x14ac:dyDescent="0.15">
      <c r="A18" s="1" t="s">
        <v>72</v>
      </c>
      <c r="B18" s="1" t="s">
        <v>20</v>
      </c>
      <c r="C18" s="1">
        <v>1</v>
      </c>
      <c r="D18" s="1">
        <v>0</v>
      </c>
      <c r="E18" s="1">
        <v>0</v>
      </c>
      <c r="F18" s="1" t="s">
        <v>66</v>
      </c>
      <c r="H18" s="1">
        <v>0</v>
      </c>
    </row>
    <row r="19" spans="1:8" ht="15.75" customHeight="1" x14ac:dyDescent="0.15">
      <c r="A19" s="1" t="s">
        <v>39</v>
      </c>
      <c r="C19" s="1" t="s">
        <v>40</v>
      </c>
      <c r="E19" s="1" t="s">
        <v>73</v>
      </c>
    </row>
    <row r="20" spans="1:8" ht="15.75" customHeight="1" x14ac:dyDescent="0.15">
      <c r="A20" s="1" t="s">
        <v>41</v>
      </c>
      <c r="B20" s="1" t="s">
        <v>10</v>
      </c>
      <c r="C20" s="1">
        <v>1</v>
      </c>
      <c r="D20" s="1">
        <v>0</v>
      </c>
      <c r="E20" s="1">
        <v>0</v>
      </c>
      <c r="F20" s="1" t="s">
        <v>32</v>
      </c>
      <c r="H20" s="1">
        <v>0</v>
      </c>
    </row>
    <row r="21" spans="1:8" ht="15.75" customHeight="1" x14ac:dyDescent="0.15">
      <c r="A21" s="1" t="s">
        <v>43</v>
      </c>
      <c r="B21" s="1" t="s">
        <v>44</v>
      </c>
      <c r="C21" s="1">
        <v>3</v>
      </c>
      <c r="D21" s="1" t="s">
        <v>45</v>
      </c>
      <c r="E21" s="1">
        <v>0</v>
      </c>
      <c r="F21" s="1" t="s">
        <v>93</v>
      </c>
      <c r="H21" s="1">
        <v>0</v>
      </c>
    </row>
    <row r="22" spans="1:8" ht="15.75" customHeight="1" x14ac:dyDescent="0.15">
      <c r="A22" s="1" t="s">
        <v>46</v>
      </c>
      <c r="B22" s="1" t="s">
        <v>47</v>
      </c>
      <c r="C22" s="1">
        <v>5</v>
      </c>
      <c r="D22" s="1" t="s">
        <v>108</v>
      </c>
      <c r="E22" s="1" t="s">
        <v>59</v>
      </c>
      <c r="F22" s="1" t="s">
        <v>109</v>
      </c>
      <c r="H22" s="1">
        <v>2</v>
      </c>
    </row>
    <row r="23" spans="1:8" ht="15.75" customHeight="1" x14ac:dyDescent="0.15">
      <c r="A23" s="1" t="s">
        <v>50</v>
      </c>
      <c r="B23" s="1" t="s">
        <v>51</v>
      </c>
      <c r="C23" s="1">
        <v>3</v>
      </c>
      <c r="D23" s="1" t="s">
        <v>96</v>
      </c>
      <c r="E23" s="1">
        <v>1</v>
      </c>
      <c r="F23" s="1" t="s">
        <v>110</v>
      </c>
      <c r="H23" s="1">
        <v>1</v>
      </c>
    </row>
    <row r="24" spans="1:8" ht="15.75" customHeight="1" x14ac:dyDescent="0.15">
      <c r="A24" s="1" t="s">
        <v>52</v>
      </c>
      <c r="B24" s="1" t="s">
        <v>53</v>
      </c>
      <c r="C24" s="1">
        <v>2</v>
      </c>
      <c r="D24" s="1" t="s">
        <v>54</v>
      </c>
      <c r="E24" s="1">
        <v>0</v>
      </c>
      <c r="F24" s="1" t="s">
        <v>111</v>
      </c>
      <c r="H24" s="1">
        <v>0</v>
      </c>
    </row>
    <row r="25" spans="1:8" ht="15.75" customHeight="1" x14ac:dyDescent="0.15">
      <c r="A25" s="1" t="s">
        <v>56</v>
      </c>
      <c r="B25" s="1" t="s">
        <v>57</v>
      </c>
      <c r="C25" s="1">
        <v>4</v>
      </c>
      <c r="D25" s="1" t="s">
        <v>97</v>
      </c>
      <c r="E25" s="1">
        <v>0</v>
      </c>
      <c r="F25" s="1" t="s">
        <v>93</v>
      </c>
      <c r="H25" s="1">
        <v>0</v>
      </c>
    </row>
    <row r="26" spans="1:8" ht="15.75" customHeight="1" x14ac:dyDescent="0.15">
      <c r="A26" s="1" t="s">
        <v>61</v>
      </c>
      <c r="B26" s="1" t="s">
        <v>13</v>
      </c>
      <c r="C26" s="1">
        <v>1</v>
      </c>
      <c r="D26" s="1">
        <v>0</v>
      </c>
      <c r="E26" s="1">
        <v>0</v>
      </c>
      <c r="F26" s="1" t="s">
        <v>66</v>
      </c>
      <c r="H26" s="1">
        <v>0</v>
      </c>
    </row>
    <row r="27" spans="1:8" ht="15.75" customHeight="1" x14ac:dyDescent="0.15">
      <c r="A27" s="1" t="s">
        <v>62</v>
      </c>
      <c r="B27" s="1" t="s">
        <v>49</v>
      </c>
      <c r="C27" s="1">
        <v>2</v>
      </c>
      <c r="D27" s="1" t="s">
        <v>54</v>
      </c>
      <c r="E27" s="1">
        <v>0</v>
      </c>
      <c r="F27" s="1" t="s">
        <v>93</v>
      </c>
      <c r="H27" s="1">
        <v>0</v>
      </c>
    </row>
    <row r="28" spans="1:8" ht="15.75" customHeight="1" x14ac:dyDescent="0.15">
      <c r="A28" s="1" t="s">
        <v>64</v>
      </c>
      <c r="B28" s="1" t="s">
        <v>65</v>
      </c>
      <c r="C28" s="1">
        <v>3</v>
      </c>
      <c r="D28" s="1" t="s">
        <v>45</v>
      </c>
      <c r="E28" s="1">
        <v>0</v>
      </c>
      <c r="F28" s="1" t="s">
        <v>112</v>
      </c>
      <c r="H28" s="1">
        <v>0</v>
      </c>
    </row>
    <row r="29" spans="1:8" ht="15.75" customHeight="1" x14ac:dyDescent="0.15">
      <c r="A29" s="1" t="s">
        <v>74</v>
      </c>
      <c r="B29" s="1" t="s">
        <v>75</v>
      </c>
      <c r="C29" s="1">
        <v>3</v>
      </c>
      <c r="D29" s="1" t="s">
        <v>114</v>
      </c>
      <c r="E29" s="1">
        <v>0</v>
      </c>
      <c r="F29" s="1" t="s">
        <v>115</v>
      </c>
      <c r="H29" s="1">
        <v>0</v>
      </c>
    </row>
    <row r="30" spans="1:8" ht="15.75" customHeight="1" x14ac:dyDescent="0.15">
      <c r="A30" s="1" t="s">
        <v>76</v>
      </c>
      <c r="B30" s="1" t="s">
        <v>10</v>
      </c>
      <c r="C30" s="1">
        <v>1</v>
      </c>
      <c r="D30" s="1">
        <v>1</v>
      </c>
      <c r="E30" s="1" t="s">
        <v>14</v>
      </c>
      <c r="F30" s="1" t="s">
        <v>116</v>
      </c>
      <c r="H30" s="1">
        <v>1</v>
      </c>
    </row>
    <row r="31" spans="1:8" ht="15.75" customHeight="1" x14ac:dyDescent="0.15">
      <c r="A31" s="1" t="s">
        <v>77</v>
      </c>
      <c r="B31" s="1" t="s">
        <v>78</v>
      </c>
      <c r="C31" s="1">
        <v>1</v>
      </c>
      <c r="D31" s="1">
        <v>0</v>
      </c>
      <c r="E31" s="1">
        <v>0</v>
      </c>
      <c r="F31" s="1" t="s">
        <v>117</v>
      </c>
      <c r="H31" s="1">
        <v>0</v>
      </c>
    </row>
    <row r="32" spans="1:8" ht="15.75" customHeight="1" x14ac:dyDescent="0.15">
      <c r="A32" s="1" t="s">
        <v>79</v>
      </c>
      <c r="B32" s="1" t="s">
        <v>80</v>
      </c>
      <c r="C32" s="1">
        <v>3</v>
      </c>
      <c r="D32" s="1" t="s">
        <v>114</v>
      </c>
      <c r="E32" s="1">
        <v>0</v>
      </c>
      <c r="F32" s="1" t="s">
        <v>32</v>
      </c>
      <c r="H32" s="1">
        <v>0</v>
      </c>
    </row>
    <row r="33" spans="1:8" ht="15.75" customHeight="1" x14ac:dyDescent="0.15">
      <c r="A33" s="1" t="s">
        <v>81</v>
      </c>
      <c r="B33" s="1" t="s">
        <v>82</v>
      </c>
      <c r="C33" s="1">
        <v>1</v>
      </c>
      <c r="D33" s="1">
        <v>0</v>
      </c>
      <c r="E33" s="1">
        <v>0</v>
      </c>
      <c r="F33" s="1" t="s">
        <v>93</v>
      </c>
      <c r="H33" s="1">
        <v>0</v>
      </c>
    </row>
    <row r="34" spans="1:8" ht="15.75" customHeight="1" x14ac:dyDescent="0.15">
      <c r="A34" s="1" t="s">
        <v>83</v>
      </c>
      <c r="B34" s="1" t="s">
        <v>84</v>
      </c>
      <c r="C34" s="1">
        <v>4</v>
      </c>
      <c r="D34" s="1" t="s">
        <v>118</v>
      </c>
      <c r="E34" s="1" t="s">
        <v>59</v>
      </c>
      <c r="F34" s="1" t="s">
        <v>119</v>
      </c>
      <c r="H34" s="1">
        <v>2</v>
      </c>
    </row>
    <row r="35" spans="1:8" ht="15.75" customHeight="1" x14ac:dyDescent="0.15">
      <c r="A35" s="1" t="s">
        <v>86</v>
      </c>
      <c r="B35" s="1" t="s">
        <v>87</v>
      </c>
      <c r="C35" s="1">
        <v>1</v>
      </c>
      <c r="D35" s="1">
        <v>0</v>
      </c>
      <c r="E35" s="1">
        <v>0</v>
      </c>
      <c r="F35" s="1" t="s">
        <v>93</v>
      </c>
      <c r="H35" s="1">
        <v>0</v>
      </c>
    </row>
    <row r="36" spans="1:8" ht="15.75" customHeight="1" x14ac:dyDescent="0.15">
      <c r="A36" s="1" t="s">
        <v>39</v>
      </c>
      <c r="C36" s="1" t="s">
        <v>88</v>
      </c>
      <c r="E36" s="1" t="s">
        <v>120</v>
      </c>
    </row>
    <row r="37" spans="1:8" ht="15.75" customHeight="1" x14ac:dyDescent="0.15">
      <c r="A37" s="1" t="s">
        <v>67</v>
      </c>
      <c r="C37" s="1" t="s">
        <v>90</v>
      </c>
      <c r="E37" s="1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37"/>
  <sheetViews>
    <sheetView workbookViewId="0"/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122</v>
      </c>
    </row>
    <row r="2" spans="1:8" ht="15.75" customHeight="1" x14ac:dyDescent="0.15">
      <c r="A2" s="1" t="s">
        <v>6</v>
      </c>
      <c r="B2" s="1" t="s">
        <v>7</v>
      </c>
      <c r="C2" s="1">
        <v>1</v>
      </c>
      <c r="D2" s="1">
        <v>0</v>
      </c>
      <c r="E2" s="1">
        <v>0</v>
      </c>
      <c r="F2" s="1" t="s">
        <v>13</v>
      </c>
      <c r="H2" s="1">
        <v>0</v>
      </c>
    </row>
    <row r="3" spans="1:8" ht="15.75" customHeight="1" x14ac:dyDescent="0.15">
      <c r="A3" s="1" t="s">
        <v>9</v>
      </c>
      <c r="B3" s="1" t="s">
        <v>10</v>
      </c>
      <c r="C3" s="1">
        <v>1</v>
      </c>
      <c r="D3" s="1">
        <v>1</v>
      </c>
      <c r="E3" s="1" t="s">
        <v>14</v>
      </c>
      <c r="F3" s="1" t="s">
        <v>123</v>
      </c>
      <c r="H3" s="1">
        <v>1</v>
      </c>
    </row>
    <row r="4" spans="1:8" ht="15.75" customHeight="1" x14ac:dyDescent="0.15">
      <c r="A4" s="1" t="s">
        <v>12</v>
      </c>
      <c r="B4" s="1" t="s">
        <v>13</v>
      </c>
      <c r="C4" s="1">
        <v>1</v>
      </c>
      <c r="D4" s="1">
        <v>0</v>
      </c>
      <c r="E4" s="1">
        <v>0</v>
      </c>
      <c r="F4" s="1" t="s">
        <v>93</v>
      </c>
      <c r="H4" s="1">
        <v>0</v>
      </c>
    </row>
    <row r="5" spans="1:8" ht="15.75" customHeight="1" x14ac:dyDescent="0.15">
      <c r="A5" s="1" t="s">
        <v>16</v>
      </c>
      <c r="B5" s="1" t="s">
        <v>17</v>
      </c>
      <c r="C5" s="1">
        <v>1</v>
      </c>
      <c r="D5" s="1">
        <v>0</v>
      </c>
      <c r="E5" s="1">
        <v>0</v>
      </c>
      <c r="F5" s="1" t="s">
        <v>93</v>
      </c>
      <c r="H5" s="1">
        <v>0</v>
      </c>
    </row>
    <row r="6" spans="1:8" ht="15.75" customHeight="1" x14ac:dyDescent="0.15">
      <c r="A6" s="1" t="s">
        <v>19</v>
      </c>
      <c r="B6" s="1" t="s">
        <v>20</v>
      </c>
      <c r="C6" s="1">
        <v>1</v>
      </c>
      <c r="D6" s="1">
        <v>0</v>
      </c>
      <c r="E6" s="1">
        <v>0</v>
      </c>
      <c r="F6" s="1" t="s">
        <v>93</v>
      </c>
      <c r="H6" s="1">
        <v>0</v>
      </c>
    </row>
    <row r="7" spans="1:8" ht="15.75" customHeight="1" x14ac:dyDescent="0.15">
      <c r="A7" s="1" t="s">
        <v>22</v>
      </c>
      <c r="B7" s="1" t="s">
        <v>23</v>
      </c>
      <c r="C7" s="1">
        <v>1</v>
      </c>
      <c r="D7" s="1">
        <v>0</v>
      </c>
      <c r="E7" s="1">
        <v>0</v>
      </c>
      <c r="F7" s="1" t="s">
        <v>93</v>
      </c>
      <c r="H7" s="1">
        <v>0</v>
      </c>
    </row>
    <row r="8" spans="1:8" ht="15.75" customHeight="1" x14ac:dyDescent="0.15">
      <c r="A8" s="1" t="s">
        <v>25</v>
      </c>
      <c r="B8" s="1" t="s">
        <v>26</v>
      </c>
      <c r="C8" s="1">
        <v>1</v>
      </c>
      <c r="D8" s="1">
        <v>0</v>
      </c>
      <c r="E8" s="1">
        <v>0</v>
      </c>
      <c r="F8" s="1" t="s">
        <v>93</v>
      </c>
      <c r="H8" s="1">
        <v>0</v>
      </c>
    </row>
    <row r="9" spans="1:8" ht="15.75" customHeight="1" x14ac:dyDescent="0.15">
      <c r="A9" s="1" t="s">
        <v>28</v>
      </c>
      <c r="B9" s="1" t="s">
        <v>17</v>
      </c>
      <c r="C9" s="1">
        <v>1</v>
      </c>
      <c r="D9" s="1">
        <v>1</v>
      </c>
      <c r="E9" s="1" t="s">
        <v>14</v>
      </c>
      <c r="F9" s="1" t="s">
        <v>17</v>
      </c>
      <c r="H9" s="1">
        <v>1</v>
      </c>
    </row>
    <row r="10" spans="1:8" ht="15.75" customHeight="1" x14ac:dyDescent="0.15">
      <c r="A10" s="1" t="s">
        <v>30</v>
      </c>
      <c r="B10" s="1" t="s">
        <v>13</v>
      </c>
      <c r="C10" s="1">
        <v>1</v>
      </c>
      <c r="D10" s="1">
        <v>1</v>
      </c>
      <c r="E10" s="1" t="s">
        <v>14</v>
      </c>
      <c r="F10" s="1" t="s">
        <v>13</v>
      </c>
      <c r="H10" s="1">
        <v>1</v>
      </c>
    </row>
    <row r="11" spans="1:8" ht="15.75" customHeight="1" x14ac:dyDescent="0.15">
      <c r="A11" s="1" t="s">
        <v>31</v>
      </c>
      <c r="B11" s="1" t="s">
        <v>32</v>
      </c>
      <c r="C11" s="1">
        <v>1</v>
      </c>
      <c r="D11" s="1">
        <v>0</v>
      </c>
      <c r="E11" s="1">
        <v>0</v>
      </c>
      <c r="F11" s="1" t="s">
        <v>93</v>
      </c>
      <c r="H11" s="1">
        <v>0</v>
      </c>
    </row>
    <row r="12" spans="1:8" ht="15.75" customHeight="1" x14ac:dyDescent="0.15">
      <c r="A12" s="1" t="s">
        <v>34</v>
      </c>
      <c r="B12" s="1" t="s">
        <v>35</v>
      </c>
      <c r="C12" s="1">
        <v>1</v>
      </c>
      <c r="D12" s="1">
        <v>0</v>
      </c>
      <c r="E12" s="1">
        <v>0</v>
      </c>
      <c r="F12" s="1" t="s">
        <v>93</v>
      </c>
      <c r="H12" s="1">
        <v>0</v>
      </c>
    </row>
    <row r="13" spans="1:8" ht="15.75" customHeight="1" x14ac:dyDescent="0.15">
      <c r="A13" s="1" t="s">
        <v>37</v>
      </c>
      <c r="B13" s="1" t="s">
        <v>7</v>
      </c>
      <c r="C13" s="1">
        <v>1</v>
      </c>
      <c r="D13" s="1">
        <v>0</v>
      </c>
      <c r="E13" s="1">
        <v>0</v>
      </c>
      <c r="F13" s="1" t="s">
        <v>93</v>
      </c>
      <c r="H13" s="1">
        <v>0</v>
      </c>
    </row>
    <row r="14" spans="1:8" ht="15.75" customHeight="1" x14ac:dyDescent="0.15">
      <c r="A14" s="1" t="s">
        <v>38</v>
      </c>
      <c r="B14" s="1" t="s">
        <v>17</v>
      </c>
      <c r="C14" s="1">
        <v>1</v>
      </c>
      <c r="D14" s="1">
        <v>1</v>
      </c>
      <c r="E14" s="1" t="s">
        <v>14</v>
      </c>
      <c r="F14" s="1" t="s">
        <v>17</v>
      </c>
      <c r="H14" s="1">
        <v>1</v>
      </c>
    </row>
    <row r="15" spans="1:8" ht="15.75" customHeight="1" x14ac:dyDescent="0.15">
      <c r="A15" s="1" t="s">
        <v>69</v>
      </c>
      <c r="B15" s="1" t="s">
        <v>32</v>
      </c>
      <c r="C15" s="1">
        <v>1</v>
      </c>
      <c r="D15" s="1">
        <v>0</v>
      </c>
      <c r="E15" s="1">
        <v>0</v>
      </c>
      <c r="F15" s="1" t="s">
        <v>127</v>
      </c>
      <c r="H15" s="1">
        <v>0</v>
      </c>
    </row>
    <row r="16" spans="1:8" ht="15.75" customHeight="1" x14ac:dyDescent="0.15">
      <c r="A16" s="1" t="s">
        <v>70</v>
      </c>
      <c r="B16" s="1" t="s">
        <v>35</v>
      </c>
      <c r="C16" s="1">
        <v>1</v>
      </c>
      <c r="D16" s="1">
        <v>0</v>
      </c>
      <c r="E16" s="1">
        <v>0</v>
      </c>
      <c r="F16" s="1" t="s">
        <v>127</v>
      </c>
      <c r="H16" s="1">
        <v>0</v>
      </c>
    </row>
    <row r="17" spans="1:8" ht="15.75" customHeight="1" x14ac:dyDescent="0.15">
      <c r="A17" s="1" t="s">
        <v>71</v>
      </c>
      <c r="B17" s="1" t="s">
        <v>32</v>
      </c>
      <c r="C17" s="1">
        <v>1</v>
      </c>
      <c r="D17" s="1">
        <v>0</v>
      </c>
      <c r="E17" s="1">
        <v>0</v>
      </c>
      <c r="F17" s="1" t="s">
        <v>78</v>
      </c>
      <c r="H17" s="1">
        <v>0</v>
      </c>
    </row>
    <row r="18" spans="1:8" ht="15.75" customHeight="1" x14ac:dyDescent="0.15">
      <c r="A18" s="1" t="s">
        <v>72</v>
      </c>
      <c r="B18" s="1" t="s">
        <v>20</v>
      </c>
      <c r="C18" s="1">
        <v>1</v>
      </c>
      <c r="D18" s="1">
        <v>0</v>
      </c>
      <c r="E18" s="1">
        <v>0</v>
      </c>
      <c r="F18" s="1" t="s">
        <v>78</v>
      </c>
      <c r="H18" s="1">
        <v>0</v>
      </c>
    </row>
    <row r="19" spans="1:8" ht="15.75" customHeight="1" x14ac:dyDescent="0.15">
      <c r="A19" s="1" t="s">
        <v>39</v>
      </c>
      <c r="C19" s="1" t="s">
        <v>40</v>
      </c>
      <c r="E19" s="1" t="s">
        <v>73</v>
      </c>
    </row>
    <row r="20" spans="1:8" ht="15.75" customHeight="1" x14ac:dyDescent="0.15">
      <c r="A20" s="1" t="s">
        <v>41</v>
      </c>
      <c r="B20" s="1" t="s">
        <v>10</v>
      </c>
      <c r="C20" s="1">
        <v>1</v>
      </c>
      <c r="D20" s="1">
        <v>0</v>
      </c>
      <c r="E20" s="1">
        <v>0</v>
      </c>
      <c r="F20" s="1" t="s">
        <v>93</v>
      </c>
      <c r="H20" s="1">
        <v>0</v>
      </c>
    </row>
    <row r="21" spans="1:8" ht="15.75" customHeight="1" x14ac:dyDescent="0.15">
      <c r="A21" s="1" t="s">
        <v>43</v>
      </c>
      <c r="B21" s="1" t="s">
        <v>44</v>
      </c>
      <c r="C21" s="1">
        <v>3</v>
      </c>
      <c r="D21" s="1">
        <v>0</v>
      </c>
      <c r="E21" s="1">
        <v>0</v>
      </c>
      <c r="F21" s="1" t="s">
        <v>10</v>
      </c>
      <c r="H21" s="1">
        <v>0</v>
      </c>
    </row>
    <row r="22" spans="1:8" ht="15.75" customHeight="1" x14ac:dyDescent="0.15">
      <c r="A22" s="1" t="s">
        <v>46</v>
      </c>
      <c r="B22" s="1" t="s">
        <v>47</v>
      </c>
      <c r="C22" s="1">
        <v>5</v>
      </c>
      <c r="D22" s="1" t="s">
        <v>95</v>
      </c>
      <c r="E22" s="1">
        <v>0</v>
      </c>
      <c r="F22" s="1" t="s">
        <v>93</v>
      </c>
      <c r="H22" s="1">
        <v>0</v>
      </c>
    </row>
    <row r="23" spans="1:8" ht="15.75" customHeight="1" x14ac:dyDescent="0.15">
      <c r="A23" s="1" t="s">
        <v>50</v>
      </c>
      <c r="B23" s="1" t="s">
        <v>51</v>
      </c>
      <c r="C23" s="1">
        <v>3</v>
      </c>
      <c r="D23" s="1" t="s">
        <v>124</v>
      </c>
      <c r="E23" s="1" t="s">
        <v>59</v>
      </c>
      <c r="F23" s="1" t="s">
        <v>125</v>
      </c>
      <c r="H23" s="1">
        <v>2</v>
      </c>
    </row>
    <row r="24" spans="1:8" ht="15.75" customHeight="1" x14ac:dyDescent="0.15">
      <c r="A24" s="1" t="s">
        <v>52</v>
      </c>
      <c r="B24" s="1" t="s">
        <v>53</v>
      </c>
      <c r="C24" s="1">
        <v>2</v>
      </c>
      <c r="D24" s="1" t="s">
        <v>54</v>
      </c>
      <c r="E24" s="1">
        <v>0</v>
      </c>
      <c r="F24" s="1" t="s">
        <v>93</v>
      </c>
      <c r="H24" s="1">
        <v>0</v>
      </c>
    </row>
    <row r="25" spans="1:8" ht="15.75" customHeight="1" x14ac:dyDescent="0.15">
      <c r="A25" s="1" t="s">
        <v>56</v>
      </c>
      <c r="B25" s="1" t="s">
        <v>57</v>
      </c>
      <c r="C25" s="1">
        <v>4</v>
      </c>
      <c r="D25" s="1" t="s">
        <v>97</v>
      </c>
      <c r="E25" s="1">
        <v>0</v>
      </c>
      <c r="F25" s="1" t="s">
        <v>93</v>
      </c>
      <c r="H25" s="1">
        <v>0</v>
      </c>
    </row>
    <row r="26" spans="1:8" ht="15.75" customHeight="1" x14ac:dyDescent="0.15">
      <c r="A26" s="1" t="s">
        <v>61</v>
      </c>
      <c r="B26" s="1" t="s">
        <v>13</v>
      </c>
      <c r="C26" s="1">
        <v>1</v>
      </c>
      <c r="D26" s="1">
        <v>0</v>
      </c>
      <c r="E26" s="1">
        <v>0</v>
      </c>
      <c r="F26" s="1" t="s">
        <v>93</v>
      </c>
      <c r="H26" s="1">
        <v>0</v>
      </c>
    </row>
    <row r="27" spans="1:8" ht="15.75" customHeight="1" x14ac:dyDescent="0.15">
      <c r="A27" s="1" t="s">
        <v>62</v>
      </c>
      <c r="B27" s="1" t="s">
        <v>49</v>
      </c>
      <c r="C27" s="1">
        <v>2</v>
      </c>
      <c r="D27" s="1" t="s">
        <v>54</v>
      </c>
      <c r="E27" s="1">
        <v>0</v>
      </c>
      <c r="F27" s="1" t="s">
        <v>93</v>
      </c>
      <c r="H27" s="1">
        <v>0</v>
      </c>
    </row>
    <row r="28" spans="1:8" ht="15.75" customHeight="1" x14ac:dyDescent="0.15">
      <c r="A28" s="1" t="s">
        <v>64</v>
      </c>
      <c r="B28" s="1" t="s">
        <v>65</v>
      </c>
      <c r="C28" s="1">
        <v>3</v>
      </c>
      <c r="D28" s="1" t="s">
        <v>45</v>
      </c>
      <c r="E28" s="1">
        <v>0</v>
      </c>
      <c r="F28" s="1" t="s">
        <v>126</v>
      </c>
      <c r="H28" s="1">
        <v>0</v>
      </c>
    </row>
    <row r="29" spans="1:8" ht="15.75" customHeight="1" x14ac:dyDescent="0.15">
      <c r="A29" s="1" t="s">
        <v>74</v>
      </c>
      <c r="B29" s="1" t="s">
        <v>75</v>
      </c>
      <c r="C29" s="1">
        <v>3</v>
      </c>
      <c r="D29" s="1" t="s">
        <v>114</v>
      </c>
      <c r="E29" s="1">
        <v>0</v>
      </c>
      <c r="F29" s="1" t="s">
        <v>128</v>
      </c>
      <c r="H29" s="1">
        <v>0</v>
      </c>
    </row>
    <row r="30" spans="1:8" ht="15.75" customHeight="1" x14ac:dyDescent="0.15">
      <c r="A30" s="1" t="s">
        <v>76</v>
      </c>
      <c r="B30" s="1" t="s">
        <v>10</v>
      </c>
      <c r="C30" s="1">
        <v>1</v>
      </c>
      <c r="D30" s="1">
        <v>0</v>
      </c>
      <c r="E30" s="1">
        <v>0</v>
      </c>
      <c r="F30" s="1" t="s">
        <v>93</v>
      </c>
      <c r="H30" s="1">
        <v>0</v>
      </c>
    </row>
    <row r="31" spans="1:8" ht="15.75" customHeight="1" x14ac:dyDescent="0.15">
      <c r="A31" s="1" t="s">
        <v>77</v>
      </c>
      <c r="B31" s="1" t="s">
        <v>78</v>
      </c>
      <c r="C31" s="1">
        <v>1</v>
      </c>
      <c r="D31" s="1">
        <v>1</v>
      </c>
      <c r="E31" s="1" t="s">
        <v>14</v>
      </c>
      <c r="F31" s="1" t="s">
        <v>129</v>
      </c>
      <c r="H31" s="1">
        <v>1</v>
      </c>
    </row>
    <row r="32" spans="1:8" ht="15.75" customHeight="1" x14ac:dyDescent="0.15">
      <c r="A32" s="1" t="s">
        <v>79</v>
      </c>
      <c r="B32" s="1" t="s">
        <v>80</v>
      </c>
      <c r="C32" s="1">
        <v>3</v>
      </c>
      <c r="D32" s="1" t="s">
        <v>130</v>
      </c>
      <c r="E32" s="1" t="s">
        <v>14</v>
      </c>
      <c r="F32" s="1" t="s">
        <v>82</v>
      </c>
      <c r="H32" s="1">
        <v>1</v>
      </c>
    </row>
    <row r="33" spans="1:8" ht="15.75" customHeight="1" x14ac:dyDescent="0.15">
      <c r="A33" s="1" t="s">
        <v>81</v>
      </c>
      <c r="B33" s="1" t="s">
        <v>82</v>
      </c>
      <c r="C33" s="1">
        <v>1</v>
      </c>
      <c r="D33" s="1">
        <v>0</v>
      </c>
      <c r="E33" s="1">
        <v>0</v>
      </c>
      <c r="F33" s="1" t="s">
        <v>101</v>
      </c>
      <c r="H33" s="1">
        <v>0</v>
      </c>
    </row>
    <row r="34" spans="1:8" ht="15.75" customHeight="1" x14ac:dyDescent="0.15">
      <c r="A34" s="1" t="s">
        <v>83</v>
      </c>
      <c r="B34" s="1" t="s">
        <v>84</v>
      </c>
      <c r="C34" s="1">
        <v>4</v>
      </c>
      <c r="D34" s="1" t="s">
        <v>131</v>
      </c>
      <c r="E34" s="1">
        <v>1</v>
      </c>
      <c r="F34" s="1" t="s">
        <v>103</v>
      </c>
      <c r="H34" s="1">
        <v>1</v>
      </c>
    </row>
    <row r="35" spans="1:8" ht="15.75" customHeight="1" x14ac:dyDescent="0.15">
      <c r="A35" s="1" t="s">
        <v>86</v>
      </c>
      <c r="B35" s="1" t="s">
        <v>87</v>
      </c>
      <c r="C35" s="1">
        <v>1</v>
      </c>
      <c r="D35" s="1">
        <v>0</v>
      </c>
      <c r="E35" s="1">
        <v>0</v>
      </c>
      <c r="F35" s="1" t="s">
        <v>132</v>
      </c>
      <c r="H35" s="1">
        <v>0</v>
      </c>
    </row>
    <row r="36" spans="1:8" ht="15.75" customHeight="1" x14ac:dyDescent="0.15">
      <c r="A36" s="1" t="s">
        <v>39</v>
      </c>
      <c r="C36" s="1" t="s">
        <v>88</v>
      </c>
      <c r="E36" s="1" t="s">
        <v>133</v>
      </c>
    </row>
    <row r="37" spans="1:8" ht="15.75" customHeight="1" x14ac:dyDescent="0.15">
      <c r="A37" s="1" t="s">
        <v>67</v>
      </c>
      <c r="C37" s="1" t="s">
        <v>90</v>
      </c>
      <c r="E37" s="1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9"/>
  <sheetViews>
    <sheetView workbookViewId="0"/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</row>
    <row r="2" spans="1:8" ht="15.75" customHeight="1" x14ac:dyDescent="0.15">
      <c r="A2" s="1" t="s">
        <v>143</v>
      </c>
      <c r="B2" s="1" t="s">
        <v>144</v>
      </c>
      <c r="C2" s="1">
        <v>4</v>
      </c>
      <c r="D2" s="1" t="s">
        <v>145</v>
      </c>
      <c r="E2" s="1" t="s">
        <v>145</v>
      </c>
      <c r="F2" s="1" t="s">
        <v>145</v>
      </c>
      <c r="G2" s="1" t="s">
        <v>145</v>
      </c>
      <c r="H2" s="1">
        <v>0</v>
      </c>
    </row>
    <row r="3" spans="1:8" ht="15.75" customHeight="1" x14ac:dyDescent="0.15">
      <c r="A3" s="1" t="s">
        <v>13</v>
      </c>
      <c r="B3" s="1" t="s">
        <v>146</v>
      </c>
      <c r="C3" s="1">
        <v>6</v>
      </c>
      <c r="D3" s="1" t="s">
        <v>147</v>
      </c>
      <c r="E3" s="1" t="s">
        <v>147</v>
      </c>
      <c r="F3" s="1" t="s">
        <v>145</v>
      </c>
      <c r="G3" s="1" t="s">
        <v>147</v>
      </c>
      <c r="H3" s="1">
        <v>3</v>
      </c>
    </row>
    <row r="4" spans="1:8" ht="15.75" customHeight="1" x14ac:dyDescent="0.15">
      <c r="A4" s="1" t="s">
        <v>20</v>
      </c>
      <c r="B4" s="1" t="s">
        <v>148</v>
      </c>
      <c r="C4" s="1">
        <v>7</v>
      </c>
      <c r="D4" s="1" t="s">
        <v>147</v>
      </c>
      <c r="E4" s="1" t="s">
        <v>145</v>
      </c>
      <c r="F4" s="1" t="s">
        <v>145</v>
      </c>
      <c r="G4" s="1" t="s">
        <v>145</v>
      </c>
      <c r="H4" s="1">
        <v>1</v>
      </c>
    </row>
    <row r="5" spans="1:8" ht="15.75" customHeight="1" x14ac:dyDescent="0.15">
      <c r="A5" s="1" t="s">
        <v>42</v>
      </c>
      <c r="B5" s="1" t="s">
        <v>149</v>
      </c>
      <c r="C5" s="1">
        <v>13</v>
      </c>
      <c r="D5" s="1" t="s">
        <v>147</v>
      </c>
      <c r="E5" s="1" t="s">
        <v>147</v>
      </c>
      <c r="F5" s="1" t="s">
        <v>147</v>
      </c>
      <c r="G5" s="1" t="s">
        <v>147</v>
      </c>
      <c r="H5" s="1">
        <v>4</v>
      </c>
    </row>
    <row r="6" spans="1:8" ht="15.75" customHeight="1" x14ac:dyDescent="0.15">
      <c r="A6" s="1" t="s">
        <v>150</v>
      </c>
      <c r="B6" s="1" t="s">
        <v>151</v>
      </c>
      <c r="C6" s="1">
        <v>1</v>
      </c>
      <c r="D6" s="1" t="s">
        <v>145</v>
      </c>
      <c r="E6" s="1" t="s">
        <v>145</v>
      </c>
      <c r="F6" s="1" t="s">
        <v>145</v>
      </c>
      <c r="G6" s="1" t="s">
        <v>145</v>
      </c>
      <c r="H6" s="1">
        <v>0</v>
      </c>
    </row>
    <row r="7" spans="1:8" ht="15.75" customHeight="1" x14ac:dyDescent="0.15">
      <c r="A7" s="1" t="s">
        <v>152</v>
      </c>
      <c r="B7" s="1" t="s">
        <v>153</v>
      </c>
      <c r="C7" s="1">
        <v>3</v>
      </c>
      <c r="D7" s="1" t="s">
        <v>145</v>
      </c>
      <c r="E7" s="1" t="s">
        <v>147</v>
      </c>
      <c r="F7" s="1" t="s">
        <v>147</v>
      </c>
      <c r="G7" s="1" t="s">
        <v>145</v>
      </c>
      <c r="H7" s="1">
        <v>2</v>
      </c>
    </row>
    <row r="8" spans="1:8" ht="15.75" customHeight="1" x14ac:dyDescent="0.15">
      <c r="A8" s="1" t="s">
        <v>32</v>
      </c>
      <c r="B8" s="1" t="s">
        <v>154</v>
      </c>
      <c r="C8" s="1">
        <v>7</v>
      </c>
      <c r="D8" s="1" t="s">
        <v>147</v>
      </c>
      <c r="E8" s="1" t="s">
        <v>147</v>
      </c>
      <c r="F8" s="1" t="s">
        <v>147</v>
      </c>
      <c r="G8" s="1" t="s">
        <v>145</v>
      </c>
      <c r="H8" s="1">
        <v>3</v>
      </c>
    </row>
    <row r="9" spans="1:8" ht="15.75" customHeight="1" x14ac:dyDescent="0.15">
      <c r="A9" s="1" t="s">
        <v>35</v>
      </c>
      <c r="B9" s="1" t="s">
        <v>155</v>
      </c>
      <c r="C9" s="1">
        <v>5</v>
      </c>
      <c r="D9" s="1" t="s">
        <v>147</v>
      </c>
      <c r="E9" s="1" t="s">
        <v>147</v>
      </c>
      <c r="F9" s="1" t="s">
        <v>147</v>
      </c>
      <c r="G9" s="1" t="s">
        <v>145</v>
      </c>
      <c r="H9" s="1">
        <v>3</v>
      </c>
    </row>
    <row r="10" spans="1:8" ht="15.75" customHeight="1" x14ac:dyDescent="0.15">
      <c r="A10" s="1" t="s">
        <v>156</v>
      </c>
      <c r="B10" s="1" t="s">
        <v>157</v>
      </c>
      <c r="C10" s="1">
        <v>1</v>
      </c>
      <c r="D10" s="1" t="s">
        <v>145</v>
      </c>
      <c r="E10" s="1" t="s">
        <v>147</v>
      </c>
      <c r="F10" s="1" t="s">
        <v>147</v>
      </c>
      <c r="G10" s="1" t="s">
        <v>147</v>
      </c>
      <c r="H10" s="1">
        <v>3</v>
      </c>
    </row>
    <row r="11" spans="1:8" ht="15.75" customHeight="1" x14ac:dyDescent="0.15">
      <c r="A11" s="1" t="s">
        <v>158</v>
      </c>
      <c r="B11" s="1" t="s">
        <v>159</v>
      </c>
      <c r="C11" s="1">
        <v>2</v>
      </c>
      <c r="D11" s="1" t="s">
        <v>145</v>
      </c>
      <c r="E11" s="1" t="s">
        <v>145</v>
      </c>
      <c r="F11" s="1" t="s">
        <v>147</v>
      </c>
      <c r="G11" s="1" t="s">
        <v>145</v>
      </c>
      <c r="H11" s="1">
        <v>1</v>
      </c>
    </row>
    <row r="12" spans="1:8" ht="15.75" customHeight="1" x14ac:dyDescent="0.15">
      <c r="A12" s="1" t="s">
        <v>160</v>
      </c>
      <c r="B12" s="1" t="s">
        <v>161</v>
      </c>
      <c r="C12" s="1">
        <v>1</v>
      </c>
      <c r="D12" s="1" t="s">
        <v>145</v>
      </c>
      <c r="E12" s="1" t="s">
        <v>145</v>
      </c>
      <c r="F12" s="1" t="s">
        <v>145</v>
      </c>
      <c r="G12" s="1" t="s">
        <v>145</v>
      </c>
      <c r="H12" s="1">
        <v>0</v>
      </c>
    </row>
    <row r="13" spans="1:8" ht="15.75" customHeight="1" x14ac:dyDescent="0.15">
      <c r="A13" s="1" t="s">
        <v>78</v>
      </c>
      <c r="B13" s="1" t="s">
        <v>162</v>
      </c>
      <c r="C13" s="1">
        <v>3</v>
      </c>
      <c r="D13" s="1" t="s">
        <v>145</v>
      </c>
      <c r="E13" s="1" t="s">
        <v>147</v>
      </c>
      <c r="F13" s="1" t="s">
        <v>145</v>
      </c>
      <c r="G13" s="1" t="s">
        <v>147</v>
      </c>
      <c r="H13" s="1">
        <v>2</v>
      </c>
    </row>
    <row r="14" spans="1:8" ht="15.75" customHeight="1" x14ac:dyDescent="0.15">
      <c r="A14" s="1" t="s">
        <v>163</v>
      </c>
      <c r="B14" s="1">
        <v>12</v>
      </c>
      <c r="C14" s="1">
        <v>53</v>
      </c>
      <c r="D14" s="1">
        <v>5</v>
      </c>
      <c r="E14" s="1">
        <v>7</v>
      </c>
      <c r="F14" s="1">
        <v>6</v>
      </c>
      <c r="G14" s="1">
        <v>4</v>
      </c>
      <c r="H14" s="1" t="s">
        <v>93</v>
      </c>
    </row>
    <row r="15" spans="1:8" ht="15.75" customHeight="1" x14ac:dyDescent="0.15">
      <c r="A15" s="1" t="s">
        <v>164</v>
      </c>
      <c r="B15" s="1" t="s">
        <v>165</v>
      </c>
      <c r="C15" s="1">
        <v>0</v>
      </c>
      <c r="D15" s="1" t="s">
        <v>145</v>
      </c>
      <c r="E15" s="1" t="s">
        <v>147</v>
      </c>
      <c r="F15" s="1" t="s">
        <v>147</v>
      </c>
      <c r="G15" s="1" t="s">
        <v>145</v>
      </c>
      <c r="H15" s="1">
        <v>2</v>
      </c>
    </row>
    <row r="16" spans="1:8" ht="15.75" customHeight="1" x14ac:dyDescent="0.15">
      <c r="A16" s="1" t="s">
        <v>166</v>
      </c>
      <c r="B16" s="1" t="s">
        <v>167</v>
      </c>
      <c r="C16" s="1">
        <v>0</v>
      </c>
      <c r="D16" s="1" t="s">
        <v>145</v>
      </c>
      <c r="E16" s="1" t="s">
        <v>145</v>
      </c>
      <c r="F16" s="1" t="s">
        <v>147</v>
      </c>
      <c r="G16" s="1" t="s">
        <v>145</v>
      </c>
      <c r="H16" s="1">
        <v>1</v>
      </c>
    </row>
    <row r="17" spans="1:8" ht="15.75" customHeight="1" x14ac:dyDescent="0.15">
      <c r="A17" s="1" t="s">
        <v>168</v>
      </c>
      <c r="B17" s="1" t="s">
        <v>169</v>
      </c>
      <c r="C17" s="1">
        <v>0</v>
      </c>
      <c r="D17" s="1" t="s">
        <v>145</v>
      </c>
      <c r="E17" s="1" t="s">
        <v>145</v>
      </c>
      <c r="F17" s="1" t="s">
        <v>147</v>
      </c>
      <c r="G17" s="1" t="s">
        <v>145</v>
      </c>
      <c r="H17" s="1">
        <v>1</v>
      </c>
    </row>
    <row r="18" spans="1:8" ht="15.75" customHeight="1" x14ac:dyDescent="0.15">
      <c r="A18" s="1" t="s">
        <v>170</v>
      </c>
      <c r="B18" s="1" t="s">
        <v>171</v>
      </c>
      <c r="C18" s="1">
        <v>0</v>
      </c>
      <c r="D18" s="1" t="s">
        <v>145</v>
      </c>
      <c r="E18" s="1" t="s">
        <v>145</v>
      </c>
      <c r="F18" s="1" t="s">
        <v>145</v>
      </c>
      <c r="G18" s="1" t="s">
        <v>147</v>
      </c>
      <c r="H18" s="1">
        <v>1</v>
      </c>
    </row>
    <row r="19" spans="1:8" ht="15.75" customHeight="1" x14ac:dyDescent="0.15">
      <c r="A19" s="1" t="s">
        <v>172</v>
      </c>
      <c r="B19" s="1">
        <v>16</v>
      </c>
      <c r="C19" s="1">
        <v>53</v>
      </c>
      <c r="D19" s="1">
        <v>5</v>
      </c>
      <c r="E19" s="1">
        <v>8</v>
      </c>
      <c r="F19" s="1">
        <v>9</v>
      </c>
      <c r="G19" s="1">
        <v>5</v>
      </c>
      <c r="H19" s="1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44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A1" s="1" t="s">
        <v>0</v>
      </c>
      <c r="B1" s="1" t="s">
        <v>1</v>
      </c>
      <c r="D1" s="1" t="s">
        <v>138</v>
      </c>
      <c r="G1" s="1" t="s">
        <v>139</v>
      </c>
      <c r="J1" s="1" t="s">
        <v>140</v>
      </c>
      <c r="M1" s="1" t="s">
        <v>141</v>
      </c>
    </row>
    <row r="2" spans="1:14" ht="15.75" customHeight="1" x14ac:dyDescent="0.15">
      <c r="B2" s="1" t="s">
        <v>2</v>
      </c>
      <c r="C2" s="1" t="s">
        <v>173</v>
      </c>
      <c r="D2" s="1" t="s">
        <v>174</v>
      </c>
      <c r="E2" s="1" t="s">
        <v>175</v>
      </c>
      <c r="F2" s="1" t="s">
        <v>173</v>
      </c>
      <c r="G2" s="1" t="s">
        <v>174</v>
      </c>
      <c r="H2" s="1" t="s">
        <v>175</v>
      </c>
      <c r="I2" s="1" t="s">
        <v>173</v>
      </c>
      <c r="J2" s="1" t="s">
        <v>174</v>
      </c>
      <c r="K2" s="1" t="s">
        <v>175</v>
      </c>
      <c r="L2" s="1" t="s">
        <v>173</v>
      </c>
      <c r="M2" s="1" t="s">
        <v>174</v>
      </c>
      <c r="N2" s="1" t="s">
        <v>175</v>
      </c>
    </row>
    <row r="3" spans="1:14" ht="15.75" customHeight="1" x14ac:dyDescent="0.15">
      <c r="A3" s="1" t="s">
        <v>6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</row>
    <row r="4" spans="1:14" ht="15.75" customHeight="1" x14ac:dyDescent="0.15">
      <c r="A4" s="1" t="s">
        <v>9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0.5</v>
      </c>
      <c r="N4" s="1">
        <v>0.91</v>
      </c>
    </row>
    <row r="5" spans="1:14" ht="15.75" customHeight="1" x14ac:dyDescent="0.15">
      <c r="A5" s="1" t="s">
        <v>12</v>
      </c>
      <c r="B5" s="1">
        <v>1</v>
      </c>
      <c r="C5" s="1">
        <v>1</v>
      </c>
      <c r="D5" s="1">
        <v>0.33</v>
      </c>
      <c r="E5" s="1">
        <v>0.83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ht="15.75" customHeight="1" x14ac:dyDescent="0.15">
      <c r="A6" s="1" t="s">
        <v>16</v>
      </c>
      <c r="B6" s="1">
        <v>1</v>
      </c>
      <c r="C6" s="1">
        <v>1</v>
      </c>
      <c r="D6" s="1">
        <v>0.25</v>
      </c>
      <c r="E6" s="1">
        <v>0.77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ht="15.75" customHeight="1" x14ac:dyDescent="0.15">
      <c r="A7" s="1" t="s">
        <v>19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ht="15.75" customHeight="1" x14ac:dyDescent="0.15">
      <c r="A8" s="1" t="s">
        <v>22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</row>
    <row r="9" spans="1:14" ht="15.75" customHeight="1" x14ac:dyDescent="0.15">
      <c r="A9" s="1" t="s">
        <v>25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ht="15.75" customHeight="1" x14ac:dyDescent="0.15">
      <c r="A10" s="1" t="s">
        <v>28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</row>
    <row r="11" spans="1:14" ht="15.75" customHeight="1" x14ac:dyDescent="0.15">
      <c r="A11" s="1" t="s">
        <v>30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</row>
    <row r="12" spans="1:14" ht="15.75" customHeight="1" x14ac:dyDescent="0.15">
      <c r="A12" s="1" t="s">
        <v>31</v>
      </c>
      <c r="B12" s="1">
        <v>1</v>
      </c>
      <c r="C12" s="1">
        <v>1</v>
      </c>
      <c r="D12" s="1">
        <v>0.5</v>
      </c>
      <c r="E12" s="1">
        <v>0.91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</row>
    <row r="13" spans="1:14" ht="15.75" customHeight="1" x14ac:dyDescent="0.15">
      <c r="A13" s="1" t="s">
        <v>34</v>
      </c>
      <c r="B13" s="1">
        <v>1</v>
      </c>
      <c r="C13" s="1">
        <v>1</v>
      </c>
      <c r="D13" s="1">
        <v>0.33</v>
      </c>
      <c r="E13" s="1">
        <v>0.83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ht="15.75" customHeight="1" x14ac:dyDescent="0.15">
      <c r="A14" s="1" t="s">
        <v>37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</row>
    <row r="15" spans="1:14" ht="15.75" customHeight="1" x14ac:dyDescent="0.15">
      <c r="A15" s="1" t="s">
        <v>38</v>
      </c>
      <c r="B15" s="1">
        <v>1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</row>
    <row r="16" spans="1:14" ht="15.75" customHeight="1" x14ac:dyDescent="0.15">
      <c r="A16" s="1" t="s">
        <v>69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 ht="15.75" customHeight="1" x14ac:dyDescent="0.15">
      <c r="A17" s="1" t="s">
        <v>70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</row>
    <row r="18" spans="1:14" ht="15.75" customHeight="1" x14ac:dyDescent="0.15">
      <c r="A18" s="1" t="s">
        <v>71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 ht="15.75" customHeight="1" x14ac:dyDescent="0.15">
      <c r="A19" s="1" t="s">
        <v>72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 ht="15.75" customHeight="1" x14ac:dyDescent="0.15">
      <c r="A20" s="1"/>
      <c r="B20" s="1">
        <f t="shared" ref="B20:N20" si="0">AVERAGE(B3:B19)</f>
        <v>1</v>
      </c>
      <c r="C20" s="4">
        <f t="shared" si="0"/>
        <v>0.23529411764705882</v>
      </c>
      <c r="D20" s="4">
        <f t="shared" si="0"/>
        <v>8.294117647058824E-2</v>
      </c>
      <c r="E20" s="4">
        <f t="shared" si="0"/>
        <v>0.19647058823529415</v>
      </c>
      <c r="F20" s="4">
        <f t="shared" si="0"/>
        <v>0.17647058823529413</v>
      </c>
      <c r="G20" s="4">
        <f t="shared" si="0"/>
        <v>0.17647058823529413</v>
      </c>
      <c r="H20" s="4">
        <f t="shared" si="0"/>
        <v>0.17647058823529413</v>
      </c>
      <c r="I20" s="4">
        <f t="shared" si="0"/>
        <v>0.23529411764705882</v>
      </c>
      <c r="J20" s="4">
        <f t="shared" si="0"/>
        <v>0.23529411764705882</v>
      </c>
      <c r="K20" s="4">
        <f t="shared" si="0"/>
        <v>0.23529411764705882</v>
      </c>
      <c r="L20" s="4">
        <f t="shared" si="0"/>
        <v>0.23529411764705882</v>
      </c>
      <c r="M20" s="4">
        <f t="shared" si="0"/>
        <v>0.20588235294117646</v>
      </c>
      <c r="N20" s="1">
        <f t="shared" si="0"/>
        <v>0.23</v>
      </c>
    </row>
    <row r="21" spans="1:14" ht="15.75" customHeight="1" x14ac:dyDescent="0.15">
      <c r="A21" s="1"/>
      <c r="B21" s="1">
        <f t="shared" ref="B21:N21" si="1">ROUND(B20,2)</f>
        <v>1</v>
      </c>
      <c r="C21" s="4">
        <f t="shared" si="1"/>
        <v>0.24</v>
      </c>
      <c r="D21" s="4">
        <f t="shared" si="1"/>
        <v>0.08</v>
      </c>
      <c r="E21" s="4">
        <f t="shared" si="1"/>
        <v>0.2</v>
      </c>
      <c r="F21" s="4">
        <f t="shared" si="1"/>
        <v>0.18</v>
      </c>
      <c r="G21" s="4">
        <f t="shared" si="1"/>
        <v>0.18</v>
      </c>
      <c r="H21" s="4">
        <f t="shared" si="1"/>
        <v>0.18</v>
      </c>
      <c r="I21" s="4">
        <f t="shared" si="1"/>
        <v>0.24</v>
      </c>
      <c r="J21" s="4">
        <f t="shared" si="1"/>
        <v>0.24</v>
      </c>
      <c r="K21" s="4">
        <f t="shared" si="1"/>
        <v>0.24</v>
      </c>
      <c r="L21" s="4">
        <f t="shared" si="1"/>
        <v>0.24</v>
      </c>
      <c r="M21" s="4">
        <f t="shared" si="1"/>
        <v>0.21</v>
      </c>
      <c r="N21" s="1">
        <f t="shared" si="1"/>
        <v>0.23</v>
      </c>
    </row>
    <row r="22" spans="1:14" ht="15.75" customHeight="1" x14ac:dyDescent="0.15">
      <c r="A22" s="1" t="s">
        <v>39</v>
      </c>
      <c r="B22" s="1" t="str">
        <f t="shared" ref="B22:N22" si="2">CONCATENATE("\textbf{",B21, "}")</f>
        <v>\textbf{1}</v>
      </c>
      <c r="C22" s="1" t="str">
        <f t="shared" si="2"/>
        <v>\textbf{0.24}</v>
      </c>
      <c r="D22" s="1" t="str">
        <f t="shared" si="2"/>
        <v>\textbf{0.08}</v>
      </c>
      <c r="E22" s="1" t="str">
        <f t="shared" si="2"/>
        <v>\textbf{0.2}</v>
      </c>
      <c r="F22" s="1" t="str">
        <f t="shared" si="2"/>
        <v>\textbf{0.18}</v>
      </c>
      <c r="G22" s="1" t="str">
        <f t="shared" si="2"/>
        <v>\textbf{0.18}</v>
      </c>
      <c r="H22" s="1" t="str">
        <f t="shared" si="2"/>
        <v>\textbf{0.18}</v>
      </c>
      <c r="I22" s="1" t="str">
        <f t="shared" si="2"/>
        <v>\textbf{0.24}</v>
      </c>
      <c r="J22" s="1" t="str">
        <f t="shared" si="2"/>
        <v>\textbf{0.24}</v>
      </c>
      <c r="K22" s="1" t="str">
        <f t="shared" si="2"/>
        <v>\textbf{0.24}</v>
      </c>
      <c r="L22" s="1" t="str">
        <f t="shared" si="2"/>
        <v>\textbf{0.24}</v>
      </c>
      <c r="M22" s="1" t="str">
        <f t="shared" si="2"/>
        <v>\textbf{0.21}</v>
      </c>
      <c r="N22" s="1" t="str">
        <f t="shared" si="2"/>
        <v>\textbf{0.23}</v>
      </c>
    </row>
    <row r="23" spans="1:14" ht="15.75" customHeight="1" x14ac:dyDescent="0.15">
      <c r="A23" s="1" t="s">
        <v>41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 ht="15.75" customHeight="1" x14ac:dyDescent="0.15">
      <c r="A24" s="1" t="s">
        <v>43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ht="15.75" customHeight="1" x14ac:dyDescent="0.15">
      <c r="A25" s="1" t="s">
        <v>46</v>
      </c>
      <c r="B25" s="1">
        <v>5</v>
      </c>
      <c r="C25" s="1">
        <v>0.2</v>
      </c>
      <c r="D25" s="1">
        <v>0.5</v>
      </c>
      <c r="E25" s="1">
        <v>0.21</v>
      </c>
      <c r="F25" s="1">
        <v>0</v>
      </c>
      <c r="G25" s="1">
        <v>0</v>
      </c>
      <c r="H25" s="1">
        <v>0</v>
      </c>
      <c r="I25" s="1">
        <v>0.4</v>
      </c>
      <c r="J25" s="1">
        <v>0.67</v>
      </c>
      <c r="K25" s="1">
        <v>0.42</v>
      </c>
      <c r="L25" s="1">
        <v>0</v>
      </c>
      <c r="M25" s="1">
        <v>0</v>
      </c>
      <c r="N25" s="1">
        <v>0</v>
      </c>
    </row>
    <row r="26" spans="1:14" ht="15.75" customHeight="1" x14ac:dyDescent="0.15">
      <c r="A26" s="1" t="s">
        <v>50</v>
      </c>
      <c r="B26" s="1">
        <v>3</v>
      </c>
      <c r="C26" s="1">
        <v>0</v>
      </c>
      <c r="D26" s="1">
        <v>0</v>
      </c>
      <c r="E26" s="1">
        <v>0</v>
      </c>
      <c r="F26" s="1">
        <v>0.33</v>
      </c>
      <c r="G26" s="1">
        <v>1</v>
      </c>
      <c r="H26" s="1">
        <v>0.35</v>
      </c>
      <c r="I26" s="1">
        <v>0.33</v>
      </c>
      <c r="J26" s="1">
        <v>0.5</v>
      </c>
      <c r="K26" s="1">
        <v>0.34</v>
      </c>
      <c r="L26" s="1">
        <v>0.67</v>
      </c>
      <c r="M26" s="1">
        <v>1</v>
      </c>
      <c r="N26" s="1">
        <v>0.69</v>
      </c>
    </row>
    <row r="27" spans="1:14" ht="15.75" customHeight="1" x14ac:dyDescent="0.15">
      <c r="A27" s="1" t="s">
        <v>52</v>
      </c>
      <c r="B27" s="1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 ht="15.75" customHeight="1" x14ac:dyDescent="0.15">
      <c r="A28" s="1" t="s">
        <v>56</v>
      </c>
      <c r="B28" s="1">
        <v>4</v>
      </c>
      <c r="C28" s="1">
        <v>0.5</v>
      </c>
      <c r="D28" s="1">
        <v>0.67</v>
      </c>
      <c r="E28" s="1">
        <v>0.51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 ht="15.75" customHeight="1" x14ac:dyDescent="0.15">
      <c r="A29" s="1" t="s">
        <v>61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</row>
    <row r="30" spans="1:14" ht="15.75" customHeight="1" x14ac:dyDescent="0.15">
      <c r="A30" s="1" t="s">
        <v>62</v>
      </c>
      <c r="B30" s="1">
        <v>2</v>
      </c>
      <c r="C30" s="1">
        <v>1</v>
      </c>
      <c r="D30" s="1">
        <v>0.5</v>
      </c>
      <c r="E30" s="1">
        <v>0.91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 ht="15.75" customHeight="1" x14ac:dyDescent="0.15">
      <c r="A31" s="1" t="s">
        <v>64</v>
      </c>
      <c r="B31" s="1">
        <v>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 ht="15.75" customHeight="1" x14ac:dyDescent="0.15">
      <c r="A32" s="1" t="s">
        <v>74</v>
      </c>
      <c r="B32" s="1">
        <v>3</v>
      </c>
      <c r="C32" s="1">
        <v>0.67</v>
      </c>
      <c r="D32" s="1">
        <v>0.67</v>
      </c>
      <c r="E32" s="1">
        <v>0.67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 ht="15.75" customHeight="1" x14ac:dyDescent="0.15">
      <c r="A33" s="1" t="s">
        <v>76</v>
      </c>
      <c r="B33" s="1">
        <v>1</v>
      </c>
      <c r="C33" s="1">
        <v>1</v>
      </c>
      <c r="D33" s="1">
        <v>0.33</v>
      </c>
      <c r="E33" s="1">
        <v>0.83</v>
      </c>
      <c r="F33" s="1">
        <v>1</v>
      </c>
      <c r="G33" s="1">
        <v>1</v>
      </c>
      <c r="H33" s="1">
        <v>1</v>
      </c>
      <c r="I33" s="1">
        <v>1</v>
      </c>
      <c r="J33" s="1">
        <v>0.33</v>
      </c>
      <c r="K33" s="1">
        <v>0.83</v>
      </c>
      <c r="L33" s="1">
        <v>0</v>
      </c>
      <c r="M33" s="1">
        <v>0</v>
      </c>
      <c r="N33" s="1">
        <v>0</v>
      </c>
    </row>
    <row r="34" spans="1:14" ht="15.75" customHeight="1" x14ac:dyDescent="0.15">
      <c r="A34" s="1" t="s">
        <v>77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0.5</v>
      </c>
      <c r="N34" s="1">
        <v>0.91</v>
      </c>
    </row>
    <row r="35" spans="1:14" ht="15.75" customHeight="1" x14ac:dyDescent="0.15">
      <c r="A35" s="1" t="s">
        <v>79</v>
      </c>
      <c r="B35" s="1">
        <v>3</v>
      </c>
      <c r="C35" s="1">
        <v>0</v>
      </c>
      <c r="D35" s="1">
        <v>0</v>
      </c>
      <c r="E35" s="1">
        <v>0</v>
      </c>
      <c r="F35" s="1">
        <v>0.33</v>
      </c>
      <c r="G35" s="1">
        <v>1</v>
      </c>
      <c r="H35" s="1">
        <v>0.36</v>
      </c>
      <c r="I35" s="1">
        <v>0</v>
      </c>
      <c r="J35" s="1">
        <v>0</v>
      </c>
      <c r="K35" s="1">
        <v>0</v>
      </c>
      <c r="L35" s="1">
        <v>0.33</v>
      </c>
      <c r="M35" s="1">
        <v>1</v>
      </c>
      <c r="N35" s="1">
        <v>0.36</v>
      </c>
    </row>
    <row r="36" spans="1:14" ht="15.75" customHeight="1" x14ac:dyDescent="0.15">
      <c r="A36" s="1" t="s">
        <v>81</v>
      </c>
      <c r="B36" s="1">
        <v>1</v>
      </c>
      <c r="C36" s="1">
        <v>1</v>
      </c>
      <c r="D36" s="1">
        <v>0.25</v>
      </c>
      <c r="E36" s="1">
        <v>0.77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 ht="15.75" customHeight="1" x14ac:dyDescent="0.15">
      <c r="A37" s="1" t="s">
        <v>83</v>
      </c>
      <c r="B37" s="1">
        <v>4</v>
      </c>
      <c r="C37" s="1">
        <v>0.5</v>
      </c>
      <c r="D37" s="1">
        <v>0.5</v>
      </c>
      <c r="E37" s="1">
        <v>0.5</v>
      </c>
      <c r="F37" s="1">
        <v>0.25</v>
      </c>
      <c r="G37" s="1">
        <v>1</v>
      </c>
      <c r="H37" s="1">
        <v>0.27</v>
      </c>
      <c r="I37" s="1">
        <v>0.5</v>
      </c>
      <c r="J37" s="1">
        <v>1</v>
      </c>
      <c r="K37" s="1">
        <v>0.53</v>
      </c>
      <c r="L37" s="1">
        <v>0.25</v>
      </c>
      <c r="M37" s="1">
        <v>1</v>
      </c>
      <c r="N37" s="1">
        <v>0.27</v>
      </c>
    </row>
    <row r="38" spans="1:14" ht="15.75" customHeight="1" x14ac:dyDescent="0.15">
      <c r="A38" s="1" t="s">
        <v>86</v>
      </c>
      <c r="B38" s="1">
        <v>1</v>
      </c>
      <c r="C38" s="1">
        <v>1</v>
      </c>
      <c r="D38" s="1">
        <v>0.25</v>
      </c>
      <c r="E38" s="1">
        <v>0.77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1:14" ht="15.75" customHeight="1" x14ac:dyDescent="0.15">
      <c r="A39" s="1"/>
      <c r="B39" s="1">
        <f t="shared" ref="B39:N39" si="3">AVERAGE(B23:B38)</f>
        <v>2.375</v>
      </c>
      <c r="C39" s="1">
        <f t="shared" si="3"/>
        <v>0.42937500000000001</v>
      </c>
      <c r="D39" s="1">
        <f t="shared" si="3"/>
        <v>0.291875</v>
      </c>
      <c r="E39" s="1">
        <f t="shared" si="3"/>
        <v>0.385625</v>
      </c>
      <c r="F39" s="1">
        <f t="shared" si="3"/>
        <v>0.11937500000000001</v>
      </c>
      <c r="G39" s="1">
        <f t="shared" si="3"/>
        <v>0.25</v>
      </c>
      <c r="H39" s="1">
        <f t="shared" si="3"/>
        <v>0.12375</v>
      </c>
      <c r="I39" s="1">
        <f t="shared" si="3"/>
        <v>0.139375</v>
      </c>
      <c r="J39" s="1">
        <f t="shared" si="3"/>
        <v>0.15625</v>
      </c>
      <c r="K39" s="1">
        <f t="shared" si="3"/>
        <v>0.13250000000000001</v>
      </c>
      <c r="L39" s="1">
        <f t="shared" si="3"/>
        <v>0.140625</v>
      </c>
      <c r="M39" s="1">
        <f t="shared" si="3"/>
        <v>0.21875</v>
      </c>
      <c r="N39" s="1">
        <f t="shared" si="3"/>
        <v>0.139375</v>
      </c>
    </row>
    <row r="40" spans="1:14" ht="15.75" customHeight="1" x14ac:dyDescent="0.15">
      <c r="A40" s="1"/>
      <c r="B40" s="1">
        <f t="shared" ref="B40:N40" si="4">ROUND(B39,2)</f>
        <v>2.38</v>
      </c>
      <c r="C40" s="1">
        <f t="shared" si="4"/>
        <v>0.43</v>
      </c>
      <c r="D40" s="1">
        <f t="shared" si="4"/>
        <v>0.28999999999999998</v>
      </c>
      <c r="E40" s="1">
        <f t="shared" si="4"/>
        <v>0.39</v>
      </c>
      <c r="F40" s="1">
        <f t="shared" si="4"/>
        <v>0.12</v>
      </c>
      <c r="G40" s="1">
        <f t="shared" si="4"/>
        <v>0.25</v>
      </c>
      <c r="H40" s="1">
        <f t="shared" si="4"/>
        <v>0.12</v>
      </c>
      <c r="I40" s="1">
        <f t="shared" si="4"/>
        <v>0.14000000000000001</v>
      </c>
      <c r="J40" s="1">
        <f t="shared" si="4"/>
        <v>0.16</v>
      </c>
      <c r="K40" s="1">
        <f t="shared" si="4"/>
        <v>0.13</v>
      </c>
      <c r="L40" s="1">
        <f t="shared" si="4"/>
        <v>0.14000000000000001</v>
      </c>
      <c r="M40" s="1">
        <f t="shared" si="4"/>
        <v>0.22</v>
      </c>
      <c r="N40" s="1">
        <f t="shared" si="4"/>
        <v>0.14000000000000001</v>
      </c>
    </row>
    <row r="41" spans="1:14" ht="15.75" customHeight="1" x14ac:dyDescent="0.15">
      <c r="A41" s="1" t="s">
        <v>39</v>
      </c>
      <c r="B41" s="1" t="str">
        <f t="shared" ref="B41:N41" si="5">CONCATENATE("\textbf{",B40, "}")</f>
        <v>\textbf{2.38}</v>
      </c>
      <c r="C41" s="1" t="str">
        <f t="shared" si="5"/>
        <v>\textbf{0.43}</v>
      </c>
      <c r="D41" s="1" t="str">
        <f t="shared" si="5"/>
        <v>\textbf{0.29}</v>
      </c>
      <c r="E41" s="1" t="str">
        <f t="shared" si="5"/>
        <v>\textbf{0.39}</v>
      </c>
      <c r="F41" s="1" t="str">
        <f t="shared" si="5"/>
        <v>\textbf{0.12}</v>
      </c>
      <c r="G41" s="1" t="str">
        <f t="shared" si="5"/>
        <v>\textbf{0.25}</v>
      </c>
      <c r="H41" s="1" t="str">
        <f t="shared" si="5"/>
        <v>\textbf{0.12}</v>
      </c>
      <c r="I41" s="1" t="str">
        <f t="shared" si="5"/>
        <v>\textbf{0.14}</v>
      </c>
      <c r="J41" s="1" t="str">
        <f t="shared" si="5"/>
        <v>\textbf{0.16}</v>
      </c>
      <c r="K41" s="1" t="str">
        <f t="shared" si="5"/>
        <v>\textbf{0.13}</v>
      </c>
      <c r="L41" s="1" t="str">
        <f t="shared" si="5"/>
        <v>\textbf{0.14}</v>
      </c>
      <c r="M41" s="1" t="str">
        <f t="shared" si="5"/>
        <v>\textbf{0.22}</v>
      </c>
      <c r="N41" s="1" t="str">
        <f t="shared" si="5"/>
        <v>\textbf{0.14}</v>
      </c>
    </row>
    <row r="42" spans="1:14" ht="15.75" customHeight="1" x14ac:dyDescent="0.15">
      <c r="A42" s="1"/>
      <c r="B42" s="1">
        <f t="shared" ref="B42:N42" si="6">AVERAGE(B3:B19,B23:B38)</f>
        <v>1.6666666666666667</v>
      </c>
      <c r="C42" s="1">
        <f t="shared" si="6"/>
        <v>0.32939393939393941</v>
      </c>
      <c r="D42" s="1">
        <f t="shared" si="6"/>
        <v>0.18424242424242424</v>
      </c>
      <c r="E42" s="1">
        <f t="shared" si="6"/>
        <v>0.28818181818181815</v>
      </c>
      <c r="F42" s="1">
        <f t="shared" si="6"/>
        <v>0.1487878787878788</v>
      </c>
      <c r="G42" s="1">
        <f t="shared" si="6"/>
        <v>0.21212121212121213</v>
      </c>
      <c r="H42" s="1">
        <f t="shared" si="6"/>
        <v>0.15090909090909091</v>
      </c>
      <c r="I42" s="1">
        <f t="shared" si="6"/>
        <v>0.18878787878787881</v>
      </c>
      <c r="J42" s="1">
        <f t="shared" si="6"/>
        <v>0.19696969696969696</v>
      </c>
      <c r="K42" s="1">
        <f t="shared" si="6"/>
        <v>0.18545454545454546</v>
      </c>
      <c r="L42" s="1">
        <f t="shared" si="6"/>
        <v>0.18939393939393939</v>
      </c>
      <c r="M42" s="1">
        <f t="shared" si="6"/>
        <v>0.21212121212121213</v>
      </c>
      <c r="N42" s="1">
        <f t="shared" si="6"/>
        <v>0.18606060606060607</v>
      </c>
    </row>
    <row r="43" spans="1:14" ht="15.75" customHeight="1" x14ac:dyDescent="0.15">
      <c r="A43" s="1"/>
      <c r="B43" s="1">
        <f t="shared" ref="B43:N43" si="7">ROUND(B42,2)</f>
        <v>1.67</v>
      </c>
      <c r="C43" s="1">
        <f t="shared" si="7"/>
        <v>0.33</v>
      </c>
      <c r="D43" s="1">
        <f t="shared" si="7"/>
        <v>0.18</v>
      </c>
      <c r="E43" s="1">
        <f t="shared" si="7"/>
        <v>0.28999999999999998</v>
      </c>
      <c r="F43" s="1">
        <f t="shared" si="7"/>
        <v>0.15</v>
      </c>
      <c r="G43" s="1">
        <f t="shared" si="7"/>
        <v>0.21</v>
      </c>
      <c r="H43" s="1">
        <f t="shared" si="7"/>
        <v>0.15</v>
      </c>
      <c r="I43" s="1">
        <f t="shared" si="7"/>
        <v>0.19</v>
      </c>
      <c r="J43" s="1">
        <f t="shared" si="7"/>
        <v>0.2</v>
      </c>
      <c r="K43" s="1">
        <f t="shared" si="7"/>
        <v>0.19</v>
      </c>
      <c r="L43" s="1">
        <f t="shared" si="7"/>
        <v>0.19</v>
      </c>
      <c r="M43" s="1">
        <f t="shared" si="7"/>
        <v>0.21</v>
      </c>
      <c r="N43" s="1">
        <f t="shared" si="7"/>
        <v>0.19</v>
      </c>
    </row>
    <row r="44" spans="1:14" ht="15.75" customHeight="1" x14ac:dyDescent="0.15">
      <c r="A44" s="1" t="s">
        <v>67</v>
      </c>
      <c r="B44" s="1" t="str">
        <f t="shared" ref="B44:N44" si="8">CONCATENATE("\textbf{",B43, "}")</f>
        <v>\textbf{1.67}</v>
      </c>
      <c r="C44" s="1" t="str">
        <f t="shared" si="8"/>
        <v>\textbf{0.33}</v>
      </c>
      <c r="D44" s="1" t="str">
        <f t="shared" si="8"/>
        <v>\textbf{0.18}</v>
      </c>
      <c r="E44" s="1" t="str">
        <f t="shared" si="8"/>
        <v>\textbf{0.29}</v>
      </c>
      <c r="F44" s="1" t="str">
        <f t="shared" si="8"/>
        <v>\textbf{0.15}</v>
      </c>
      <c r="G44" s="1" t="str">
        <f t="shared" si="8"/>
        <v>\textbf{0.21}</v>
      </c>
      <c r="H44" s="1" t="str">
        <f t="shared" si="8"/>
        <v>\textbf{0.15}</v>
      </c>
      <c r="I44" s="1" t="str">
        <f t="shared" si="8"/>
        <v>\textbf{0.19}</v>
      </c>
      <c r="J44" s="1" t="str">
        <f t="shared" si="8"/>
        <v>\textbf{0.2}</v>
      </c>
      <c r="K44" s="1" t="str">
        <f t="shared" si="8"/>
        <v>\textbf{0.19}</v>
      </c>
      <c r="L44" s="1" t="str">
        <f t="shared" si="8"/>
        <v>\textbf{0.19}</v>
      </c>
      <c r="M44" s="1" t="str">
        <f t="shared" si="8"/>
        <v>\textbf{0.21}</v>
      </c>
      <c r="N44" s="1" t="str">
        <f t="shared" si="8"/>
        <v>\textbf{0.19}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M49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0</v>
      </c>
      <c r="B1" s="1" t="s">
        <v>138</v>
      </c>
      <c r="C1" s="1" t="s">
        <v>139</v>
      </c>
      <c r="D1" s="1" t="s">
        <v>140</v>
      </c>
      <c r="E1" s="1" t="s">
        <v>141</v>
      </c>
    </row>
    <row r="2" spans="1:13" ht="15.75" customHeight="1" x14ac:dyDescent="0.15">
      <c r="B2" s="1" t="s">
        <v>173</v>
      </c>
      <c r="C2" s="1" t="s">
        <v>174</v>
      </c>
      <c r="D2" s="1" t="s">
        <v>175</v>
      </c>
      <c r="E2" s="1" t="s">
        <v>173</v>
      </c>
      <c r="F2" s="1" t="s">
        <v>174</v>
      </c>
      <c r="G2" s="1" t="s">
        <v>175</v>
      </c>
      <c r="H2" s="1" t="s">
        <v>173</v>
      </c>
      <c r="I2" s="1" t="s">
        <v>174</v>
      </c>
      <c r="J2" s="1" t="s">
        <v>175</v>
      </c>
      <c r="K2" s="1" t="s">
        <v>173</v>
      </c>
      <c r="L2" s="1" t="s">
        <v>174</v>
      </c>
      <c r="M2" s="1" t="s">
        <v>175</v>
      </c>
    </row>
    <row r="3" spans="1:13" ht="15.75" customHeight="1" x14ac:dyDescent="0.15">
      <c r="A3" s="1" t="s">
        <v>6</v>
      </c>
      <c r="B3" s="1" t="s">
        <v>176</v>
      </c>
      <c r="C3" s="1" t="s">
        <v>68</v>
      </c>
      <c r="D3" s="1" t="s">
        <v>177</v>
      </c>
      <c r="E3" s="1" t="s">
        <v>68</v>
      </c>
      <c r="F3" s="1" t="s">
        <v>40</v>
      </c>
      <c r="G3" s="1" t="s">
        <v>178</v>
      </c>
      <c r="H3" s="1">
        <v>1</v>
      </c>
      <c r="I3" s="1">
        <v>1</v>
      </c>
      <c r="J3" s="1">
        <v>1</v>
      </c>
      <c r="K3" s="1" t="s">
        <v>68</v>
      </c>
      <c r="L3" s="1" t="s">
        <v>40</v>
      </c>
      <c r="M3" s="1" t="s">
        <v>178</v>
      </c>
    </row>
    <row r="4" spans="1:13" ht="15.75" customHeight="1" x14ac:dyDescent="0.15">
      <c r="A4" s="1" t="s">
        <v>9</v>
      </c>
      <c r="B4" s="1" t="s">
        <v>176</v>
      </c>
      <c r="C4" s="1" t="s">
        <v>176</v>
      </c>
      <c r="D4" s="1" t="s">
        <v>176</v>
      </c>
      <c r="E4" s="1">
        <v>1</v>
      </c>
      <c r="F4" s="1">
        <v>1</v>
      </c>
      <c r="G4" s="1">
        <v>1</v>
      </c>
      <c r="H4" s="1" t="s">
        <v>68</v>
      </c>
      <c r="I4" s="1" t="s">
        <v>40</v>
      </c>
      <c r="J4" s="1" t="s">
        <v>178</v>
      </c>
      <c r="K4" s="1">
        <v>1</v>
      </c>
      <c r="L4" s="1">
        <v>0.5</v>
      </c>
      <c r="M4" s="1">
        <v>0.91</v>
      </c>
    </row>
    <row r="5" spans="1:13" ht="15.75" customHeight="1" x14ac:dyDescent="0.15">
      <c r="A5" s="1" t="s">
        <v>12</v>
      </c>
      <c r="B5" s="1">
        <v>1</v>
      </c>
      <c r="C5" s="1" t="s">
        <v>179</v>
      </c>
      <c r="D5" s="1" t="s">
        <v>180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ht="15.75" customHeight="1" x14ac:dyDescent="0.15">
      <c r="A6" s="1" t="s">
        <v>16</v>
      </c>
      <c r="B6" s="1">
        <v>1</v>
      </c>
      <c r="C6" s="1" t="s">
        <v>181</v>
      </c>
      <c r="D6" s="1" t="s">
        <v>182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ht="15.75" customHeight="1" x14ac:dyDescent="0.15">
      <c r="A7" s="1" t="s">
        <v>19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5.75" customHeight="1" x14ac:dyDescent="0.15">
      <c r="A8" s="1" t="s">
        <v>22</v>
      </c>
      <c r="B8" s="1" t="s">
        <v>40</v>
      </c>
      <c r="C8" s="1" t="s">
        <v>104</v>
      </c>
      <c r="D8" s="1" t="s">
        <v>183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</row>
    <row r="9" spans="1:13" ht="15.75" customHeight="1" x14ac:dyDescent="0.15">
      <c r="A9" s="1" t="s">
        <v>184</v>
      </c>
    </row>
    <row r="10" spans="1:13" ht="15.75" customHeight="1" x14ac:dyDescent="0.15">
      <c r="A10" s="1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ht="15.75" customHeight="1" x14ac:dyDescent="0.15">
      <c r="A11" s="1" t="s">
        <v>28</v>
      </c>
      <c r="B11" s="1" t="s">
        <v>40</v>
      </c>
      <c r="C11" s="1" t="s">
        <v>185</v>
      </c>
      <c r="D11" s="1" t="s">
        <v>186</v>
      </c>
      <c r="E11" s="1">
        <v>1</v>
      </c>
      <c r="F11" s="1">
        <v>1</v>
      </c>
      <c r="G11" s="1">
        <v>1</v>
      </c>
      <c r="H11" s="1" t="s">
        <v>40</v>
      </c>
      <c r="I11" s="1" t="s">
        <v>40</v>
      </c>
      <c r="J11" s="1" t="s">
        <v>40</v>
      </c>
      <c r="K11" s="1">
        <v>1</v>
      </c>
      <c r="L11" s="1">
        <v>1</v>
      </c>
      <c r="M11" s="1">
        <v>1</v>
      </c>
    </row>
    <row r="12" spans="1:13" ht="15.75" customHeight="1" x14ac:dyDescent="0.15">
      <c r="A12" s="1" t="s">
        <v>184</v>
      </c>
    </row>
    <row r="13" spans="1:13" ht="15.75" customHeight="1" x14ac:dyDescent="0.15">
      <c r="A13" s="1" t="s">
        <v>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</row>
    <row r="14" spans="1:13" ht="15.75" customHeight="1" x14ac:dyDescent="0.15">
      <c r="A14" s="1" t="s">
        <v>31</v>
      </c>
      <c r="B14" s="1">
        <v>1</v>
      </c>
      <c r="C14" s="1" t="s">
        <v>187</v>
      </c>
      <c r="D14" s="1" t="s">
        <v>188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</row>
    <row r="15" spans="1:13" ht="15.75" customHeight="1" x14ac:dyDescent="0.15">
      <c r="A15" s="1" t="s">
        <v>34</v>
      </c>
      <c r="B15" s="1">
        <v>1</v>
      </c>
      <c r="C15" s="1" t="s">
        <v>68</v>
      </c>
      <c r="D15" s="1" t="s">
        <v>189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 ht="15.75" customHeight="1" x14ac:dyDescent="0.15">
      <c r="A16" s="1" t="s">
        <v>37</v>
      </c>
      <c r="B16" s="1" t="s">
        <v>68</v>
      </c>
      <c r="C16" s="1" t="s">
        <v>104</v>
      </c>
      <c r="D16" s="1" t="s">
        <v>190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</row>
    <row r="17" spans="1:13" ht="15.75" customHeight="1" x14ac:dyDescent="0.15">
      <c r="A17" s="1" t="s">
        <v>38</v>
      </c>
      <c r="B17" s="1" t="s">
        <v>40</v>
      </c>
      <c r="C17" s="1" t="s">
        <v>68</v>
      </c>
      <c r="D17" s="1" t="s">
        <v>189</v>
      </c>
      <c r="E17" s="1">
        <v>1</v>
      </c>
      <c r="F17" s="1">
        <v>1</v>
      </c>
      <c r="G17" s="1">
        <v>1</v>
      </c>
      <c r="H17" s="1" t="s">
        <v>40</v>
      </c>
      <c r="I17" s="1" t="s">
        <v>40</v>
      </c>
      <c r="J17" s="1" t="s">
        <v>40</v>
      </c>
      <c r="K17" s="1">
        <v>1</v>
      </c>
      <c r="L17" s="1">
        <v>1</v>
      </c>
      <c r="M17" s="1">
        <v>1</v>
      </c>
    </row>
    <row r="18" spans="1:13" ht="15.75" customHeight="1" x14ac:dyDescent="0.15">
      <c r="A18" s="1" t="s">
        <v>184</v>
      </c>
    </row>
    <row r="19" spans="1:13" ht="15.75" customHeight="1" x14ac:dyDescent="0.15">
      <c r="A19" s="1" t="s">
        <v>69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 ht="15.75" customHeight="1" x14ac:dyDescent="0.15">
      <c r="A20" s="1" t="s">
        <v>184</v>
      </c>
    </row>
    <row r="21" spans="1:13" ht="15.75" customHeight="1" x14ac:dyDescent="0.15">
      <c r="A21" s="1" t="s">
        <v>70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3" ht="15.75" customHeight="1" x14ac:dyDescent="0.15">
      <c r="A22" s="1" t="s">
        <v>184</v>
      </c>
    </row>
    <row r="23" spans="1:13" ht="15.75" customHeight="1" x14ac:dyDescent="0.15">
      <c r="A23" s="1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ht="15.75" customHeight="1" x14ac:dyDescent="0.15">
      <c r="A24" s="1" t="s">
        <v>184</v>
      </c>
    </row>
    <row r="25" spans="1:13" ht="15.75" customHeight="1" x14ac:dyDescent="0.15">
      <c r="A25" s="1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 ht="15.75" customHeight="1" x14ac:dyDescent="0.15">
      <c r="A26" s="1" t="s">
        <v>39</v>
      </c>
      <c r="B26" s="1" t="str">
        <f t="shared" ref="B26:M26" si="0">CONCATENATE("\textbf{",B25, "}")</f>
        <v>\textbf{0}</v>
      </c>
      <c r="C26" s="1" t="str">
        <f t="shared" si="0"/>
        <v>\textbf{0}</v>
      </c>
      <c r="D26" s="1" t="str">
        <f t="shared" si="0"/>
        <v>\textbf{0}</v>
      </c>
      <c r="E26" s="1" t="str">
        <f t="shared" si="0"/>
        <v>\textbf{0}</v>
      </c>
      <c r="F26" s="1" t="str">
        <f t="shared" si="0"/>
        <v>\textbf{0}</v>
      </c>
      <c r="G26" s="1" t="str">
        <f t="shared" si="0"/>
        <v>\textbf{0}</v>
      </c>
      <c r="H26" s="1" t="str">
        <f t="shared" si="0"/>
        <v>\textbf{0}</v>
      </c>
      <c r="I26" s="1" t="str">
        <f t="shared" si="0"/>
        <v>\textbf{0}</v>
      </c>
      <c r="J26" s="1" t="str">
        <f t="shared" si="0"/>
        <v>\textbf{0}</v>
      </c>
      <c r="K26" s="1" t="str">
        <f t="shared" si="0"/>
        <v>\textbf{0}</v>
      </c>
      <c r="L26" s="1" t="str">
        <f t="shared" si="0"/>
        <v>\textbf{0}</v>
      </c>
      <c r="M26" s="1" t="str">
        <f t="shared" si="0"/>
        <v>\textbf{0}</v>
      </c>
    </row>
    <row r="27" spans="1:13" ht="15.75" customHeight="1" x14ac:dyDescent="0.15">
      <c r="A27" s="1" t="s">
        <v>41</v>
      </c>
      <c r="B27" s="1">
        <v>1</v>
      </c>
      <c r="C27" s="1">
        <v>1</v>
      </c>
      <c r="D27" s="1">
        <v>1</v>
      </c>
      <c r="E27" s="1" t="s">
        <v>68</v>
      </c>
      <c r="F27" s="1" t="s">
        <v>40</v>
      </c>
      <c r="G27" s="1" t="s">
        <v>178</v>
      </c>
      <c r="H27" s="1" t="s">
        <v>68</v>
      </c>
      <c r="I27" s="1" t="s">
        <v>40</v>
      </c>
      <c r="J27" s="1" t="s">
        <v>178</v>
      </c>
      <c r="K27" s="1">
        <v>0</v>
      </c>
      <c r="L27" s="1">
        <v>0</v>
      </c>
      <c r="M27" s="1">
        <v>0</v>
      </c>
    </row>
    <row r="28" spans="1:13" ht="15.75" customHeight="1" x14ac:dyDescent="0.15">
      <c r="A28" s="1" t="s">
        <v>184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x14ac:dyDescent="0.15">
      <c r="A29" s="1" t="s">
        <v>43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 ht="15.75" customHeight="1" x14ac:dyDescent="0.15">
      <c r="A30" s="1" t="s">
        <v>46</v>
      </c>
      <c r="B30" s="1" t="s">
        <v>40</v>
      </c>
      <c r="C30" s="1">
        <v>0.5</v>
      </c>
      <c r="D30" s="1" t="s">
        <v>186</v>
      </c>
      <c r="E30" s="1">
        <v>0</v>
      </c>
      <c r="F30" s="1">
        <v>0</v>
      </c>
      <c r="G30" s="1">
        <v>0</v>
      </c>
      <c r="H30" s="1" t="s">
        <v>68</v>
      </c>
      <c r="I30" s="1" t="s">
        <v>191</v>
      </c>
      <c r="J30" s="1" t="s">
        <v>192</v>
      </c>
      <c r="K30" s="1">
        <v>0</v>
      </c>
      <c r="L30" s="1">
        <v>0</v>
      </c>
      <c r="M30" s="1">
        <v>0</v>
      </c>
    </row>
    <row r="31" spans="1:13" ht="15.75" customHeight="1" x14ac:dyDescent="0.15">
      <c r="A31" s="1" t="s">
        <v>50</v>
      </c>
      <c r="B31" s="1">
        <v>0</v>
      </c>
      <c r="C31" s="1">
        <v>0</v>
      </c>
      <c r="D31" s="1">
        <v>0</v>
      </c>
      <c r="E31" s="1">
        <v>0.33</v>
      </c>
      <c r="F31" s="1">
        <v>1</v>
      </c>
      <c r="G31" s="1">
        <v>0.35</v>
      </c>
      <c r="H31" s="1" t="s">
        <v>40</v>
      </c>
      <c r="I31" s="1">
        <v>0.5</v>
      </c>
      <c r="J31" s="1" t="s">
        <v>186</v>
      </c>
      <c r="K31" s="1" t="s">
        <v>40</v>
      </c>
      <c r="L31" s="1" t="s">
        <v>193</v>
      </c>
      <c r="M31" s="1" t="s">
        <v>186</v>
      </c>
    </row>
    <row r="32" spans="1:13" ht="15.75" customHeight="1" x14ac:dyDescent="0.15">
      <c r="A32" s="1" t="s">
        <v>52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ht="15.75" customHeight="1" x14ac:dyDescent="0.15">
      <c r="A33" s="1" t="s">
        <v>56</v>
      </c>
      <c r="B33" s="1" t="s">
        <v>40</v>
      </c>
      <c r="C33" s="1" t="s">
        <v>193</v>
      </c>
      <c r="D33" s="1" t="s">
        <v>189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ht="15.75" customHeight="1" x14ac:dyDescent="0.15">
      <c r="A34" s="1" t="s">
        <v>61</v>
      </c>
      <c r="B34" s="1" t="s">
        <v>68</v>
      </c>
      <c r="C34" s="1" t="s">
        <v>40</v>
      </c>
      <c r="D34" s="1" t="s">
        <v>178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ht="15.75" customHeight="1" x14ac:dyDescent="0.15">
      <c r="A35" s="1" t="s">
        <v>62</v>
      </c>
      <c r="B35" s="1">
        <v>1</v>
      </c>
      <c r="C35" s="1">
        <v>0.5</v>
      </c>
      <c r="D35" s="1">
        <v>0.91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ht="15.75" customHeight="1" x14ac:dyDescent="0.15">
      <c r="A36" s="1" t="s">
        <v>184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x14ac:dyDescent="0.15">
      <c r="A37" s="1" t="s">
        <v>64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ht="15.75" customHeight="1" x14ac:dyDescent="0.15">
      <c r="A38" s="1" t="s">
        <v>184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x14ac:dyDescent="0.15">
      <c r="A39" s="1" t="s">
        <v>74</v>
      </c>
      <c r="B39" s="1">
        <v>0.67</v>
      </c>
      <c r="C39" s="1">
        <v>0.67</v>
      </c>
      <c r="D39" s="1">
        <v>0.67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ht="15.75" customHeight="1" x14ac:dyDescent="0.15">
      <c r="A40" s="1" t="s">
        <v>76</v>
      </c>
      <c r="B40" s="1">
        <v>1</v>
      </c>
      <c r="C40" s="1">
        <v>0.33</v>
      </c>
      <c r="D40" s="1">
        <v>0.83</v>
      </c>
      <c r="E40" s="1">
        <v>1</v>
      </c>
      <c r="F40" s="1">
        <v>1</v>
      </c>
      <c r="G40" s="1">
        <v>1</v>
      </c>
      <c r="H40" s="1">
        <v>1</v>
      </c>
      <c r="I40" s="1">
        <v>0.33</v>
      </c>
      <c r="J40" s="1">
        <v>0.83</v>
      </c>
      <c r="K40" s="1">
        <v>0</v>
      </c>
      <c r="L40" s="1">
        <v>0</v>
      </c>
      <c r="M40" s="1">
        <v>0</v>
      </c>
    </row>
    <row r="41" spans="1:13" ht="15.75" customHeight="1" x14ac:dyDescent="0.15">
      <c r="A41" s="1" t="s">
        <v>77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 t="s">
        <v>40</v>
      </c>
      <c r="I41" s="1" t="s">
        <v>40</v>
      </c>
      <c r="J41" s="1" t="s">
        <v>40</v>
      </c>
      <c r="K41" s="1">
        <v>1</v>
      </c>
      <c r="L41" s="1">
        <v>0.5</v>
      </c>
      <c r="M41" s="1">
        <v>0.91</v>
      </c>
    </row>
    <row r="42" spans="1:13" ht="15.75" customHeight="1" x14ac:dyDescent="0.15">
      <c r="A42" s="1" t="s">
        <v>79</v>
      </c>
      <c r="B42" s="1" t="s">
        <v>68</v>
      </c>
      <c r="C42" s="1" t="s">
        <v>194</v>
      </c>
      <c r="D42" s="1" t="s">
        <v>192</v>
      </c>
      <c r="E42" s="1" t="s">
        <v>68</v>
      </c>
      <c r="F42" s="1">
        <v>1</v>
      </c>
      <c r="G42" s="1" t="s">
        <v>178</v>
      </c>
      <c r="H42" s="1" t="s">
        <v>40</v>
      </c>
      <c r="I42" s="1" t="s">
        <v>40</v>
      </c>
      <c r="J42" s="1" t="s">
        <v>40</v>
      </c>
      <c r="K42" s="1" t="s">
        <v>68</v>
      </c>
      <c r="L42" s="1">
        <v>1</v>
      </c>
      <c r="M42" s="1" t="s">
        <v>178</v>
      </c>
    </row>
    <row r="43" spans="1:13" ht="15.75" customHeight="1" x14ac:dyDescent="0.15">
      <c r="A43" s="1" t="s">
        <v>81</v>
      </c>
      <c r="B43" s="1">
        <v>1</v>
      </c>
      <c r="C43" s="1" t="s">
        <v>194</v>
      </c>
      <c r="D43" s="1" t="s">
        <v>195</v>
      </c>
      <c r="E43" s="1" t="s">
        <v>40</v>
      </c>
      <c r="F43" s="1" t="s">
        <v>40</v>
      </c>
      <c r="G43" s="1" t="s">
        <v>40</v>
      </c>
      <c r="H43" s="1">
        <v>0</v>
      </c>
      <c r="I43" s="1">
        <v>0</v>
      </c>
      <c r="J43" s="1">
        <v>0</v>
      </c>
      <c r="K43" s="1" t="s">
        <v>40</v>
      </c>
      <c r="L43" s="1" t="s">
        <v>40</v>
      </c>
      <c r="M43" s="1" t="s">
        <v>40</v>
      </c>
    </row>
    <row r="44" spans="1:13" ht="15.75" customHeight="1" x14ac:dyDescent="0.15">
      <c r="A44" s="1" t="s">
        <v>184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x14ac:dyDescent="0.15">
      <c r="A45" s="1" t="s">
        <v>83</v>
      </c>
      <c r="B45" s="1">
        <v>0.5</v>
      </c>
      <c r="C45" s="1">
        <v>0.5</v>
      </c>
      <c r="D45" s="1">
        <v>0.5</v>
      </c>
      <c r="E45" s="1">
        <v>0.25</v>
      </c>
      <c r="F45" s="1">
        <v>1</v>
      </c>
      <c r="G45" s="1">
        <v>0.27</v>
      </c>
      <c r="H45" s="1">
        <v>0.5</v>
      </c>
      <c r="I45" s="1">
        <v>1</v>
      </c>
      <c r="J45" s="1">
        <v>0.53</v>
      </c>
      <c r="K45" s="1">
        <v>0.25</v>
      </c>
      <c r="L45" s="1">
        <v>1</v>
      </c>
      <c r="M45" s="1">
        <v>0.27</v>
      </c>
    </row>
    <row r="46" spans="1:13" ht="15.75" customHeight="1" x14ac:dyDescent="0.15">
      <c r="A46" s="1" t="s">
        <v>184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x14ac:dyDescent="0.15">
      <c r="A47" s="1" t="s">
        <v>86</v>
      </c>
      <c r="B47" s="1">
        <v>1</v>
      </c>
      <c r="C47" s="1">
        <v>0.25</v>
      </c>
      <c r="D47" s="1">
        <v>0.77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ht="15.75" customHeight="1" x14ac:dyDescent="0.15">
      <c r="A48" s="1" t="s">
        <v>39</v>
      </c>
      <c r="B48" s="1" t="str">
        <f t="shared" ref="B48:M48" si="1">CONCATENATE("\textbf{",B47, "}")</f>
        <v>\textbf{1}</v>
      </c>
      <c r="C48" s="1" t="str">
        <f t="shared" si="1"/>
        <v>\textbf{0.25}</v>
      </c>
      <c r="D48" s="1" t="str">
        <f t="shared" si="1"/>
        <v>\textbf{0.77}</v>
      </c>
      <c r="E48" s="1" t="str">
        <f t="shared" si="1"/>
        <v>\textbf{0}</v>
      </c>
      <c r="F48" s="1" t="str">
        <f t="shared" si="1"/>
        <v>\textbf{0}</v>
      </c>
      <c r="G48" s="1" t="str">
        <f t="shared" si="1"/>
        <v>\textbf{0}</v>
      </c>
      <c r="H48" s="1" t="str">
        <f t="shared" si="1"/>
        <v>\textbf{0}</v>
      </c>
      <c r="I48" s="1" t="str">
        <f t="shared" si="1"/>
        <v>\textbf{0}</v>
      </c>
      <c r="J48" s="1" t="str">
        <f t="shared" si="1"/>
        <v>\textbf{0}</v>
      </c>
      <c r="K48" s="1" t="str">
        <f t="shared" si="1"/>
        <v>\textbf{0}</v>
      </c>
      <c r="L48" s="1" t="str">
        <f t="shared" si="1"/>
        <v>\textbf{0}</v>
      </c>
      <c r="M48" s="1" t="str">
        <f t="shared" si="1"/>
        <v>\textbf{0}</v>
      </c>
    </row>
    <row r="49" spans="1:13" ht="15.75" customHeight="1" x14ac:dyDescent="0.15">
      <c r="A49" s="1" t="s">
        <v>67</v>
      </c>
      <c r="B49" s="1" t="str">
        <f t="shared" ref="B49:M49" si="2">CONCATENATE("\textbf{",B48, "}")</f>
        <v>\textbf{\textbf{1}}</v>
      </c>
      <c r="C49" s="1" t="str">
        <f t="shared" si="2"/>
        <v>\textbf{\textbf{0.25}}</v>
      </c>
      <c r="D49" s="1" t="str">
        <f t="shared" si="2"/>
        <v>\textbf{\textbf{0.77}}</v>
      </c>
      <c r="E49" s="1" t="str">
        <f t="shared" si="2"/>
        <v>\textbf{\textbf{0}}</v>
      </c>
      <c r="F49" s="1" t="str">
        <f t="shared" si="2"/>
        <v>\textbf{\textbf{0}}</v>
      </c>
      <c r="G49" s="1" t="str">
        <f t="shared" si="2"/>
        <v>\textbf{\textbf{0}}</v>
      </c>
      <c r="H49" s="1" t="str">
        <f t="shared" si="2"/>
        <v>\textbf{\textbf{0}}</v>
      </c>
      <c r="I49" s="1" t="str">
        <f t="shared" si="2"/>
        <v>\textbf{\textbf{0}}</v>
      </c>
      <c r="J49" s="1" t="str">
        <f t="shared" si="2"/>
        <v>\textbf{\textbf{0}}</v>
      </c>
      <c r="K49" s="1" t="str">
        <f t="shared" si="2"/>
        <v>\textbf{\textbf{0}}</v>
      </c>
      <c r="L49" s="1" t="str">
        <f t="shared" si="2"/>
        <v>\textbf{\textbf{0}}</v>
      </c>
      <c r="M49" s="1" t="str">
        <f t="shared" si="2"/>
        <v>\textbf{\textbf{0}}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47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0</v>
      </c>
      <c r="B1" s="1" t="s">
        <v>138</v>
      </c>
      <c r="C1" s="1" t="s">
        <v>139</v>
      </c>
      <c r="D1" s="1" t="s">
        <v>140</v>
      </c>
      <c r="E1" s="1" t="s">
        <v>141</v>
      </c>
    </row>
    <row r="2" spans="1:13" ht="15.75" customHeight="1" x14ac:dyDescent="0.15">
      <c r="B2" s="1" t="s">
        <v>173</v>
      </c>
      <c r="C2" s="1" t="s">
        <v>174</v>
      </c>
      <c r="D2" s="1" t="s">
        <v>175</v>
      </c>
      <c r="E2" s="1" t="s">
        <v>173</v>
      </c>
      <c r="F2" s="1" t="s">
        <v>174</v>
      </c>
      <c r="G2" s="1" t="s">
        <v>175</v>
      </c>
      <c r="H2" s="1" t="s">
        <v>173</v>
      </c>
      <c r="I2" s="1" t="s">
        <v>174</v>
      </c>
      <c r="J2" s="1" t="s">
        <v>175</v>
      </c>
      <c r="K2" s="1" t="s">
        <v>173</v>
      </c>
      <c r="L2" s="1" t="s">
        <v>174</v>
      </c>
      <c r="M2" s="1" t="s">
        <v>175</v>
      </c>
    </row>
    <row r="3" spans="1:13" ht="15.75" customHeight="1" x14ac:dyDescent="0.15">
      <c r="A3" s="1" t="s">
        <v>6</v>
      </c>
      <c r="B3" s="1">
        <v>0.67</v>
      </c>
      <c r="C3" s="1">
        <v>0.5</v>
      </c>
      <c r="D3" s="1">
        <v>0.65</v>
      </c>
      <c r="E3" s="1">
        <v>0.5</v>
      </c>
      <c r="F3" s="1">
        <v>1</v>
      </c>
      <c r="G3" s="1">
        <v>0.53</v>
      </c>
      <c r="H3" s="1">
        <v>1</v>
      </c>
      <c r="I3" s="1">
        <v>1</v>
      </c>
      <c r="J3" s="1">
        <v>1</v>
      </c>
      <c r="K3" s="1">
        <v>0.5</v>
      </c>
      <c r="L3" s="1">
        <v>1</v>
      </c>
      <c r="M3" s="1">
        <v>0.53</v>
      </c>
    </row>
    <row r="4" spans="1:13" ht="15.75" customHeight="1" x14ac:dyDescent="0.15">
      <c r="A4" s="1" t="s">
        <v>9</v>
      </c>
      <c r="B4" s="1">
        <v>0.67</v>
      </c>
      <c r="C4" s="1">
        <v>0.67</v>
      </c>
      <c r="D4" s="1">
        <v>0.67</v>
      </c>
      <c r="E4" s="1">
        <v>1</v>
      </c>
      <c r="F4" s="1">
        <v>1</v>
      </c>
      <c r="G4" s="1">
        <v>1</v>
      </c>
      <c r="H4" s="1">
        <v>0.5</v>
      </c>
      <c r="I4" s="1">
        <v>1</v>
      </c>
      <c r="J4" s="1">
        <v>0.53</v>
      </c>
      <c r="K4" s="1">
        <v>1</v>
      </c>
      <c r="L4" s="1">
        <v>0.5</v>
      </c>
      <c r="M4" s="1">
        <v>0.91</v>
      </c>
    </row>
    <row r="5" spans="1:13" ht="15.75" customHeight="1" x14ac:dyDescent="0.15">
      <c r="A5" s="1" t="s">
        <v>12</v>
      </c>
      <c r="B5" s="1">
        <v>1</v>
      </c>
      <c r="C5" s="1">
        <v>0.47</v>
      </c>
      <c r="D5" s="1">
        <v>0.88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ht="15.75" customHeight="1" x14ac:dyDescent="0.15">
      <c r="A6" s="1" t="s">
        <v>16</v>
      </c>
      <c r="B6" s="1">
        <v>1</v>
      </c>
      <c r="C6" s="1">
        <v>0.39</v>
      </c>
      <c r="D6" s="1">
        <v>0.85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ht="15.75" customHeight="1" x14ac:dyDescent="0.15">
      <c r="A7" s="1" t="s">
        <v>19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5.75" customHeight="1" x14ac:dyDescent="0.15">
      <c r="A8" s="1" t="s">
        <v>22</v>
      </c>
      <c r="B8" s="1">
        <v>1</v>
      </c>
      <c r="C8" s="1">
        <v>0.25</v>
      </c>
      <c r="D8" s="1">
        <v>0.77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</row>
    <row r="9" spans="1:13" ht="15.75" customHeight="1" x14ac:dyDescent="0.15">
      <c r="A9" s="1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ht="15.75" customHeight="1" x14ac:dyDescent="0.15">
      <c r="A10" s="1" t="s">
        <v>28</v>
      </c>
      <c r="B10" s="1">
        <v>1</v>
      </c>
      <c r="C10" s="1">
        <v>0.56000000000000005</v>
      </c>
      <c r="D10" s="1">
        <v>0.91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ht="15.75" customHeight="1" x14ac:dyDescent="0.15">
      <c r="A11" s="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</row>
    <row r="12" spans="1:13" ht="15.75" customHeight="1" x14ac:dyDescent="0.15">
      <c r="A12" s="1" t="s">
        <v>31</v>
      </c>
      <c r="B12" s="1">
        <v>1</v>
      </c>
      <c r="C12" s="1">
        <v>0.56999999999999995</v>
      </c>
      <c r="D12" s="1">
        <v>0.92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</row>
    <row r="13" spans="1:13" ht="15.75" customHeight="1" x14ac:dyDescent="0.15">
      <c r="A13" s="1" t="s">
        <v>34</v>
      </c>
      <c r="B13" s="1">
        <v>1</v>
      </c>
      <c r="C13" s="1">
        <v>0.5</v>
      </c>
      <c r="D13" s="1">
        <v>0.89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 ht="15.75" customHeight="1" x14ac:dyDescent="0.15">
      <c r="A14" s="1" t="s">
        <v>37</v>
      </c>
      <c r="B14" s="1">
        <v>0.5</v>
      </c>
      <c r="C14" s="1">
        <v>0.25</v>
      </c>
      <c r="D14" s="1">
        <v>0.45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</row>
    <row r="15" spans="1:13" ht="15.75" customHeight="1" x14ac:dyDescent="0.15">
      <c r="A15" s="1" t="s">
        <v>38</v>
      </c>
      <c r="B15" s="1">
        <v>1</v>
      </c>
      <c r="C15" s="1">
        <v>0.5</v>
      </c>
      <c r="D15" s="1">
        <v>0.89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ht="15.75" customHeight="1" x14ac:dyDescent="0.15">
      <c r="A16" s="1" t="s">
        <v>69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26" ht="15.75" customHeight="1" x14ac:dyDescent="0.15">
      <c r="A17" s="1" t="s">
        <v>70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26" ht="15.75" customHeight="1" x14ac:dyDescent="0.15">
      <c r="A18" s="1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26" ht="15.75" customHeight="1" x14ac:dyDescent="0.15">
      <c r="A19" s="1" t="s">
        <v>72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26" x14ac:dyDescent="0.2">
      <c r="A20" s="5"/>
      <c r="B20" s="5">
        <f t="shared" ref="B20:M20" si="0">AVERAGE(B3:B19)</f>
        <v>0.52</v>
      </c>
      <c r="C20" s="5">
        <f t="shared" si="0"/>
        <v>0.27411764705882352</v>
      </c>
      <c r="D20" s="5">
        <f t="shared" si="0"/>
        <v>0.46352941176470586</v>
      </c>
      <c r="E20" s="5">
        <f t="shared" si="0"/>
        <v>0.20588235294117646</v>
      </c>
      <c r="F20" s="5">
        <f t="shared" si="0"/>
        <v>0.23529411764705882</v>
      </c>
      <c r="G20" s="5">
        <f t="shared" si="0"/>
        <v>0.20764705882352943</v>
      </c>
      <c r="H20" s="5">
        <f t="shared" si="0"/>
        <v>0.38235294117647056</v>
      </c>
      <c r="I20" s="5">
        <f t="shared" si="0"/>
        <v>0.41176470588235292</v>
      </c>
      <c r="J20" s="5">
        <f t="shared" si="0"/>
        <v>0.38411764705882356</v>
      </c>
      <c r="K20" s="5">
        <f t="shared" si="0"/>
        <v>0.26470588235294118</v>
      </c>
      <c r="L20" s="5">
        <f t="shared" si="0"/>
        <v>0.26470588235294118</v>
      </c>
      <c r="M20" s="5">
        <f t="shared" si="0"/>
        <v>0.26117647058823529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5"/>
      <c r="B21" s="5">
        <f t="shared" ref="B21:M21" si="1">ROUND(B20,2)</f>
        <v>0.52</v>
      </c>
      <c r="C21" s="5">
        <f t="shared" si="1"/>
        <v>0.27</v>
      </c>
      <c r="D21" s="5">
        <f t="shared" si="1"/>
        <v>0.46</v>
      </c>
      <c r="E21" s="5">
        <f t="shared" si="1"/>
        <v>0.21</v>
      </c>
      <c r="F21" s="5">
        <f t="shared" si="1"/>
        <v>0.24</v>
      </c>
      <c r="G21" s="5">
        <f t="shared" si="1"/>
        <v>0.21</v>
      </c>
      <c r="H21" s="5">
        <f t="shared" si="1"/>
        <v>0.38</v>
      </c>
      <c r="I21" s="5">
        <f t="shared" si="1"/>
        <v>0.41</v>
      </c>
      <c r="J21" s="5">
        <f t="shared" si="1"/>
        <v>0.38</v>
      </c>
      <c r="K21" s="5">
        <f t="shared" si="1"/>
        <v>0.26</v>
      </c>
      <c r="L21" s="5">
        <f t="shared" si="1"/>
        <v>0.26</v>
      </c>
      <c r="M21" s="5">
        <f t="shared" si="1"/>
        <v>0.26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5"/>
      <c r="B22" s="5" t="str">
        <f t="shared" ref="B22:M22" si="2">CONCATENATE("\textbf{",B21, "}")</f>
        <v>\textbf{0.52}</v>
      </c>
      <c r="C22" s="5" t="str">
        <f t="shared" si="2"/>
        <v>\textbf{0.27}</v>
      </c>
      <c r="D22" s="5" t="str">
        <f t="shared" si="2"/>
        <v>\textbf{0.46}</v>
      </c>
      <c r="E22" s="5" t="str">
        <f t="shared" si="2"/>
        <v>\textbf{0.21}</v>
      </c>
      <c r="F22" s="5" t="str">
        <f t="shared" si="2"/>
        <v>\textbf{0.24}</v>
      </c>
      <c r="G22" s="5" t="str">
        <f t="shared" si="2"/>
        <v>\textbf{0.21}</v>
      </c>
      <c r="H22" s="5" t="str">
        <f t="shared" si="2"/>
        <v>\textbf{0.38}</v>
      </c>
      <c r="I22" s="5" t="str">
        <f t="shared" si="2"/>
        <v>\textbf{0.41}</v>
      </c>
      <c r="J22" s="5" t="str">
        <f t="shared" si="2"/>
        <v>\textbf{0.38}</v>
      </c>
      <c r="K22" s="5" t="str">
        <f t="shared" si="2"/>
        <v>\textbf{0.26}</v>
      </c>
      <c r="L22" s="5" t="str">
        <f t="shared" si="2"/>
        <v>\textbf{0.26}</v>
      </c>
      <c r="M22" s="5" t="str">
        <f t="shared" si="2"/>
        <v>\textbf{0.26}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196</v>
      </c>
      <c r="B23" s="6">
        <v>0.68</v>
      </c>
      <c r="C23" s="6">
        <v>0.36</v>
      </c>
      <c r="D23" s="6">
        <v>0.61</v>
      </c>
      <c r="E23" s="6">
        <v>0.27</v>
      </c>
      <c r="F23" s="6">
        <v>0.28000000000000003</v>
      </c>
      <c r="G23" s="6">
        <v>0.27</v>
      </c>
      <c r="H23" s="6">
        <v>0.5</v>
      </c>
      <c r="I23" s="6">
        <v>0.54</v>
      </c>
      <c r="J23" s="6">
        <v>0.5</v>
      </c>
      <c r="K23" s="6">
        <v>0.35</v>
      </c>
      <c r="L23" s="6">
        <v>0.35</v>
      </c>
      <c r="M23" s="6">
        <v>0.34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1" t="s">
        <v>41</v>
      </c>
      <c r="B24" s="1">
        <v>1</v>
      </c>
      <c r="C24" s="1">
        <v>1</v>
      </c>
      <c r="D24" s="1">
        <v>1</v>
      </c>
      <c r="E24" s="1">
        <v>0.5</v>
      </c>
      <c r="F24" s="1">
        <v>1</v>
      </c>
      <c r="G24" s="1">
        <v>0.53</v>
      </c>
      <c r="H24" s="1">
        <v>0.5</v>
      </c>
      <c r="I24" s="1">
        <v>1</v>
      </c>
      <c r="J24" s="1">
        <v>0.53</v>
      </c>
      <c r="K24" s="1">
        <v>0</v>
      </c>
      <c r="L24" s="1">
        <v>0</v>
      </c>
      <c r="M24" s="1">
        <v>0</v>
      </c>
    </row>
    <row r="25" spans="1:26" ht="15.75" customHeight="1" x14ac:dyDescent="0.15">
      <c r="A25" s="1" t="s">
        <v>43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26" ht="15.75" customHeight="1" x14ac:dyDescent="0.15">
      <c r="A26" s="1" t="s">
        <v>46</v>
      </c>
      <c r="B26" s="1">
        <v>1</v>
      </c>
      <c r="C26" s="1">
        <v>0.5</v>
      </c>
      <c r="D26" s="1">
        <v>0.91</v>
      </c>
      <c r="E26" s="1">
        <v>0</v>
      </c>
      <c r="F26" s="1">
        <v>0</v>
      </c>
      <c r="G26" s="1">
        <v>0</v>
      </c>
      <c r="H26" s="1">
        <v>0.5</v>
      </c>
      <c r="I26" s="1">
        <v>0.33</v>
      </c>
      <c r="J26" s="1">
        <v>0.48</v>
      </c>
      <c r="K26" s="1">
        <v>0</v>
      </c>
      <c r="L26" s="1">
        <v>0</v>
      </c>
      <c r="M26" s="1">
        <v>0</v>
      </c>
    </row>
    <row r="27" spans="1:26" ht="15.75" customHeight="1" x14ac:dyDescent="0.15">
      <c r="A27" s="1" t="s">
        <v>50</v>
      </c>
      <c r="B27" s="1">
        <v>0</v>
      </c>
      <c r="C27" s="1">
        <v>0</v>
      </c>
      <c r="D27" s="1">
        <v>0</v>
      </c>
      <c r="E27" s="1">
        <v>0.33</v>
      </c>
      <c r="F27" s="1">
        <v>1</v>
      </c>
      <c r="G27" s="1">
        <v>0.35</v>
      </c>
      <c r="H27" s="1">
        <v>1</v>
      </c>
      <c r="I27" s="1">
        <v>0.5</v>
      </c>
      <c r="J27" s="1">
        <v>0.91</v>
      </c>
      <c r="K27" s="1">
        <v>1</v>
      </c>
      <c r="L27" s="1">
        <v>0.5</v>
      </c>
      <c r="M27" s="1">
        <v>0.91</v>
      </c>
    </row>
    <row r="28" spans="1:26" ht="15.75" customHeight="1" x14ac:dyDescent="0.15">
      <c r="A28" s="1" t="s">
        <v>52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26" ht="15.75" customHeight="1" x14ac:dyDescent="0.15">
      <c r="A29" s="1" t="s">
        <v>56</v>
      </c>
      <c r="B29" s="1">
        <v>1</v>
      </c>
      <c r="C29" s="1">
        <v>0.5</v>
      </c>
      <c r="D29" s="1">
        <v>0.89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26" ht="15.75" customHeight="1" x14ac:dyDescent="0.15">
      <c r="A30" s="1" t="s">
        <v>61</v>
      </c>
      <c r="B30" s="1">
        <v>0.5</v>
      </c>
      <c r="C30" s="1">
        <v>1</v>
      </c>
      <c r="D30" s="1">
        <v>0.53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26" ht="15.75" customHeight="1" x14ac:dyDescent="0.15">
      <c r="A31" s="1" t="s">
        <v>62</v>
      </c>
      <c r="B31" s="1">
        <v>1</v>
      </c>
      <c r="C31" s="1">
        <v>0.5</v>
      </c>
      <c r="D31" s="1">
        <v>0.91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26" ht="15.75" customHeight="1" x14ac:dyDescent="0.15">
      <c r="A32" s="1" t="s">
        <v>64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26" ht="15.75" customHeight="1" x14ac:dyDescent="0.15">
      <c r="A33" s="1" t="s">
        <v>74</v>
      </c>
      <c r="B33" s="1">
        <v>0.67</v>
      </c>
      <c r="C33" s="1">
        <v>0.67</v>
      </c>
      <c r="D33" s="1">
        <v>0.67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26" ht="15.75" customHeight="1" x14ac:dyDescent="0.15">
      <c r="A34" s="1" t="s">
        <v>76</v>
      </c>
      <c r="B34" s="1">
        <v>1</v>
      </c>
      <c r="C34" s="1">
        <v>0.33</v>
      </c>
      <c r="D34" s="1">
        <v>0.83</v>
      </c>
      <c r="E34" s="1">
        <v>1</v>
      </c>
      <c r="F34" s="1">
        <v>1</v>
      </c>
      <c r="G34" s="1">
        <v>1</v>
      </c>
      <c r="H34" s="1">
        <v>1</v>
      </c>
      <c r="I34" s="1">
        <v>0.33</v>
      </c>
      <c r="J34" s="1">
        <v>0.83</v>
      </c>
      <c r="K34" s="1">
        <v>0</v>
      </c>
      <c r="L34" s="1">
        <v>0</v>
      </c>
      <c r="M34" s="1">
        <v>0</v>
      </c>
    </row>
    <row r="35" spans="1:26" ht="15.75" customHeight="1" x14ac:dyDescent="0.15">
      <c r="A35" s="1" t="s">
        <v>77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1</v>
      </c>
      <c r="L35" s="1">
        <v>0.5</v>
      </c>
      <c r="M35" s="1">
        <v>0.91</v>
      </c>
    </row>
    <row r="36" spans="1:26" ht="15.75" customHeight="1" x14ac:dyDescent="0.15">
      <c r="A36" s="1" t="s">
        <v>79</v>
      </c>
      <c r="B36" s="1">
        <v>0.5</v>
      </c>
      <c r="C36" s="1">
        <v>0.33</v>
      </c>
      <c r="D36" s="1">
        <v>0.48</v>
      </c>
      <c r="E36" s="1">
        <v>0.5</v>
      </c>
      <c r="F36" s="1">
        <v>1</v>
      </c>
      <c r="G36" s="1">
        <v>0.53</v>
      </c>
      <c r="H36" s="1">
        <v>1</v>
      </c>
      <c r="I36" s="1">
        <v>1</v>
      </c>
      <c r="J36" s="1">
        <v>1</v>
      </c>
      <c r="K36" s="1">
        <v>0.5</v>
      </c>
      <c r="L36" s="1">
        <v>1</v>
      </c>
      <c r="M36" s="1">
        <v>0.53</v>
      </c>
    </row>
    <row r="37" spans="1:26" ht="15.75" customHeight="1" x14ac:dyDescent="0.15">
      <c r="A37" s="1" t="s">
        <v>81</v>
      </c>
      <c r="B37" s="1">
        <v>1</v>
      </c>
      <c r="C37" s="1">
        <v>0.33</v>
      </c>
      <c r="D37" s="1">
        <v>0.82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1</v>
      </c>
      <c r="L37" s="1">
        <v>1</v>
      </c>
      <c r="M37" s="1">
        <v>1</v>
      </c>
    </row>
    <row r="38" spans="1:26" ht="15.75" customHeight="1" x14ac:dyDescent="0.15">
      <c r="A38" s="1" t="s">
        <v>83</v>
      </c>
      <c r="B38" s="1">
        <v>0.5</v>
      </c>
      <c r="C38" s="1">
        <v>0.5</v>
      </c>
      <c r="D38" s="1">
        <v>0.5</v>
      </c>
      <c r="E38" s="1">
        <v>0.25</v>
      </c>
      <c r="F38" s="1">
        <v>1</v>
      </c>
      <c r="G38" s="1">
        <v>0.27</v>
      </c>
      <c r="H38" s="1">
        <v>0.5</v>
      </c>
      <c r="I38" s="1">
        <v>1</v>
      </c>
      <c r="J38" s="1">
        <v>0.53</v>
      </c>
      <c r="K38" s="1">
        <v>0.25</v>
      </c>
      <c r="L38" s="1">
        <v>1</v>
      </c>
      <c r="M38" s="1">
        <v>0.27</v>
      </c>
    </row>
    <row r="39" spans="1:26" ht="15.75" customHeight="1" x14ac:dyDescent="0.15">
      <c r="A39" s="1" t="s">
        <v>86</v>
      </c>
      <c r="B39" s="1">
        <v>1</v>
      </c>
      <c r="C39" s="1">
        <v>0.25</v>
      </c>
      <c r="D39" s="1">
        <v>0.77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26" x14ac:dyDescent="0.2">
      <c r="A40" s="5"/>
      <c r="B40" s="5">
        <f t="shared" ref="B40:M40" si="3">AVERAGE(B24:B39)</f>
        <v>0.573125</v>
      </c>
      <c r="C40" s="5">
        <f t="shared" si="3"/>
        <v>0.36937500000000001</v>
      </c>
      <c r="D40" s="5">
        <f t="shared" si="3"/>
        <v>0.51937500000000003</v>
      </c>
      <c r="E40" s="5">
        <f t="shared" si="3"/>
        <v>0.22375</v>
      </c>
      <c r="F40" s="5">
        <f t="shared" si="3"/>
        <v>0.375</v>
      </c>
      <c r="G40" s="5">
        <f t="shared" si="3"/>
        <v>0.23</v>
      </c>
      <c r="H40" s="5">
        <f t="shared" si="3"/>
        <v>0.34375</v>
      </c>
      <c r="I40" s="5">
        <f t="shared" si="3"/>
        <v>0.32250000000000001</v>
      </c>
      <c r="J40" s="5">
        <f t="shared" si="3"/>
        <v>0.33</v>
      </c>
      <c r="K40" s="5">
        <f t="shared" si="3"/>
        <v>0.234375</v>
      </c>
      <c r="L40" s="5">
        <f t="shared" si="3"/>
        <v>0.25</v>
      </c>
      <c r="M40" s="5">
        <f t="shared" si="3"/>
        <v>0.22625000000000001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/>
      <c r="B41" s="5">
        <f t="shared" ref="B41:M41" si="4">ROUND(B40,2)</f>
        <v>0.56999999999999995</v>
      </c>
      <c r="C41" s="5">
        <f t="shared" si="4"/>
        <v>0.37</v>
      </c>
      <c r="D41" s="5">
        <f t="shared" si="4"/>
        <v>0.52</v>
      </c>
      <c r="E41" s="5">
        <f t="shared" si="4"/>
        <v>0.22</v>
      </c>
      <c r="F41" s="5">
        <f t="shared" si="4"/>
        <v>0.38</v>
      </c>
      <c r="G41" s="5">
        <f t="shared" si="4"/>
        <v>0.23</v>
      </c>
      <c r="H41" s="5">
        <f t="shared" si="4"/>
        <v>0.34</v>
      </c>
      <c r="I41" s="5">
        <f t="shared" si="4"/>
        <v>0.32</v>
      </c>
      <c r="J41" s="5">
        <f t="shared" si="4"/>
        <v>0.33</v>
      </c>
      <c r="K41" s="5">
        <f t="shared" si="4"/>
        <v>0.23</v>
      </c>
      <c r="L41" s="5">
        <f t="shared" si="4"/>
        <v>0.25</v>
      </c>
      <c r="M41" s="5">
        <f t="shared" si="4"/>
        <v>0.23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/>
      <c r="B42" s="5" t="str">
        <f t="shared" ref="B42:M42" si="5">CONCATENATE("\textbf{",B41, "}")</f>
        <v>\textbf{0.57}</v>
      </c>
      <c r="C42" s="5" t="str">
        <f t="shared" si="5"/>
        <v>\textbf{0.37}</v>
      </c>
      <c r="D42" s="5" t="str">
        <f t="shared" si="5"/>
        <v>\textbf{0.52}</v>
      </c>
      <c r="E42" s="5" t="str">
        <f t="shared" si="5"/>
        <v>\textbf{0.22}</v>
      </c>
      <c r="F42" s="5" t="str">
        <f t="shared" si="5"/>
        <v>\textbf{0.38}</v>
      </c>
      <c r="G42" s="5" t="str">
        <f t="shared" si="5"/>
        <v>\textbf{0.23}</v>
      </c>
      <c r="H42" s="5" t="str">
        <f t="shared" si="5"/>
        <v>\textbf{0.34}</v>
      </c>
      <c r="I42" s="5" t="str">
        <f t="shared" si="5"/>
        <v>\textbf{0.32}</v>
      </c>
      <c r="J42" s="5" t="str">
        <f t="shared" si="5"/>
        <v>\textbf{0.33}</v>
      </c>
      <c r="K42" s="5" t="str">
        <f t="shared" si="5"/>
        <v>\textbf{0.23}</v>
      </c>
      <c r="L42" s="5" t="str">
        <f t="shared" si="5"/>
        <v>\textbf{0.25}</v>
      </c>
      <c r="M42" s="5" t="str">
        <f t="shared" si="5"/>
        <v>\textbf{0.23}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6" t="s">
        <v>196</v>
      </c>
      <c r="B43" s="6">
        <v>0.5</v>
      </c>
      <c r="C43" s="6">
        <v>0.39</v>
      </c>
      <c r="D43" s="6">
        <v>0.47</v>
      </c>
      <c r="E43" s="6">
        <v>0.09</v>
      </c>
      <c r="F43" s="6">
        <v>0.22</v>
      </c>
      <c r="G43" s="6">
        <v>0.1</v>
      </c>
      <c r="H43" s="6">
        <v>0.22</v>
      </c>
      <c r="I43" s="6">
        <v>0.2</v>
      </c>
      <c r="J43" s="6">
        <v>0.21</v>
      </c>
      <c r="K43" s="6">
        <v>0.11</v>
      </c>
      <c r="L43" s="6">
        <v>0.06</v>
      </c>
      <c r="M43" s="6">
        <v>0.1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">
      <c r="A44" s="5"/>
      <c r="B44" s="5">
        <f t="shared" ref="B44:M44" si="6">AVERAGE(B3:B19,B24:B39)</f>
        <v>0.54575757575757566</v>
      </c>
      <c r="C44" s="5">
        <f t="shared" si="6"/>
        <v>0.32030303030303031</v>
      </c>
      <c r="D44" s="5">
        <f t="shared" si="6"/>
        <v>0.49060606060606066</v>
      </c>
      <c r="E44" s="5">
        <f t="shared" si="6"/>
        <v>0.21454545454545454</v>
      </c>
      <c r="F44" s="5">
        <f t="shared" si="6"/>
        <v>0.30303030303030304</v>
      </c>
      <c r="G44" s="5">
        <f t="shared" si="6"/>
        <v>0.2184848484848485</v>
      </c>
      <c r="H44" s="5">
        <f t="shared" si="6"/>
        <v>0.36363636363636365</v>
      </c>
      <c r="I44" s="5">
        <f t="shared" si="6"/>
        <v>0.36848484848484847</v>
      </c>
      <c r="J44" s="5">
        <f t="shared" si="6"/>
        <v>0.35787878787878791</v>
      </c>
      <c r="K44" s="5">
        <f t="shared" si="6"/>
        <v>0.25</v>
      </c>
      <c r="L44" s="5">
        <f t="shared" si="6"/>
        <v>0.25757575757575757</v>
      </c>
      <c r="M44" s="5">
        <f t="shared" si="6"/>
        <v>0.24424242424242426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/>
      <c r="B45" s="5">
        <f t="shared" ref="B45:M45" si="7">ROUND(B44,2)</f>
        <v>0.55000000000000004</v>
      </c>
      <c r="C45" s="5">
        <f t="shared" si="7"/>
        <v>0.32</v>
      </c>
      <c r="D45" s="5">
        <f t="shared" si="7"/>
        <v>0.49</v>
      </c>
      <c r="E45" s="5">
        <f t="shared" si="7"/>
        <v>0.21</v>
      </c>
      <c r="F45" s="5">
        <f t="shared" si="7"/>
        <v>0.3</v>
      </c>
      <c r="G45" s="5">
        <f t="shared" si="7"/>
        <v>0.22</v>
      </c>
      <c r="H45" s="5">
        <f t="shared" si="7"/>
        <v>0.36</v>
      </c>
      <c r="I45" s="5">
        <f t="shared" si="7"/>
        <v>0.37</v>
      </c>
      <c r="J45" s="5">
        <f t="shared" si="7"/>
        <v>0.36</v>
      </c>
      <c r="K45" s="5">
        <f t="shared" si="7"/>
        <v>0.25</v>
      </c>
      <c r="L45" s="5">
        <f t="shared" si="7"/>
        <v>0.26</v>
      </c>
      <c r="M45" s="5">
        <f t="shared" si="7"/>
        <v>0.24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/>
      <c r="B46" s="5" t="str">
        <f t="shared" ref="B46:M46" si="8">CONCATENATE("\textbf{",B45, "}")</f>
        <v>\textbf{0.55}</v>
      </c>
      <c r="C46" s="5" t="str">
        <f t="shared" si="8"/>
        <v>\textbf{0.32}</v>
      </c>
      <c r="D46" s="5" t="str">
        <f t="shared" si="8"/>
        <v>\textbf{0.49}</v>
      </c>
      <c r="E46" s="5" t="str">
        <f t="shared" si="8"/>
        <v>\textbf{0.21}</v>
      </c>
      <c r="F46" s="5" t="str">
        <f t="shared" si="8"/>
        <v>\textbf{0.3}</v>
      </c>
      <c r="G46" s="5" t="str">
        <f t="shared" si="8"/>
        <v>\textbf{0.22}</v>
      </c>
      <c r="H46" s="5" t="str">
        <f t="shared" si="8"/>
        <v>\textbf{0.36}</v>
      </c>
      <c r="I46" s="5" t="str">
        <f t="shared" si="8"/>
        <v>\textbf{0.37}</v>
      </c>
      <c r="J46" s="5" t="str">
        <f t="shared" si="8"/>
        <v>\textbf{0.36}</v>
      </c>
      <c r="K46" s="5" t="str">
        <f t="shared" si="8"/>
        <v>\textbf{0.25}</v>
      </c>
      <c r="L46" s="5" t="str">
        <f t="shared" si="8"/>
        <v>\textbf{0.26}</v>
      </c>
      <c r="M46" s="5" t="str">
        <f t="shared" si="8"/>
        <v>\textbf{0.24}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6" t="s">
        <v>197</v>
      </c>
      <c r="B47" s="6">
        <v>0.61</v>
      </c>
      <c r="C47" s="6">
        <v>0.37</v>
      </c>
      <c r="D47" s="6">
        <v>0.55000000000000004</v>
      </c>
      <c r="E47" s="6">
        <v>0.2</v>
      </c>
      <c r="F47" s="6">
        <v>0.26</v>
      </c>
      <c r="G47" s="6">
        <v>0.2</v>
      </c>
      <c r="H47" s="6">
        <v>0.39</v>
      </c>
      <c r="I47" s="6">
        <v>0.4</v>
      </c>
      <c r="J47" s="6">
        <v>0.38</v>
      </c>
      <c r="K47" s="6">
        <v>0.25</v>
      </c>
      <c r="L47" s="6">
        <v>0.23</v>
      </c>
      <c r="M47" s="6">
        <v>0.24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M10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0</v>
      </c>
      <c r="B1" s="1" t="s">
        <v>138</v>
      </c>
      <c r="C1" s="1" t="s">
        <v>139</v>
      </c>
      <c r="D1" s="1" t="s">
        <v>140</v>
      </c>
      <c r="E1" s="1" t="s">
        <v>141</v>
      </c>
    </row>
    <row r="2" spans="1:13" ht="15.75" customHeight="1" x14ac:dyDescent="0.15">
      <c r="B2" s="1" t="s">
        <v>173</v>
      </c>
      <c r="C2" s="1" t="s">
        <v>174</v>
      </c>
      <c r="D2" s="1" t="s">
        <v>175</v>
      </c>
      <c r="E2" s="1" t="s">
        <v>173</v>
      </c>
      <c r="F2" s="1" t="s">
        <v>174</v>
      </c>
      <c r="G2" s="1" t="s">
        <v>175</v>
      </c>
      <c r="H2" s="1" t="s">
        <v>173</v>
      </c>
      <c r="I2" s="1" t="s">
        <v>174</v>
      </c>
      <c r="J2" s="1" t="s">
        <v>175</v>
      </c>
      <c r="K2" s="1" t="s">
        <v>173</v>
      </c>
      <c r="L2" s="1" t="s">
        <v>174</v>
      </c>
      <c r="M2" s="1" t="s">
        <v>175</v>
      </c>
    </row>
    <row r="3" spans="1:13" ht="15.75" customHeight="1" x14ac:dyDescent="0.15">
      <c r="A3" s="1" t="s">
        <v>198</v>
      </c>
    </row>
    <row r="4" spans="1:13" ht="15.75" customHeight="1" x14ac:dyDescent="0.15">
      <c r="A4" s="1" t="s">
        <v>199</v>
      </c>
      <c r="B4" s="4">
        <v>0.24</v>
      </c>
      <c r="C4" s="4">
        <v>0.08</v>
      </c>
      <c r="D4" s="4">
        <v>0.2</v>
      </c>
      <c r="E4" s="4">
        <v>0.18</v>
      </c>
      <c r="F4" s="4">
        <v>0.18</v>
      </c>
      <c r="G4" s="4">
        <v>0.18</v>
      </c>
      <c r="H4" s="4">
        <v>0.24</v>
      </c>
      <c r="I4" s="4">
        <v>0.24</v>
      </c>
      <c r="J4" s="4">
        <v>0.24</v>
      </c>
      <c r="K4" s="4">
        <v>0.24</v>
      </c>
      <c r="L4" s="4">
        <v>0.21</v>
      </c>
      <c r="M4" s="1">
        <v>0.23</v>
      </c>
    </row>
    <row r="5" spans="1:13" ht="15.75" customHeight="1" x14ac:dyDescent="0.15">
      <c r="A5" s="1" t="s">
        <v>200</v>
      </c>
      <c r="B5" s="1">
        <v>0.43</v>
      </c>
      <c r="C5" s="1">
        <v>0.28999999999999998</v>
      </c>
      <c r="D5" s="1">
        <v>0.39</v>
      </c>
      <c r="E5" s="1">
        <v>0.12</v>
      </c>
      <c r="F5" s="1">
        <v>0.25</v>
      </c>
      <c r="G5" s="1">
        <v>0.12</v>
      </c>
      <c r="H5" s="1">
        <v>0.14000000000000001</v>
      </c>
      <c r="I5" s="1">
        <v>0.16</v>
      </c>
      <c r="J5" s="1">
        <v>0.13</v>
      </c>
      <c r="K5" s="1">
        <v>0.14000000000000001</v>
      </c>
      <c r="L5" s="1">
        <v>0.22</v>
      </c>
      <c r="M5" s="1">
        <v>0.14000000000000001</v>
      </c>
    </row>
    <row r="6" spans="1:13" ht="15.75" customHeight="1" x14ac:dyDescent="0.15">
      <c r="A6" s="1" t="s">
        <v>67</v>
      </c>
      <c r="B6" s="1">
        <v>0.33</v>
      </c>
      <c r="C6" s="1">
        <v>0.18</v>
      </c>
      <c r="D6" s="1">
        <v>0.28999999999999998</v>
      </c>
      <c r="E6" s="1">
        <v>0.15</v>
      </c>
      <c r="F6" s="1">
        <v>0.21</v>
      </c>
      <c r="G6" s="1">
        <v>0.15</v>
      </c>
      <c r="H6" s="1">
        <v>0.19</v>
      </c>
      <c r="I6" s="1">
        <v>0.2</v>
      </c>
      <c r="J6" s="1">
        <v>0.19</v>
      </c>
      <c r="K6" s="1">
        <v>0.19</v>
      </c>
      <c r="L6" s="1">
        <v>0.21</v>
      </c>
      <c r="M6" s="1">
        <v>0.19</v>
      </c>
    </row>
    <row r="7" spans="1:13" ht="15.75" customHeight="1" x14ac:dyDescent="0.15">
      <c r="A7" s="1" t="s">
        <v>201</v>
      </c>
    </row>
    <row r="8" spans="1:13" ht="15.75" customHeight="1" x14ac:dyDescent="0.15">
      <c r="A8" s="1" t="s">
        <v>199</v>
      </c>
      <c r="B8" s="1">
        <v>0.52</v>
      </c>
      <c r="C8" s="1">
        <v>0.27</v>
      </c>
      <c r="D8" s="1">
        <v>0.46</v>
      </c>
      <c r="E8" s="1">
        <v>0.21</v>
      </c>
      <c r="F8" s="1">
        <v>0.24</v>
      </c>
      <c r="G8" s="1">
        <v>0.21</v>
      </c>
      <c r="H8" s="1">
        <v>0.38</v>
      </c>
      <c r="I8" s="1">
        <v>0.41</v>
      </c>
      <c r="J8" s="1">
        <v>0.38</v>
      </c>
      <c r="K8" s="1">
        <v>0.26</v>
      </c>
      <c r="L8" s="1">
        <v>0.26</v>
      </c>
      <c r="M8" s="1">
        <v>0.26</v>
      </c>
    </row>
    <row r="9" spans="1:13" ht="15.75" customHeight="1" x14ac:dyDescent="0.15">
      <c r="A9" s="1" t="s">
        <v>200</v>
      </c>
      <c r="B9" s="1">
        <v>0.56999999999999995</v>
      </c>
      <c r="C9" s="1">
        <v>0.37</v>
      </c>
      <c r="D9" s="1">
        <v>0.52</v>
      </c>
      <c r="E9" s="1">
        <v>0.22</v>
      </c>
      <c r="F9" s="1">
        <v>0.38</v>
      </c>
      <c r="G9" s="1">
        <v>0.23</v>
      </c>
      <c r="H9" s="1">
        <v>0.34</v>
      </c>
      <c r="I9" s="1">
        <v>0.32</v>
      </c>
      <c r="J9" s="1">
        <v>0.33</v>
      </c>
      <c r="K9" s="1">
        <v>0.23</v>
      </c>
      <c r="L9" s="1">
        <v>0.25</v>
      </c>
      <c r="M9" s="1">
        <v>0.23</v>
      </c>
    </row>
    <row r="10" spans="1:13" ht="15.75" customHeight="1" x14ac:dyDescent="0.15">
      <c r="A10" s="1" t="s">
        <v>67</v>
      </c>
      <c r="B10" s="1">
        <v>0.55000000000000004</v>
      </c>
      <c r="C10" s="1">
        <v>0.32</v>
      </c>
      <c r="D10" s="1">
        <v>0.49</v>
      </c>
      <c r="E10" s="1">
        <v>0.21</v>
      </c>
      <c r="F10" s="1">
        <v>0.3</v>
      </c>
      <c r="G10" s="1">
        <v>0.22</v>
      </c>
      <c r="H10" s="1">
        <v>0.36</v>
      </c>
      <c r="I10" s="1">
        <v>0.37</v>
      </c>
      <c r="J10" s="1">
        <v>0.36</v>
      </c>
      <c r="K10" s="1">
        <v>0.25</v>
      </c>
      <c r="L10" s="1">
        <v>0.26</v>
      </c>
      <c r="M10" s="1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5 (DFD) REV</vt:lpstr>
      <vt:lpstr>Table 6 (DD) REV</vt:lpstr>
      <vt:lpstr>Table 7 (NL) REV</vt:lpstr>
      <vt:lpstr>Table 8 (UM) REV</vt:lpstr>
      <vt:lpstr>Table 1</vt:lpstr>
      <vt:lpstr>TABLE 9 REV</vt:lpstr>
      <vt:lpstr>Table 11 REV</vt:lpstr>
      <vt:lpstr>Table 11 NUM</vt:lpstr>
      <vt:lpstr>TABLE 12 REV</vt:lpstr>
      <vt:lpstr>Table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Nargiz Humbatova</cp:lastModifiedBy>
  <dcterms:modified xsi:type="dcterms:W3CDTF">2025-02-08T22:46:00Z</dcterms:modified>
</cp:coreProperties>
</file>