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硬布线控制器）（6条指令）\"/>
    </mc:Choice>
  </mc:AlternateContent>
  <xr:revisionPtr revIDLastSave="0" documentId="13_ncr:1_{6DD274AB-06DA-43CF-A31A-D1B40AB2607B}" xr6:coauthVersionLast="47" xr6:coauthVersionMax="47" xr10:uidLastSave="{00000000-0000-0000-0000-000000000000}"/>
  <bookViews>
    <workbookView xWindow="5724" yWindow="5675" windowWidth="17425" windowHeight="9052" activeTab="1" xr2:uid="{00000000-000D-0000-FFFF-FFFF00000000}"/>
  </bookViews>
  <sheets>
    <sheet name="状态转换表" sheetId="1" r:id="rId1"/>
    <sheet name="触发器输入函数自动生成" sheetId="2" r:id="rId2"/>
    <sheet name="Sheet1" sheetId="6" state="hidden" r:id="rId3"/>
    <sheet name="输出函数真值表" sheetId="3" state="hidden" r:id="rId4"/>
    <sheet name="输出函数自动生成" sheetId="5" state="hidden" r:id="rId5"/>
  </sheets>
  <definedNames>
    <definedName name="_xlnm._FilterDatabase" localSheetId="1" hidden="1">触发器输入函数自动生成!$A$1:$Q$31</definedName>
    <definedName name="_xlnm._FilterDatabase" localSheetId="4" hidden="1">输出函数自动生成!$A$1:$L$30</definedName>
    <definedName name="_xlnm._FilterDatabase" localSheetId="0" hidden="1">状态转换表!$O$2:$R$22</definedName>
  </definedNames>
  <calcPr calcId="191029"/>
</workbook>
</file>

<file path=xl/calcChain.xml><?xml version="1.0" encoding="utf-8"?>
<calcChain xmlns="http://schemas.openxmlformats.org/spreadsheetml/2006/main">
  <c r="A3" i="1" l="1"/>
  <c r="B3" i="1"/>
  <c r="C3" i="1"/>
  <c r="D3" i="1"/>
  <c r="O3" i="1"/>
  <c r="P3" i="1"/>
  <c r="Q3" i="1"/>
  <c r="R3" i="1"/>
  <c r="A4" i="1"/>
  <c r="B4" i="1"/>
  <c r="C4" i="1"/>
  <c r="D4" i="1"/>
  <c r="O4" i="1"/>
  <c r="P4" i="1"/>
  <c r="Q4" i="1"/>
  <c r="R4" i="1"/>
  <c r="A5" i="1"/>
  <c r="B5" i="1"/>
  <c r="C5" i="1"/>
  <c r="D5" i="1"/>
  <c r="O5" i="1"/>
  <c r="P5" i="1"/>
  <c r="Q5" i="1"/>
  <c r="R5" i="1"/>
  <c r="A6" i="1"/>
  <c r="B6" i="1"/>
  <c r="C6" i="1"/>
  <c r="D6" i="1"/>
  <c r="O6" i="1"/>
  <c r="P6" i="1"/>
  <c r="Q6" i="1"/>
  <c r="R6" i="1"/>
  <c r="A7" i="1"/>
  <c r="B7" i="1"/>
  <c r="C7" i="1"/>
  <c r="D7" i="1"/>
  <c r="O7" i="1"/>
  <c r="P7" i="1"/>
  <c r="Q7" i="1"/>
  <c r="R7" i="1"/>
  <c r="A8" i="1"/>
  <c r="B8" i="1"/>
  <c r="C8" i="1"/>
  <c r="D8" i="1"/>
  <c r="O8" i="1"/>
  <c r="P8" i="1"/>
  <c r="Q8" i="1"/>
  <c r="R8" i="1"/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D20" i="2"/>
  <c r="C20" i="2"/>
  <c r="B20" i="2"/>
  <c r="A20" i="2"/>
  <c r="R20" i="1"/>
  <c r="Q20" i="1"/>
  <c r="P20" i="1"/>
  <c r="O20" i="1"/>
  <c r="N19" i="2" s="1"/>
  <c r="D19" i="2"/>
  <c r="C19" i="2"/>
  <c r="B19" i="2"/>
  <c r="A19" i="2"/>
  <c r="R19" i="1"/>
  <c r="Q18" i="2" s="1"/>
  <c r="Q19" i="1"/>
  <c r="P19" i="1"/>
  <c r="O19" i="1"/>
  <c r="N18" i="2" s="1"/>
  <c r="D18" i="2"/>
  <c r="C18" i="2"/>
  <c r="B18" i="2"/>
  <c r="A18" i="2"/>
  <c r="R18" i="1"/>
  <c r="Q18" i="1"/>
  <c r="P17" i="2" s="1"/>
  <c r="P18" i="1"/>
  <c r="O18" i="1"/>
  <c r="N17" i="2" s="1"/>
  <c r="D17" i="2"/>
  <c r="C17" i="2"/>
  <c r="B17" i="2"/>
  <c r="A17" i="2"/>
  <c r="R17" i="1"/>
  <c r="Q17" i="1"/>
  <c r="P17" i="1"/>
  <c r="O17" i="1"/>
  <c r="N16" i="2" s="1"/>
  <c r="D16" i="2"/>
  <c r="C16" i="2"/>
  <c r="B16" i="2"/>
  <c r="A16" i="2"/>
  <c r="R16" i="1"/>
  <c r="Q15" i="2" s="1"/>
  <c r="Q16" i="1"/>
  <c r="P16" i="1"/>
  <c r="O16" i="1"/>
  <c r="D16" i="1"/>
  <c r="D15" i="2" s="1"/>
  <c r="C16" i="1"/>
  <c r="C15" i="2" s="1"/>
  <c r="B16" i="1"/>
  <c r="B15" i="2" s="1"/>
  <c r="A16" i="1"/>
  <c r="A15" i="2" s="1"/>
  <c r="P14" i="2"/>
  <c r="D14" i="2"/>
  <c r="C14" i="2"/>
  <c r="B14" i="2"/>
  <c r="A14" i="2"/>
  <c r="D13" i="2"/>
  <c r="C13" i="2"/>
  <c r="B13" i="2"/>
  <c r="A13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N7" i="2"/>
  <c r="D7" i="2"/>
  <c r="C7" i="2"/>
  <c r="B7" i="2"/>
  <c r="A7" i="2"/>
  <c r="N6" i="2"/>
  <c r="D6" i="2"/>
  <c r="C6" i="2"/>
  <c r="B6" i="2"/>
  <c r="A6" i="2"/>
  <c r="Q5" i="2"/>
  <c r="P5" i="2"/>
  <c r="N5" i="2"/>
  <c r="D5" i="2"/>
  <c r="C5" i="2"/>
  <c r="B5" i="2"/>
  <c r="A5" i="2"/>
  <c r="O4" i="2"/>
  <c r="N4" i="2"/>
  <c r="D4" i="2"/>
  <c r="C4" i="2"/>
  <c r="B4" i="2"/>
  <c r="A4" i="2"/>
  <c r="O3" i="2"/>
  <c r="D3" i="2"/>
  <c r="C3" i="2"/>
  <c r="B3" i="2"/>
  <c r="A3" i="2"/>
  <c r="P2" i="2"/>
  <c r="O2" i="2"/>
  <c r="N2" i="2"/>
  <c r="D2" i="2"/>
  <c r="C2" i="2"/>
  <c r="B2" i="2"/>
  <c r="A2" i="2"/>
  <c r="E21" i="5" l="1"/>
  <c r="E23" i="5"/>
  <c r="E25" i="5"/>
  <c r="E27" i="5"/>
  <c r="E29" i="5"/>
  <c r="E2" i="5"/>
  <c r="E4" i="5"/>
  <c r="E14" i="5"/>
  <c r="E16" i="5"/>
  <c r="E18" i="5"/>
  <c r="E20" i="5"/>
  <c r="E22" i="5"/>
  <c r="E24" i="5"/>
  <c r="E26" i="5"/>
  <c r="E28" i="5"/>
  <c r="E30" i="5"/>
  <c r="E6" i="5"/>
  <c r="E7" i="5"/>
  <c r="E8" i="5"/>
  <c r="E9" i="5"/>
  <c r="E10" i="5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O12" i="2" s="1"/>
  <c r="M13" i="2"/>
  <c r="M14" i="2"/>
  <c r="O14" i="2" s="1"/>
  <c r="M15" i="2"/>
  <c r="N15" i="2" s="1"/>
  <c r="M16" i="2"/>
  <c r="Q16" i="2" s="1"/>
  <c r="M19" i="2"/>
  <c r="P19" i="2" s="1"/>
  <c r="M20" i="2"/>
  <c r="N20" i="2" s="1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Q17" i="2" s="1"/>
  <c r="M18" i="2"/>
  <c r="O18" i="2" s="1"/>
  <c r="J6" i="5"/>
  <c r="J2" i="5"/>
  <c r="P18" i="2" l="1"/>
  <c r="P16" i="2"/>
  <c r="O19" i="2"/>
  <c r="Q19" i="2"/>
  <c r="O17" i="2"/>
  <c r="O16" i="2"/>
  <c r="O15" i="2"/>
  <c r="N13" i="2"/>
  <c r="Q13" i="2"/>
  <c r="O13" i="2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<sst xmlns="http://schemas.openxmlformats.org/spreadsheetml/2006/main" count="43" uniqueCount="36">
  <si>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</si>
  <si>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</si>
  <si>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</si>
  <si>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</si>
  <si>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</si>
  <si>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</si>
  <si>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</si>
  <si>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</si>
  <si>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</si>
  <si>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</si>
  <si>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</si>
  <si>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</si>
  <si>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</si>
  <si>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</si>
  <si>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逻辑表达式-&gt;&gt;&gt;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</si>
  <si>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</si>
  <si>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</si>
  <si>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</si>
  <si>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</si>
  <si>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</si>
  <si>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</si>
  <si>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</si>
  <si>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</si>
  <si>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</si>
  <si>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</si>
  <si>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</si>
  <si>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</si>
  <si>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</si>
  <si>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</si>
  <si>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</si>
  <si>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</si>
  <si>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</si>
  <si>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</si>
  <si>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</si>
  <si>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</si>
  <si>
    <t>ADD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</si>
</sst>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7" fillId="0" borderId="7" xfId="0" applyFont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S12" sqref="S12"/>
    </sheetView>
  </sheetViews>
  <sheetFormatPr defaultColWidth="9" defaultRowHeight="13.95" x14ac:dyDescent="0.25"/>
  <cols>
    <col min="1" max="4" width="3.5546875" style="23" customWidth="1"/>
    <col min="5" max="6" width="7.5546875" style="23" customWidth="1"/>
    <col min="7" max="11" width="6.5546875" style="23" customWidth="1"/>
    <col min="12" max="12" width="6.5546875" style="23" hidden="1" customWidth="1"/>
    <col min="13" max="13" width="5" style="23" hidden="1" customWidth="1"/>
    <col min="14" max="14" width="7.77734375" style="23" customWidth="1"/>
    <col min="15" max="18" width="3.5546875" style="23" customWidth="1"/>
  </cols>
  <sheetData>
    <row r="1" spans="1:18" ht="27.1" customHeight="1" x14ac:dyDescent="0.25">
      <c r="A1" s="78" t="s">
        <v>0</v>
      </c>
      <c r="B1" s="78"/>
      <c r="C1" s="78"/>
      <c r="D1" s="78"/>
      <c r="E1" s="79"/>
      <c r="F1" s="80" t="s">
        <v>1</v>
      </c>
      <c r="G1" s="81"/>
      <c r="H1" s="81"/>
      <c r="I1" s="81"/>
      <c r="J1" s="81"/>
      <c r="K1" s="81"/>
      <c r="L1" s="81"/>
      <c r="M1" s="82"/>
      <c r="N1" s="83" t="s">
        <v>2</v>
      </c>
      <c r="O1" s="84"/>
      <c r="P1" s="84"/>
      <c r="Q1" s="84"/>
      <c r="R1" s="85"/>
    </row>
    <row r="2" spans="1:18" ht="29.05" x14ac:dyDescent="0.25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28</v>
      </c>
      <c r="G2" s="68" t="s">
        <v>29</v>
      </c>
      <c r="H2" s="68" t="s">
        <v>30</v>
      </c>
      <c r="I2" s="68" t="s">
        <v>27</v>
      </c>
      <c r="J2" s="68" t="s">
        <v>22</v>
      </c>
      <c r="K2" s="68" t="s">
        <v>35</v>
      </c>
      <c r="L2" s="68"/>
      <c r="M2" s="69"/>
      <c r="N2" s="70" t="s">
        <v>8</v>
      </c>
      <c r="O2" s="71" t="s">
        <v>9</v>
      </c>
      <c r="P2" s="71" t="s">
        <v>10</v>
      </c>
      <c r="Q2" s="71" t="s">
        <v>11</v>
      </c>
      <c r="R2" s="72" t="s">
        <v>12</v>
      </c>
    </row>
    <row r="3" spans="1:18" ht="16.350000000000001" x14ac:dyDescent="0.25">
      <c r="A3" s="76">
        <f t="shared" ref="A3:A31" si="0">IF(ISNUMBER($E3),IF(MOD($E3,16)/8&gt;=1,1,0),"")</f>
        <v>0</v>
      </c>
      <c r="B3" s="76">
        <f t="shared" ref="B3:B31" si="1">IF(ISNUMBER($E3),IF(MOD($E3,8)/4&gt;=1,1,0),"")</f>
        <v>0</v>
      </c>
      <c r="C3" s="76">
        <f t="shared" ref="C3:C31" si="2">IF(ISNUMBER($E3),IF(MOD($E3,4)/2&gt;=1,1,0),"")</f>
        <v>0</v>
      </c>
      <c r="D3" s="76">
        <f t="shared" ref="D3:D31" si="3">IF(ISNUMBER($E3),MOD($E3,2),"")</f>
        <v>0</v>
      </c>
      <c r="E3" s="73">
        <v>0</v>
      </c>
      <c r="F3" s="37"/>
      <c r="G3" s="38"/>
      <c r="H3" s="38"/>
      <c r="I3" s="38"/>
      <c r="J3" s="38"/>
      <c r="K3" s="38"/>
      <c r="L3" s="38"/>
      <c r="M3" s="63"/>
      <c r="N3" s="74">
        <v>1</v>
      </c>
      <c r="O3" s="76">
        <f>IF(ISNUMBER($N3),IF(MOD($N3,16)/8&gt;=1,1,0),"")</f>
        <v>0</v>
      </c>
      <c r="P3" s="76">
        <f>IF(ISNUMBER($N3),IF(MOD($N3,8)/4&gt;=1,1,0),"")</f>
        <v>0</v>
      </c>
      <c r="Q3" s="76">
        <f>IF(ISNUMBER($N3),IF(MOD($N3,4)/2&gt;=1,1,0),"")</f>
        <v>0</v>
      </c>
      <c r="R3" s="76">
        <f>IF(ISNUMBER($N3),MOD($N3,2),"")</f>
        <v>1</v>
      </c>
    </row>
    <row r="4" spans="1:18" ht="16.350000000000001" x14ac:dyDescent="0.25">
      <c r="A4" s="77">
        <f t="shared" si="0"/>
        <v>0</v>
      </c>
      <c r="B4" s="77">
        <f t="shared" si="1"/>
        <v>0</v>
      </c>
      <c r="C4" s="77">
        <f t="shared" si="2"/>
        <v>0</v>
      </c>
      <c r="D4" s="77">
        <f t="shared" si="3"/>
        <v>1</v>
      </c>
      <c r="E4" s="31">
        <v>1</v>
      </c>
      <c r="F4" s="32"/>
      <c r="G4" s="33"/>
      <c r="H4" s="33"/>
      <c r="I4" s="33"/>
      <c r="J4" s="33"/>
      <c r="K4" s="33"/>
      <c r="L4" s="33"/>
      <c r="M4" s="36"/>
      <c r="N4" s="62">
        <v>2</v>
      </c>
      <c r="O4" s="77">
        <f t="shared" ref="O4:O31" si="4">IF(ISNUMBER($N4),IF(MOD($N4,16)/8&gt;=1,1,0),"")</f>
        <v>0</v>
      </c>
      <c r="P4" s="77">
        <f t="shared" ref="P4:P31" si="5">IF(ISNUMBER($N4),IF(MOD($N4,8)/4&gt;=1,1,0),"")</f>
        <v>0</v>
      </c>
      <c r="Q4" s="77">
        <f t="shared" ref="Q4:Q31" si="6">IF(ISNUMBER($N4),IF(MOD($N4,4)/2&gt;=1,1,0),"")</f>
        <v>1</v>
      </c>
      <c r="R4" s="77">
        <f t="shared" ref="R4:R31" si="7">IF(ISNUMBER($N4),MOD($N4,2),"")</f>
        <v>0</v>
      </c>
    </row>
    <row r="5" spans="1:18" ht="16.350000000000001" x14ac:dyDescent="0.25">
      <c r="A5" s="76">
        <f t="shared" si="0"/>
        <v>0</v>
      </c>
      <c r="B5" s="76">
        <f t="shared" si="1"/>
        <v>0</v>
      </c>
      <c r="C5" s="76">
        <f t="shared" si="2"/>
        <v>1</v>
      </c>
      <c r="D5" s="76">
        <f t="shared" si="3"/>
        <v>0</v>
      </c>
      <c r="E5" s="73">
        <v>2</v>
      </c>
      <c r="F5" s="37"/>
      <c r="G5" s="38"/>
      <c r="H5" s="38"/>
      <c r="I5" s="38"/>
      <c r="J5" s="38"/>
      <c r="K5" s="38"/>
      <c r="L5" s="38"/>
      <c r="M5" s="63"/>
      <c r="N5" s="74">
        <v>3</v>
      </c>
      <c r="O5" s="76">
        <f t="shared" si="4"/>
        <v>0</v>
      </c>
      <c r="P5" s="76">
        <f t="shared" si="5"/>
        <v>0</v>
      </c>
      <c r="Q5" s="76">
        <f t="shared" si="6"/>
        <v>1</v>
      </c>
      <c r="R5" s="76">
        <f t="shared" si="7"/>
        <v>1</v>
      </c>
    </row>
    <row r="6" spans="1:18" ht="16.350000000000001" x14ac:dyDescent="0.25">
      <c r="A6" s="77">
        <f t="shared" ref="A6:A8" si="8">IF(ISNUMBER($E6),IF(MOD($E6,16)/8&gt;=1,1,0),"")</f>
        <v>0</v>
      </c>
      <c r="B6" s="77">
        <f t="shared" ref="B6:B8" si="9">IF(ISNUMBER($E6),IF(MOD($E6,8)/4&gt;=1,1,0),"")</f>
        <v>0</v>
      </c>
      <c r="C6" s="77">
        <f t="shared" ref="C6:C8" si="10">IF(ISNUMBER($E6),IF(MOD($E6,4)/2&gt;=1,1,0),"")</f>
        <v>1</v>
      </c>
      <c r="D6" s="77">
        <f t="shared" ref="D6:D8" si="11">IF(ISNUMBER($E6),MOD($E6,2),"")</f>
        <v>1</v>
      </c>
      <c r="E6" s="31">
        <v>3</v>
      </c>
      <c r="F6" s="32">
        <v>1</v>
      </c>
      <c r="G6" s="33"/>
      <c r="H6" s="33"/>
      <c r="I6" s="33"/>
      <c r="J6" s="33"/>
      <c r="K6" s="36"/>
      <c r="L6" s="33"/>
      <c r="M6" s="36"/>
      <c r="N6" s="62">
        <v>4</v>
      </c>
      <c r="O6" s="77">
        <f t="shared" si="4"/>
        <v>0</v>
      </c>
      <c r="P6" s="77">
        <f t="shared" si="5"/>
        <v>1</v>
      </c>
      <c r="Q6" s="77">
        <f t="shared" si="6"/>
        <v>0</v>
      </c>
      <c r="R6" s="77">
        <f t="shared" si="7"/>
        <v>0</v>
      </c>
    </row>
    <row r="7" spans="1:18" ht="16.350000000000001" x14ac:dyDescent="0.25">
      <c r="A7" s="76">
        <f t="shared" si="8"/>
        <v>0</v>
      </c>
      <c r="B7" s="76">
        <f t="shared" si="9"/>
        <v>0</v>
      </c>
      <c r="C7" s="76">
        <f t="shared" si="10"/>
        <v>1</v>
      </c>
      <c r="D7" s="76">
        <f t="shared" si="11"/>
        <v>1</v>
      </c>
      <c r="E7" s="73">
        <v>3</v>
      </c>
      <c r="F7" s="37"/>
      <c r="G7" s="38">
        <v>1</v>
      </c>
      <c r="H7" s="38"/>
      <c r="I7" s="38"/>
      <c r="J7" s="38"/>
      <c r="K7" s="63"/>
      <c r="L7" s="38"/>
      <c r="M7" s="63"/>
      <c r="N7" s="74">
        <v>4</v>
      </c>
      <c r="O7" s="76">
        <f t="shared" si="4"/>
        <v>0</v>
      </c>
      <c r="P7" s="76">
        <f t="shared" si="5"/>
        <v>1</v>
      </c>
      <c r="Q7" s="76">
        <f t="shared" si="6"/>
        <v>0</v>
      </c>
      <c r="R7" s="76">
        <f t="shared" si="7"/>
        <v>0</v>
      </c>
    </row>
    <row r="8" spans="1:18" ht="16.350000000000001" x14ac:dyDescent="0.25">
      <c r="A8" s="77">
        <f t="shared" si="8"/>
        <v>0</v>
      </c>
      <c r="B8" s="77">
        <f t="shared" si="9"/>
        <v>0</v>
      </c>
      <c r="C8" s="77">
        <f t="shared" si="10"/>
        <v>1</v>
      </c>
      <c r="D8" s="77">
        <f t="shared" si="11"/>
        <v>1</v>
      </c>
      <c r="E8" s="31">
        <v>3</v>
      </c>
      <c r="F8" s="32"/>
      <c r="G8" s="33"/>
      <c r="H8" s="33">
        <v>1</v>
      </c>
      <c r="I8" s="33"/>
      <c r="J8" s="33"/>
      <c r="K8" s="36"/>
      <c r="L8" s="33"/>
      <c r="M8" s="36"/>
      <c r="N8" s="62">
        <v>4</v>
      </c>
      <c r="O8" s="77">
        <f t="shared" si="4"/>
        <v>0</v>
      </c>
      <c r="P8" s="77">
        <f t="shared" si="5"/>
        <v>1</v>
      </c>
      <c r="Q8" s="77">
        <f t="shared" si="6"/>
        <v>0</v>
      </c>
      <c r="R8" s="77">
        <f t="shared" si="7"/>
        <v>0</v>
      </c>
    </row>
    <row r="9" spans="1:18" ht="16.350000000000001" x14ac:dyDescent="0.25">
      <c r="A9" s="76">
        <f t="shared" ref="A9:A22" si="12">IF(ISNUMBER($E9),IF(MOD($E9,16)/8&gt;=1,1,0),"")</f>
        <v>0</v>
      </c>
      <c r="B9" s="76">
        <f t="shared" ref="B9:B22" si="13">IF(ISNUMBER($E9),IF(MOD($E9,8)/4&gt;=1,1,0),"")</f>
        <v>0</v>
      </c>
      <c r="C9" s="76">
        <f t="shared" ref="C9:C22" si="14">IF(ISNUMBER($E9),IF(MOD($E9,4)/2&gt;=1,1,0),"")</f>
        <v>1</v>
      </c>
      <c r="D9" s="76">
        <f t="shared" ref="D9:D22" si="15">IF(ISNUMBER($E9),MOD($E9,2),"")</f>
        <v>1</v>
      </c>
      <c r="E9" s="73">
        <v>3</v>
      </c>
      <c r="F9" s="37"/>
      <c r="G9" s="38"/>
      <c r="H9" s="38"/>
      <c r="I9" s="38">
        <v>1</v>
      </c>
      <c r="J9" s="38"/>
      <c r="K9" s="63"/>
      <c r="L9" s="38"/>
      <c r="M9" s="63"/>
      <c r="N9" s="74">
        <v>6</v>
      </c>
      <c r="O9" s="76">
        <f t="shared" ref="O9:O22" si="16">IF(ISNUMBER($N9),IF(MOD($N9,16)/8&gt;=1,1,0),"")</f>
        <v>0</v>
      </c>
      <c r="P9" s="76">
        <f t="shared" ref="P9:P22" si="17">IF(ISNUMBER($N9),IF(MOD($N9,8)/4&gt;=1,1,0),"")</f>
        <v>1</v>
      </c>
      <c r="Q9" s="76">
        <f t="shared" ref="Q9:Q22" si="18">IF(ISNUMBER($N9),IF(MOD($N9,4)/2&gt;=1,1,0),"")</f>
        <v>1</v>
      </c>
      <c r="R9" s="76">
        <f t="shared" ref="R9:R22" si="19">IF(ISNUMBER($N9),MOD($N9,2),"")</f>
        <v>0</v>
      </c>
    </row>
    <row r="10" spans="1:18" ht="16.350000000000001" x14ac:dyDescent="0.25">
      <c r="A10" s="77">
        <f t="shared" si="12"/>
        <v>0</v>
      </c>
      <c r="B10" s="77">
        <f t="shared" si="13"/>
        <v>0</v>
      </c>
      <c r="C10" s="77">
        <f t="shared" si="14"/>
        <v>1</v>
      </c>
      <c r="D10" s="77">
        <f t="shared" si="15"/>
        <v>1</v>
      </c>
      <c r="E10" s="31">
        <v>3</v>
      </c>
      <c r="F10" s="32"/>
      <c r="G10" s="33"/>
      <c r="H10" s="33"/>
      <c r="I10" s="33"/>
      <c r="J10" s="33">
        <v>1</v>
      </c>
      <c r="K10" s="36"/>
      <c r="L10" s="33"/>
      <c r="M10" s="36"/>
      <c r="N10" s="62">
        <v>6</v>
      </c>
      <c r="O10" s="77">
        <f t="shared" si="16"/>
        <v>0</v>
      </c>
      <c r="P10" s="77">
        <f t="shared" si="17"/>
        <v>1</v>
      </c>
      <c r="Q10" s="77">
        <f t="shared" si="18"/>
        <v>1</v>
      </c>
      <c r="R10" s="77">
        <f t="shared" si="19"/>
        <v>0</v>
      </c>
    </row>
    <row r="11" spans="1:18" ht="16.350000000000001" x14ac:dyDescent="0.25">
      <c r="A11" s="76">
        <f t="shared" si="12"/>
        <v>0</v>
      </c>
      <c r="B11" s="76">
        <f t="shared" si="13"/>
        <v>0</v>
      </c>
      <c r="C11" s="76">
        <f t="shared" si="14"/>
        <v>1</v>
      </c>
      <c r="D11" s="76">
        <f t="shared" si="15"/>
        <v>1</v>
      </c>
      <c r="E11" s="73">
        <v>3</v>
      </c>
      <c r="F11" s="37"/>
      <c r="G11" s="38"/>
      <c r="H11" s="38"/>
      <c r="I11" s="38"/>
      <c r="J11" s="38"/>
      <c r="K11" s="63">
        <v>1</v>
      </c>
      <c r="L11" s="38"/>
      <c r="M11" s="63"/>
      <c r="N11" s="74">
        <v>6</v>
      </c>
      <c r="O11" s="76">
        <f t="shared" si="16"/>
        <v>0</v>
      </c>
      <c r="P11" s="76">
        <f t="shared" si="17"/>
        <v>1</v>
      </c>
      <c r="Q11" s="76">
        <f t="shared" si="18"/>
        <v>1</v>
      </c>
      <c r="R11" s="76">
        <f t="shared" si="19"/>
        <v>0</v>
      </c>
    </row>
    <row r="12" spans="1:18" ht="16.350000000000001" x14ac:dyDescent="0.25">
      <c r="A12" s="77">
        <f t="shared" si="12"/>
        <v>0</v>
      </c>
      <c r="B12" s="77">
        <f t="shared" si="13"/>
        <v>1</v>
      </c>
      <c r="C12" s="77">
        <f t="shared" si="14"/>
        <v>0</v>
      </c>
      <c r="D12" s="77">
        <f t="shared" si="15"/>
        <v>0</v>
      </c>
      <c r="E12" s="31">
        <v>4</v>
      </c>
      <c r="F12" s="32"/>
      <c r="G12" s="33"/>
      <c r="H12" s="33"/>
      <c r="I12" s="33"/>
      <c r="J12" s="33"/>
      <c r="K12" s="36"/>
      <c r="L12" s="33"/>
      <c r="M12" s="36"/>
      <c r="N12" s="62">
        <v>5</v>
      </c>
      <c r="O12" s="77">
        <f t="shared" si="16"/>
        <v>0</v>
      </c>
      <c r="P12" s="77">
        <f t="shared" si="17"/>
        <v>1</v>
      </c>
      <c r="Q12" s="77">
        <f t="shared" si="18"/>
        <v>0</v>
      </c>
      <c r="R12" s="77">
        <f t="shared" si="19"/>
        <v>1</v>
      </c>
    </row>
    <row r="13" spans="1:18" ht="16.350000000000001" x14ac:dyDescent="0.25">
      <c r="A13" s="76">
        <f t="shared" si="12"/>
        <v>0</v>
      </c>
      <c r="B13" s="76">
        <f t="shared" si="13"/>
        <v>1</v>
      </c>
      <c r="C13" s="76">
        <f t="shared" si="14"/>
        <v>0</v>
      </c>
      <c r="D13" s="76">
        <f t="shared" si="15"/>
        <v>1</v>
      </c>
      <c r="E13" s="73">
        <v>5</v>
      </c>
      <c r="F13" s="37"/>
      <c r="G13" s="38"/>
      <c r="H13" s="38"/>
      <c r="I13" s="38"/>
      <c r="J13" s="38"/>
      <c r="K13" s="63"/>
      <c r="L13" s="38"/>
      <c r="M13" s="63"/>
      <c r="N13" s="74">
        <v>6</v>
      </c>
      <c r="O13" s="76">
        <f t="shared" si="16"/>
        <v>0</v>
      </c>
      <c r="P13" s="76">
        <f t="shared" si="17"/>
        <v>1</v>
      </c>
      <c r="Q13" s="76">
        <f t="shared" si="18"/>
        <v>1</v>
      </c>
      <c r="R13" s="76">
        <f t="shared" si="19"/>
        <v>0</v>
      </c>
    </row>
    <row r="14" spans="1:18" ht="16.350000000000001" x14ac:dyDescent="0.25">
      <c r="A14" s="77">
        <f t="shared" si="12"/>
        <v>0</v>
      </c>
      <c r="B14" s="77">
        <f t="shared" si="13"/>
        <v>1</v>
      </c>
      <c r="C14" s="77">
        <f t="shared" si="14"/>
        <v>1</v>
      </c>
      <c r="D14" s="77">
        <f t="shared" si="15"/>
        <v>0</v>
      </c>
      <c r="E14" s="31">
        <v>6</v>
      </c>
      <c r="F14" s="32"/>
      <c r="G14" s="33"/>
      <c r="H14" s="33"/>
      <c r="I14" s="33"/>
      <c r="J14" s="33"/>
      <c r="K14" s="33"/>
      <c r="L14" s="33"/>
      <c r="M14" s="36"/>
      <c r="N14" s="62">
        <v>7</v>
      </c>
      <c r="O14" s="77">
        <f t="shared" si="16"/>
        <v>0</v>
      </c>
      <c r="P14" s="77">
        <f t="shared" si="17"/>
        <v>1</v>
      </c>
      <c r="Q14" s="77">
        <f t="shared" si="18"/>
        <v>1</v>
      </c>
      <c r="R14" s="77">
        <f t="shared" si="19"/>
        <v>1</v>
      </c>
    </row>
    <row r="15" spans="1:18" ht="16.350000000000001" x14ac:dyDescent="0.25">
      <c r="A15" s="76">
        <f t="shared" si="12"/>
        <v>0</v>
      </c>
      <c r="B15" s="76">
        <f t="shared" si="13"/>
        <v>1</v>
      </c>
      <c r="C15" s="76">
        <f t="shared" si="14"/>
        <v>1</v>
      </c>
      <c r="D15" s="76">
        <f t="shared" si="15"/>
        <v>1</v>
      </c>
      <c r="E15" s="73">
        <v>7</v>
      </c>
      <c r="F15" s="37"/>
      <c r="G15" s="38"/>
      <c r="H15" s="38"/>
      <c r="I15" s="38"/>
      <c r="J15" s="38"/>
      <c r="K15" s="63"/>
      <c r="L15" s="38"/>
      <c r="M15" s="63"/>
      <c r="N15" s="74">
        <v>8</v>
      </c>
      <c r="O15" s="76">
        <f t="shared" si="16"/>
        <v>1</v>
      </c>
      <c r="P15" s="76">
        <f t="shared" si="17"/>
        <v>0</v>
      </c>
      <c r="Q15" s="76">
        <f t="shared" si="18"/>
        <v>0</v>
      </c>
      <c r="R15" s="76">
        <f t="shared" si="19"/>
        <v>0</v>
      </c>
    </row>
    <row r="16" spans="1:18" ht="16.350000000000001" x14ac:dyDescent="0.25">
      <c r="A16" s="77">
        <f t="shared" si="12"/>
        <v>1</v>
      </c>
      <c r="B16" s="77">
        <f t="shared" si="13"/>
        <v>0</v>
      </c>
      <c r="C16" s="77">
        <f t="shared" si="14"/>
        <v>0</v>
      </c>
      <c r="D16" s="77">
        <f t="shared" si="15"/>
        <v>0</v>
      </c>
      <c r="E16" s="31">
        <v>8</v>
      </c>
      <c r="F16" s="32"/>
      <c r="G16" s="33"/>
      <c r="H16" s="33"/>
      <c r="I16" s="33"/>
      <c r="J16" s="33"/>
      <c r="K16" s="33"/>
      <c r="L16" s="33"/>
      <c r="M16" s="36"/>
      <c r="N16" s="62">
        <v>0</v>
      </c>
      <c r="O16" s="77">
        <f t="shared" si="16"/>
        <v>0</v>
      </c>
      <c r="P16" s="77">
        <f t="shared" si="17"/>
        <v>0</v>
      </c>
      <c r="Q16" s="77">
        <f t="shared" si="18"/>
        <v>0</v>
      </c>
      <c r="R16" s="77">
        <f t="shared" si="19"/>
        <v>0</v>
      </c>
    </row>
    <row r="17" spans="1:25" ht="16.350000000000001" x14ac:dyDescent="0.25">
      <c r="A17" s="26" t="str">
        <f t="shared" si="12"/>
        <v/>
      </c>
      <c r="B17" s="26" t="str">
        <f t="shared" si="13"/>
        <v/>
      </c>
      <c r="C17" s="26" t="str">
        <f t="shared" si="14"/>
        <v/>
      </c>
      <c r="D17" s="26" t="str">
        <f t="shared" si="15"/>
        <v/>
      </c>
      <c r="E17" s="73"/>
      <c r="F17" s="37"/>
      <c r="G17" s="38"/>
      <c r="H17" s="38"/>
      <c r="I17" s="38"/>
      <c r="J17" s="38"/>
      <c r="K17" s="63"/>
      <c r="L17" s="38"/>
      <c r="M17" s="63"/>
      <c r="N17" s="74"/>
      <c r="O17" s="26" t="str">
        <f t="shared" si="16"/>
        <v/>
      </c>
      <c r="P17" s="26" t="str">
        <f t="shared" si="17"/>
        <v/>
      </c>
      <c r="Q17" s="26" t="str">
        <f t="shared" si="18"/>
        <v/>
      </c>
      <c r="R17" s="26" t="str">
        <f t="shared" si="19"/>
        <v/>
      </c>
    </row>
    <row r="18" spans="1:25" ht="16.350000000000001" x14ac:dyDescent="0.25">
      <c r="A18" s="30" t="str">
        <f t="shared" si="12"/>
        <v/>
      </c>
      <c r="B18" s="30" t="str">
        <f t="shared" si="13"/>
        <v/>
      </c>
      <c r="C18" s="30" t="str">
        <f t="shared" si="14"/>
        <v/>
      </c>
      <c r="D18" s="30" t="str">
        <f t="shared" si="15"/>
        <v/>
      </c>
      <c r="E18" s="31"/>
      <c r="F18" s="32"/>
      <c r="G18" s="33"/>
      <c r="H18" s="33"/>
      <c r="I18" s="33"/>
      <c r="J18" s="33"/>
      <c r="K18" s="33"/>
      <c r="L18" s="33"/>
      <c r="M18" s="36"/>
      <c r="N18" s="62"/>
      <c r="O18" s="30" t="str">
        <f t="shared" si="16"/>
        <v/>
      </c>
      <c r="P18" s="30" t="str">
        <f t="shared" si="17"/>
        <v/>
      </c>
      <c r="Q18" s="30" t="str">
        <f t="shared" si="18"/>
        <v/>
      </c>
      <c r="R18" s="30" t="str">
        <f t="shared" si="19"/>
        <v/>
      </c>
    </row>
    <row r="19" spans="1:25" ht="16.350000000000001" x14ac:dyDescent="0.25">
      <c r="A19" s="26" t="str">
        <f t="shared" si="12"/>
        <v/>
      </c>
      <c r="B19" s="26" t="str">
        <f t="shared" si="13"/>
        <v/>
      </c>
      <c r="C19" s="26" t="str">
        <f t="shared" si="14"/>
        <v/>
      </c>
      <c r="D19" s="26" t="str">
        <f t="shared" si="15"/>
        <v/>
      </c>
      <c r="E19" s="73"/>
      <c r="F19" s="37"/>
      <c r="G19" s="38"/>
      <c r="H19" s="38"/>
      <c r="I19" s="38"/>
      <c r="J19" s="38"/>
      <c r="K19" s="63"/>
      <c r="L19" s="38"/>
      <c r="M19" s="63"/>
      <c r="N19" s="74"/>
      <c r="O19" s="26" t="str">
        <f t="shared" si="16"/>
        <v/>
      </c>
      <c r="P19" s="26" t="str">
        <f t="shared" si="17"/>
        <v/>
      </c>
      <c r="Q19" s="26" t="str">
        <f t="shared" si="18"/>
        <v/>
      </c>
      <c r="R19" s="26" t="str">
        <f t="shared" si="19"/>
        <v/>
      </c>
    </row>
    <row r="20" spans="1:25" ht="16.350000000000001" x14ac:dyDescent="0.25">
      <c r="A20" s="30" t="str">
        <f t="shared" si="12"/>
        <v/>
      </c>
      <c r="B20" s="30" t="str">
        <f t="shared" si="13"/>
        <v/>
      </c>
      <c r="C20" s="30" t="str">
        <f t="shared" si="14"/>
        <v/>
      </c>
      <c r="D20" s="30" t="str">
        <f t="shared" si="15"/>
        <v/>
      </c>
      <c r="E20" s="31"/>
      <c r="F20" s="32"/>
      <c r="G20" s="33"/>
      <c r="H20" s="33"/>
      <c r="I20" s="33"/>
      <c r="J20" s="33"/>
      <c r="K20" s="33"/>
      <c r="L20" s="33"/>
      <c r="M20" s="36"/>
      <c r="N20" s="62"/>
      <c r="O20" s="30" t="str">
        <f t="shared" si="16"/>
        <v/>
      </c>
      <c r="P20" s="30" t="str">
        <f t="shared" si="17"/>
        <v/>
      </c>
      <c r="Q20" s="30" t="str">
        <f t="shared" si="18"/>
        <v/>
      </c>
      <c r="R20" s="30" t="str">
        <f t="shared" si="19"/>
        <v/>
      </c>
    </row>
    <row r="21" spans="1:25" ht="16.350000000000001" x14ac:dyDescent="0.25">
      <c r="A21" s="26" t="str">
        <f t="shared" si="12"/>
        <v/>
      </c>
      <c r="B21" s="26" t="str">
        <f t="shared" si="13"/>
        <v/>
      </c>
      <c r="C21" s="26" t="str">
        <f t="shared" si="14"/>
        <v/>
      </c>
      <c r="D21" s="26" t="str">
        <f t="shared" si="15"/>
        <v/>
      </c>
      <c r="E21" s="73"/>
      <c r="F21" s="37"/>
      <c r="G21" s="38"/>
      <c r="H21" s="38"/>
      <c r="I21" s="38"/>
      <c r="J21" s="38"/>
      <c r="K21" s="63"/>
      <c r="L21" s="38"/>
      <c r="M21" s="63"/>
      <c r="N21" s="74"/>
      <c r="O21" s="26" t="str">
        <f t="shared" si="16"/>
        <v/>
      </c>
      <c r="P21" s="26" t="str">
        <f t="shared" si="17"/>
        <v/>
      </c>
      <c r="Q21" s="26" t="str">
        <f t="shared" si="18"/>
        <v/>
      </c>
      <c r="R21" s="26" t="str">
        <f t="shared" si="19"/>
        <v/>
      </c>
    </row>
    <row r="22" spans="1:25" ht="16.350000000000001" x14ac:dyDescent="0.25">
      <c r="A22" s="30" t="str">
        <f t="shared" si="12"/>
        <v/>
      </c>
      <c r="B22" s="30" t="str">
        <f t="shared" si="13"/>
        <v/>
      </c>
      <c r="C22" s="30" t="str">
        <f t="shared" si="14"/>
        <v/>
      </c>
      <c r="D22" s="30" t="str">
        <f t="shared" si="15"/>
        <v/>
      </c>
      <c r="E22" s="31"/>
      <c r="F22" s="32"/>
      <c r="G22" s="33"/>
      <c r="H22" s="33"/>
      <c r="I22" s="33"/>
      <c r="J22" s="33"/>
      <c r="K22" s="33"/>
      <c r="L22" s="33"/>
      <c r="M22" s="36"/>
      <c r="N22" s="62"/>
      <c r="O22" s="30" t="str">
        <f t="shared" si="16"/>
        <v/>
      </c>
      <c r="P22" s="30" t="str">
        <f t="shared" si="17"/>
        <v/>
      </c>
      <c r="Q22" s="30" t="str">
        <f t="shared" si="18"/>
        <v/>
      </c>
      <c r="R22" s="30" t="str">
        <f t="shared" si="19"/>
        <v/>
      </c>
      <c r="Y22">
        <v>1</v>
      </c>
    </row>
    <row r="23" spans="1:25" ht="16.350000000000001" x14ac:dyDescent="0.25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38"/>
      <c r="M23" s="63"/>
      <c r="N23" s="74"/>
      <c r="O23" s="26" t="str">
        <f t="shared" si="4"/>
        <v/>
      </c>
      <c r="P23" s="26" t="str">
        <f t="shared" si="5"/>
        <v/>
      </c>
      <c r="Q23" s="26" t="str">
        <f t="shared" si="6"/>
        <v/>
      </c>
      <c r="R23" s="26" t="str">
        <f t="shared" si="7"/>
        <v/>
      </c>
    </row>
    <row r="24" spans="1:25" ht="16.350000000000001" x14ac:dyDescent="0.25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6"/>
      <c r="N24" s="62"/>
      <c r="O24" s="30" t="str">
        <f t="shared" si="4"/>
        <v/>
      </c>
      <c r="P24" s="30" t="str">
        <f t="shared" si="5"/>
        <v/>
      </c>
      <c r="Q24" s="30" t="str">
        <f t="shared" si="6"/>
        <v/>
      </c>
      <c r="R24" s="30" t="str">
        <f t="shared" si="7"/>
        <v/>
      </c>
    </row>
    <row r="25" spans="1:25" ht="16.350000000000001" x14ac:dyDescent="0.25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38"/>
      <c r="M25" s="63"/>
      <c r="N25" s="74"/>
      <c r="O25" s="26" t="str">
        <f t="shared" si="4"/>
        <v/>
      </c>
      <c r="P25" s="26" t="str">
        <f t="shared" si="5"/>
        <v/>
      </c>
      <c r="Q25" s="26" t="str">
        <f t="shared" si="6"/>
        <v/>
      </c>
      <c r="R25" s="26" t="str">
        <f t="shared" si="7"/>
        <v/>
      </c>
    </row>
    <row r="26" spans="1:25" ht="16.350000000000001" x14ac:dyDescent="0.25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6"/>
      <c r="N26" s="62"/>
      <c r="O26" s="30" t="str">
        <f t="shared" si="4"/>
        <v/>
      </c>
      <c r="P26" s="30" t="str">
        <f t="shared" si="5"/>
        <v/>
      </c>
      <c r="Q26" s="30" t="str">
        <f t="shared" si="6"/>
        <v/>
      </c>
      <c r="R26" s="30" t="str">
        <f t="shared" si="7"/>
        <v/>
      </c>
    </row>
    <row r="27" spans="1:25" ht="16.350000000000001" x14ac:dyDescent="0.25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38"/>
      <c r="M27" s="63"/>
      <c r="N27" s="74"/>
      <c r="O27" s="26" t="str">
        <f t="shared" si="4"/>
        <v/>
      </c>
      <c r="P27" s="26" t="str">
        <f t="shared" si="5"/>
        <v/>
      </c>
      <c r="Q27" s="26" t="str">
        <f t="shared" si="6"/>
        <v/>
      </c>
      <c r="R27" s="26" t="str">
        <f t="shared" si="7"/>
        <v/>
      </c>
    </row>
    <row r="28" spans="1:25" ht="16.350000000000001" x14ac:dyDescent="0.25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6"/>
      <c r="N28" s="62"/>
      <c r="O28" s="30" t="str">
        <f t="shared" si="4"/>
        <v/>
      </c>
      <c r="P28" s="30" t="str">
        <f t="shared" si="5"/>
        <v/>
      </c>
      <c r="Q28" s="30" t="str">
        <f t="shared" si="6"/>
        <v/>
      </c>
      <c r="R28" s="30" t="str">
        <f t="shared" si="7"/>
        <v/>
      </c>
    </row>
    <row r="29" spans="1:25" ht="16.350000000000001" x14ac:dyDescent="0.25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38"/>
      <c r="M29" s="63"/>
      <c r="N29" s="74"/>
      <c r="O29" s="26" t="str">
        <f t="shared" si="4"/>
        <v/>
      </c>
      <c r="P29" s="26" t="str">
        <f t="shared" si="5"/>
        <v/>
      </c>
      <c r="Q29" s="26" t="str">
        <f t="shared" si="6"/>
        <v/>
      </c>
      <c r="R29" s="26" t="str">
        <f t="shared" si="7"/>
        <v/>
      </c>
    </row>
    <row r="30" spans="1:25" ht="16.350000000000001" x14ac:dyDescent="0.25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6"/>
      <c r="N30" s="62"/>
      <c r="O30" s="30" t="str">
        <f t="shared" si="4"/>
        <v/>
      </c>
      <c r="P30" s="30" t="str">
        <f t="shared" si="5"/>
        <v/>
      </c>
      <c r="Q30" s="30" t="str">
        <f t="shared" si="6"/>
        <v/>
      </c>
      <c r="R30" s="30" t="str">
        <f t="shared" si="7"/>
        <v/>
      </c>
    </row>
    <row r="31" spans="1:25" ht="16.350000000000001" x14ac:dyDescent="0.25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38"/>
      <c r="M31" s="63"/>
      <c r="N31" s="74"/>
      <c r="O31" s="26" t="str">
        <f t="shared" si="4"/>
        <v/>
      </c>
      <c r="P31" s="26" t="str">
        <f t="shared" si="5"/>
        <v/>
      </c>
      <c r="Q31" s="26" t="str">
        <f t="shared" si="6"/>
        <v/>
      </c>
      <c r="R31" s="26" t="str">
        <f t="shared" si="7"/>
        <v/>
      </c>
    </row>
    <row r="32" spans="1:25" ht="16.350000000000001" x14ac:dyDescent="0.25">
      <c r="F32" s="86"/>
      <c r="G32" s="86"/>
      <c r="H32" s="86"/>
      <c r="I32" s="86"/>
      <c r="J32" s="86"/>
      <c r="K32" s="86"/>
      <c r="L32" s="86"/>
      <c r="M32" s="86"/>
    </row>
  </sheetData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423" yWindow="545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zoomScaleNormal="100" workbookViewId="0">
      <pane ySplit="1" topLeftCell="A2" activePane="bottomLeft" state="frozen"/>
      <selection pane="bottomLeft" activeCell="Q31" sqref="Q31"/>
    </sheetView>
  </sheetViews>
  <sheetFormatPr defaultColWidth="9" defaultRowHeight="13.95" x14ac:dyDescent="0.25"/>
  <cols>
    <col min="1" max="10" width="4.5546875" customWidth="1"/>
    <col min="11" max="12" width="4.5546875" hidden="1" customWidth="1"/>
    <col min="13" max="13" width="18.44140625" style="40" customWidth="1"/>
    <col min="14" max="14" width="10.44140625" style="40" customWidth="1"/>
    <col min="15" max="15" width="9.44140625" style="40" customWidth="1"/>
    <col min="16" max="16" width="10.109375" style="40" customWidth="1"/>
    <col min="17" max="17" width="11.109375" style="40" customWidth="1"/>
  </cols>
  <sheetData>
    <row r="1" spans="1:17" s="39" customFormat="1" ht="15.75" x14ac:dyDescent="0.25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 t="str">
        <f>状态转换表!F2</f>
        <v>LW</v>
      </c>
      <c r="F1" s="41" t="str">
        <f>状态转换表!G2</f>
        <v>SW</v>
      </c>
      <c r="G1" s="41" t="str">
        <f>状态转换表!H2</f>
        <v>BEQ</v>
      </c>
      <c r="H1" s="41" t="str">
        <f>状态转换表!I2</f>
        <v>SLT</v>
      </c>
      <c r="I1" s="41" t="str">
        <f>状态转换表!J2</f>
        <v>ADDI</v>
      </c>
      <c r="J1" s="41" t="str">
        <f>状态转换表!K2</f>
        <v>ADD</v>
      </c>
      <c r="K1" s="41">
        <f>状态转换表!L2</f>
        <v>0</v>
      </c>
      <c r="L1" s="54">
        <f>状态转换表!M2</f>
        <v>0</v>
      </c>
      <c r="M1" s="55" t="s">
        <v>13</v>
      </c>
      <c r="N1" s="56" t="str">
        <f>状态转换表!O2</f>
        <v>N3</v>
      </c>
      <c r="O1" s="56" t="str">
        <f>状态转换表!P2</f>
        <v>N2</v>
      </c>
      <c r="P1" s="56" t="str">
        <f>状态转换表!Q2</f>
        <v>N1</v>
      </c>
      <c r="Q1" s="56" t="str">
        <f>状态转换表!R2</f>
        <v>N0</v>
      </c>
    </row>
    <row r="2" spans="1:17" ht="14.55" x14ac:dyDescent="0.25">
      <c r="A2" s="44" t="str">
        <f>IF(状态转换表!A3=1,状态转换表!A$2&amp;"&amp;",IF(状态转换表!A3=0,"~"&amp;状态转换表!A$2&amp;"&amp;",""))</f>
        <v>~S3&amp;</v>
      </c>
      <c r="B2" s="44" t="str">
        <f>IF(状态转换表!B3=1,状态转换表!B$2&amp;"&amp;",IF(状态转换表!B3=0,"~"&amp;状态转换表!B$2&amp;"&amp;",""))</f>
        <v>~S2&amp;</v>
      </c>
      <c r="C2" s="44" t="str">
        <f>IF(状态转换表!C3=1,状态转换表!C$2&amp;"&amp;",IF(状态转换表!C3=0,"~"&amp;状态转换表!C$2&amp;"&amp;",""))</f>
        <v>~S1&amp;</v>
      </c>
      <c r="D2" s="45" t="str">
        <f>IF(状态转换表!D3=1,状态转换表!D$2&amp;"&amp;",IF(状态转换表!D3=0,"~"&amp;状态转换表!D$2&amp;"&amp;",""))</f>
        <v>~S0&amp;</v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IF(状态转换表!K3&lt;&gt;"",IF(状态转换表!K3=1,状态转换表!K$2&amp;"&amp;",IF(状态转换表!K3=0,"~"&amp;状态转换表!K$2&amp;"&amp;","")),"")</f>
        <v/>
      </c>
      <c r="K2" s="47" t="str">
        <f>IF(状态转换表!L3&lt;&gt;"",IF(状态转换表!L3=1,状态转换表!L$2&amp;"&amp;",IF(状态转换表!L3=0,"~"&amp;状态转换表!L$2&amp;"&amp;","")),"")</f>
        <v/>
      </c>
      <c r="L2" s="57" t="str">
        <f>IF(状态转换表!M3&lt;&gt;"",IF(状态转换表!M3=1,状态转换表!M$2&amp;"&amp;",IF(状态转换表!M3=0,"~"&amp;状态转换表!M$2&amp;"&amp;","")),"")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55" x14ac:dyDescent="0.25">
      <c r="A3" s="44" t="str">
        <f>IF(状态转换表!A4=1,状态转换表!A$2&amp;"&amp;",IF(状态转换表!A4=0,"~"&amp;状态转换表!A$2&amp;"&amp;",""))</f>
        <v>~S3&amp;</v>
      </c>
      <c r="B3" s="48" t="str">
        <f>IF(状态转换表!B4=1,状态转换表!B$2&amp;"&amp;",IF(状态转换表!B4=0,"~"&amp;状态转换表!B$2&amp;"&amp;",""))</f>
        <v>~S2&amp;</v>
      </c>
      <c r="C3" s="48" t="str">
        <f>IF(状态转换表!C4=1,状态转换表!C$2&amp;"&amp;",IF(状态转换表!C4=0,"~"&amp;状态转换表!C$2&amp;"&amp;",""))</f>
        <v>~S1&amp;</v>
      </c>
      <c r="D3" s="49" t="str">
        <f>IF(状态转换表!D4=1,状态转换表!D$2&amp;"&amp;",IF(状态转换表!D4=0,"~"&amp;状态转换表!D$2&amp;"&amp;",""))</f>
        <v>S0&amp;</v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IF(状态转换表!K4&lt;&gt;"",IF(状态转换表!K4=1,状态转换表!K$2&amp;"&amp;",IF(状态转换表!K4=0,"~"&amp;状态转换表!K$2&amp;"&amp;","")),"")</f>
        <v/>
      </c>
      <c r="K3" s="48" t="str">
        <f>IF(状态转换表!L4&lt;&gt;"",IF(状态转换表!L4=1,状态转换表!L$2&amp;"&amp;",IF(状态转换表!L4=0,"~"&amp;状态转换表!L$2&amp;"&amp;","")),"")</f>
        <v/>
      </c>
      <c r="L3" s="59" t="str">
        <f>IF(状态转换表!M4&lt;&gt;"",IF(状态转换表!M4=1,状态转换表!M$2&amp;"&amp;",IF(状态转换表!M4=0,"~"&amp;状态转换表!M$2&amp;"&amp;","")),"")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55" x14ac:dyDescent="0.25">
      <c r="A4" s="44" t="str">
        <f>IF(状态转换表!A5=1,状态转换表!A$2&amp;"&amp;",IF(状态转换表!A5=0,"~"&amp;状态转换表!A$2&amp;"&amp;",""))</f>
        <v>~S3&amp;</v>
      </c>
      <c r="B4" s="48" t="str">
        <f>IF(状态转换表!B5=1,状态转换表!B$2&amp;"&amp;",IF(状态转换表!B5=0,"~"&amp;状态转换表!B$2&amp;"&amp;",""))</f>
        <v>~S2&amp;</v>
      </c>
      <c r="C4" s="48" t="str">
        <f>IF(状态转换表!C5=1,状态转换表!C$2&amp;"&amp;",IF(状态转换表!C5=0,"~"&amp;状态转换表!C$2&amp;"&amp;",""))</f>
        <v>S1&amp;</v>
      </c>
      <c r="D4" s="49" t="str">
        <f>IF(状态转换表!D5=1,状态转换表!D$2&amp;"&amp;",IF(状态转换表!D5=0,"~"&amp;状态转换表!D$2&amp;"&amp;",""))</f>
        <v>~S0&amp;</v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IF(状态转换表!K5&lt;&gt;"",IF(状态转换表!K5=1,状态转换表!K$2&amp;"&amp;",IF(状态转换表!K5=0,"~"&amp;状态转换表!K$2&amp;"&amp;","")),"")</f>
        <v/>
      </c>
      <c r="K4" s="48" t="str">
        <f>IF(状态转换表!L5&lt;&gt;"",IF(状态转换表!L5=1,状态转换表!L$2&amp;"&amp;",IF(状态转换表!L5=0,"~"&amp;状态转换表!L$2&amp;"&amp;","")),"")</f>
        <v/>
      </c>
      <c r="L4" s="59" t="str">
        <f>IF(状态转换表!M5&lt;&gt;"",IF(状态转换表!M5=1,状态转换表!M$2&amp;"&amp;",IF(状态转换表!M5=0,"~"&amp;状态转换表!M$2&amp;"&amp;","")),"")</f>
        <v/>
      </c>
      <c r="M4" s="58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55" x14ac:dyDescent="0.25">
      <c r="A5" s="44" t="str">
        <f>IF(状态转换表!A6=1,状态转换表!A$2&amp;"&amp;",IF(状态转换表!A6=0,"~"&amp;状态转换表!A$2&amp;"&amp;",""))</f>
        <v>~S3&amp;</v>
      </c>
      <c r="B5" s="48" t="str">
        <f>IF(状态转换表!B6=1,状态转换表!B$2&amp;"&amp;",IF(状态转换表!B6=0,"~"&amp;状态转换表!B$2&amp;"&amp;",""))</f>
        <v>~S2&amp;</v>
      </c>
      <c r="C5" s="48" t="str">
        <f>IF(状态转换表!C6=1,状态转换表!C$2&amp;"&amp;",IF(状态转换表!C6=0,"~"&amp;状态转换表!C$2&amp;"&amp;",""))</f>
        <v>S1&amp;</v>
      </c>
      <c r="D5" s="49" t="str">
        <f>IF(状态转换表!D6=1,状态转换表!D$2&amp;"&amp;",IF(状态转换表!D6=0,"~"&amp;状态转换表!D$2&amp;"&amp;",""))</f>
        <v>S0&amp;</v>
      </c>
      <c r="E5" s="50" t="str">
        <f>IF(状态转换表!F6&lt;&gt;"",IF(状态转换表!F6=1,状态转换表!F$2&amp;"&amp;",IF(状态转换表!F6=0,"~"&amp;状态转换表!F$2&amp;"&amp;","")),"")</f>
        <v>LW&amp;</v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IF(状态转换表!K6&lt;&gt;"",IF(状态转换表!K6=1,状态转换表!K$2&amp;"&amp;",IF(状态转换表!K6=0,"~"&amp;状态转换表!K$2&amp;"&amp;","")),"")</f>
        <v/>
      </c>
      <c r="K5" s="48" t="str">
        <f>IF(状态转换表!L6&lt;&gt;"",IF(状态转换表!L6=1,状态转换表!L$2&amp;"&amp;",IF(状态转换表!L6=0,"~"&amp;状态转换表!L$2&amp;"&amp;","")),"")</f>
        <v/>
      </c>
      <c r="L5" s="59" t="str">
        <f>IF(状态转换表!M6&lt;&gt;"",IF(状态转换表!M6=1,状态转换表!M$2&amp;"&amp;",IF(状态转换表!M6=0,"~"&amp;状态转换表!M$2&amp;"&amp;","")),"")</f>
        <v/>
      </c>
      <c r="M5" s="58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55" x14ac:dyDescent="0.25">
      <c r="A6" s="44" t="str">
        <f>IF(状态转换表!A7=1,状态转换表!A$2&amp;"&amp;",IF(状态转换表!A7=0,"~"&amp;状态转换表!A$2&amp;"&amp;",""))</f>
        <v>~S3&amp;</v>
      </c>
      <c r="B6" s="48" t="str">
        <f>IF(状态转换表!B7=1,状态转换表!B$2&amp;"&amp;",IF(状态转换表!B7=0,"~"&amp;状态转换表!B$2&amp;"&amp;",""))</f>
        <v>~S2&amp;</v>
      </c>
      <c r="C6" s="48" t="str">
        <f>IF(状态转换表!C7=1,状态转换表!C$2&amp;"&amp;",IF(状态转换表!C7=0,"~"&amp;状态转换表!C$2&amp;"&amp;",""))</f>
        <v>S1&amp;</v>
      </c>
      <c r="D6" s="49" t="str">
        <f>IF(状态转换表!D7=1,状态转换表!D$2&amp;"&amp;",IF(状态转换表!D7=0,"~"&amp;状态转换表!D$2&amp;"&amp;",""))</f>
        <v>S0&amp;</v>
      </c>
      <c r="E6" s="50" t="str">
        <f>IF(状态转换表!F7&lt;&gt;"",IF(状态转换表!F7=1,状态转换表!F$2&amp;"&amp;",IF(状态转换表!F7=0,"~"&amp;状态转换表!F$2&amp;"&amp;","")),"")</f>
        <v/>
      </c>
      <c r="F6" s="48" t="str">
        <f>IF(状态转换表!G7&lt;&gt;"",IF(状态转换表!G7=1,状态转换表!G$2&amp;"&amp;",IF(状态转换表!G7=0,"~"&amp;状态转换表!G$2&amp;"&amp;","")),"")</f>
        <v>SW&amp;</v>
      </c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IF(状态转换表!K7&lt;&gt;"",IF(状态转换表!K7=1,状态转换表!K$2&amp;"&amp;",IF(状态转换表!K7=0,"~"&amp;状态转换表!K$2&amp;"&amp;","")),"")</f>
        <v/>
      </c>
      <c r="K6" s="48" t="str">
        <f>IF(状态转换表!L7&lt;&gt;"",IF(状态转换表!L7=1,状态转换表!L$2&amp;"&amp;",IF(状态转换表!L7=0,"~"&amp;状态转换表!L$2&amp;"&amp;","")),"")</f>
        <v/>
      </c>
      <c r="L6" s="59" t="str">
        <f>IF(状态转换表!M7&lt;&gt;"",IF(状态转换表!M7=1,状态转换表!M$2&amp;"&amp;",IF(状态转换表!M7=0,"~"&amp;状态转换表!M$2&amp;"&amp;","")),"")</f>
        <v/>
      </c>
      <c r="M6" s="58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55" x14ac:dyDescent="0.25">
      <c r="A7" s="44" t="str">
        <f>IF(状态转换表!A8=1,状态转换表!A$2&amp;"&amp;",IF(状态转换表!A8=0,"~"&amp;状态转换表!A$2&amp;"&amp;",""))</f>
        <v>~S3&amp;</v>
      </c>
      <c r="B7" s="48" t="str">
        <f>IF(状态转换表!B8=1,状态转换表!B$2&amp;"&amp;",IF(状态转换表!B8=0,"~"&amp;状态转换表!B$2&amp;"&amp;",""))</f>
        <v>~S2&amp;</v>
      </c>
      <c r="C7" s="48" t="str">
        <f>IF(状态转换表!C8=1,状态转换表!C$2&amp;"&amp;",IF(状态转换表!C8=0,"~"&amp;状态转换表!C$2&amp;"&amp;",""))</f>
        <v>S1&amp;</v>
      </c>
      <c r="D7" s="49" t="str">
        <f>IF(状态转换表!D8=1,状态转换表!D$2&amp;"&amp;",IF(状态转换表!D8=0,"~"&amp;状态转换表!D$2&amp;"&amp;",""))</f>
        <v>S0&amp;</v>
      </c>
      <c r="E7" s="50" t="str">
        <f>IF(状态转换表!F8&lt;&gt;"",IF(状态转换表!F8=1,状态转换表!F$2&amp;"&amp;",IF(状态转换表!F8=0,"~"&amp;状态转换表!F$2&amp;"&amp;","")),"")</f>
        <v/>
      </c>
      <c r="F7" s="48" t="str">
        <f>IF(状态转换表!G8&lt;&gt;"",IF(状态转换表!G8=1,状态转换表!G$2&amp;"&amp;",IF(状态转换表!G8=0,"~"&amp;状态转换表!G$2&amp;"&amp;","")),"")</f>
        <v/>
      </c>
      <c r="G7" s="48" t="str">
        <f>IF(状态转换表!H8&lt;&gt;"",IF(状态转换表!H8=1,状态转换表!H$2&amp;"&amp;",IF(状态转换表!H8=0,"~"&amp;状态转换表!H$2&amp;"&amp;","")),"")</f>
        <v>BEQ&amp;</v>
      </c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IF(状态转换表!K8&lt;&gt;"",IF(状态转换表!K8=1,状态转换表!K$2&amp;"&amp;",IF(状态转换表!K8=0,"~"&amp;状态转换表!K$2&amp;"&amp;","")),"")</f>
        <v/>
      </c>
      <c r="K7" s="48" t="str">
        <f>IF(状态转换表!L8&lt;&gt;"",IF(状态转换表!L8=1,状态转换表!L$2&amp;"&amp;",IF(状态转换表!L8=0,"~"&amp;状态转换表!L$2&amp;"&amp;","")),"")</f>
        <v/>
      </c>
      <c r="L7" s="59" t="str">
        <f>IF(状态转换表!M8&lt;&gt;"",IF(状态转换表!M8=1,状态转换表!M$2&amp;"&amp;",IF(状态转换表!M8=0,"~"&amp;状态转换表!M$2&amp;"&amp;","")),"")</f>
        <v/>
      </c>
      <c r="M7" s="58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55" x14ac:dyDescent="0.25">
      <c r="A8" s="44" t="str">
        <f>IF(状态转换表!A9=1,状态转换表!A$2&amp;"&amp;",IF(状态转换表!A9=0,"~"&amp;状态转换表!A$2&amp;"&amp;",""))</f>
        <v>~S3&amp;</v>
      </c>
      <c r="B8" s="48" t="str">
        <f>IF(状态转换表!B9=1,状态转换表!B$2&amp;"&amp;",IF(状态转换表!B9=0,"~"&amp;状态转换表!B$2&amp;"&amp;",""))</f>
        <v>~S2&amp;</v>
      </c>
      <c r="C8" s="48" t="str">
        <f>IF(状态转换表!C9=1,状态转换表!C$2&amp;"&amp;",IF(状态转换表!C9=0,"~"&amp;状态转换表!C$2&amp;"&amp;",""))</f>
        <v>S1&amp;</v>
      </c>
      <c r="D8" s="49" t="str">
        <f>IF(状态转换表!D9=1,状态转换表!D$2&amp;"&amp;",IF(状态转换表!D9=0,"~"&amp;状态转换表!D$2&amp;"&amp;",""))</f>
        <v>S0&amp;</v>
      </c>
      <c r="E8" s="50" t="str">
        <f>IF(状态转换表!F9&lt;&gt;"",IF(状态转换表!F9=1,状态转换表!F$2&amp;"&amp;",IF(状态转换表!F9=0,"~"&amp;状态转换表!F$2&amp;"&amp;","")),"")</f>
        <v/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 t="str">
        <f>IF(状态转换表!I9&lt;&gt;"",IF(状态转换表!I9=1,状态转换表!I$2&amp;"&amp;",IF(状态转换表!I9=0,"~"&amp;状态转换表!I$2&amp;"&amp;","")),"")</f>
        <v>SLT&amp;</v>
      </c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IF(状态转换表!K9&lt;&gt;"",IF(状态转换表!K9=1,状态转换表!K$2&amp;"&amp;",IF(状态转换表!K9=0,"~"&amp;状态转换表!K$2&amp;"&amp;","")),"")</f>
        <v/>
      </c>
      <c r="K8" s="48" t="str">
        <f>IF(状态转换表!L9&lt;&gt;"",IF(状态转换表!L9=1,状态转换表!L$2&amp;"&amp;",IF(状态转换表!L9=0,"~"&amp;状态转换表!L$2&amp;"&amp;","")),"")</f>
        <v/>
      </c>
      <c r="L8" s="59" t="str">
        <f>IF(状态转换表!M9&lt;&gt;"",IF(状态转换表!M9=1,状态转换表!M$2&amp;"&amp;",IF(状态转换表!M9=0,"~"&amp;状态转换表!M$2&amp;"&amp;","")),"")</f>
        <v/>
      </c>
      <c r="M8" s="58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ht="14.55" x14ac:dyDescent="0.25">
      <c r="A9" s="44" t="str">
        <f>IF(状态转换表!A10=1,状态转换表!A$2&amp;"&amp;",IF(状态转换表!A10=0,"~"&amp;状态转换表!A$2&amp;"&amp;",""))</f>
        <v>~S3&amp;</v>
      </c>
      <c r="B9" s="48" t="str">
        <f>IF(状态转换表!B10=1,状态转换表!B$2&amp;"&amp;",IF(状态转换表!B10=0,"~"&amp;状态转换表!B$2&amp;"&amp;",""))</f>
        <v>~S2&amp;</v>
      </c>
      <c r="C9" s="48" t="str">
        <f>IF(状态转换表!C10=1,状态转换表!C$2&amp;"&amp;",IF(状态转换表!C10=0,"~"&amp;状态转换表!C$2&amp;"&amp;",""))</f>
        <v>S1&amp;</v>
      </c>
      <c r="D9" s="49" t="str">
        <f>IF(状态转换表!D10=1,状态转换表!D$2&amp;"&amp;",IF(状态转换表!D10=0,"~"&amp;状态转换表!D$2&amp;"&amp;",""))</f>
        <v>S0&amp;</v>
      </c>
      <c r="E9" s="50" t="str">
        <f>IF(状态转换表!F10&lt;&gt;"",IF(状态转换表!F10=1,状态转换表!F$2&amp;"&amp;",IF(状态转换表!F10=0,"~"&amp;状态转换表!F$2&amp;"&amp;","")),"")</f>
        <v/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 t="str">
        <f>IF(状态转换表!J10&lt;&gt;"",IF(状态转换表!J10=1,状态转换表!J$2&amp;"&amp;",IF(状态转换表!J10=0,"~"&amp;状态转换表!J$2&amp;"&amp;","")),"")</f>
        <v>ADDI&amp;</v>
      </c>
      <c r="J9" s="48" t="str">
        <f>IF(状态转换表!K10&lt;&gt;"",IF(状态转换表!K10=1,状态转换表!K$2&amp;"&amp;",IF(状态转换表!K10=0,"~"&amp;状态转换表!K$2&amp;"&amp;","")),"")</f>
        <v/>
      </c>
      <c r="K9" s="48" t="str">
        <f>IF(状态转换表!L10&lt;&gt;"",IF(状态转换表!L10=1,状态转换表!L$2&amp;"&amp;",IF(状态转换表!L10=0,"~"&amp;状态转换表!L$2&amp;"&amp;","")),"")</f>
        <v/>
      </c>
      <c r="L9" s="59" t="str">
        <f>IF(状态转换表!M10&lt;&gt;"",IF(状态转换表!M10=1,状态转换表!M$2&amp;"&amp;",IF(状态转换表!M10=0,"~"&amp;状态转换表!M$2&amp;"&amp;","")),"")</f>
        <v/>
      </c>
      <c r="M9" s="58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ht="14.55" x14ac:dyDescent="0.25">
      <c r="A10" s="44" t="str">
        <f>IF(状态转换表!A11=1,状态转换表!A$2&amp;"&amp;",IF(状态转换表!A11=0,"~"&amp;状态转换表!A$2&amp;"&amp;",""))</f>
        <v>~S3&amp;</v>
      </c>
      <c r="B10" s="48" t="str">
        <f>IF(状态转换表!B11=1,状态转换表!B$2&amp;"&amp;",IF(状态转换表!B11=0,"~"&amp;状态转换表!B$2&amp;"&amp;",""))</f>
        <v>~S2&amp;</v>
      </c>
      <c r="C10" s="48" t="str">
        <f>IF(状态转换表!C11=1,状态转换表!C$2&amp;"&amp;",IF(状态转换表!C11=0,"~"&amp;状态转换表!C$2&amp;"&amp;",""))</f>
        <v>S1&amp;</v>
      </c>
      <c r="D10" s="49" t="str">
        <f>IF(状态转换表!D11=1,状态转换表!D$2&amp;"&amp;",IF(状态转换表!D11=0,"~"&amp;状态转换表!D$2&amp;"&amp;",""))</f>
        <v>S0&amp;</v>
      </c>
      <c r="E10" s="50" t="str">
        <f>IF(状态转换表!F11&lt;&gt;"",IF(状态转换表!F11=1,状态转换表!F$2&amp;"&amp;",IF(状态转换表!F11=0,"~"&amp;状态转换表!F$2&amp;"&amp;","")),"")</f>
        <v/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IF(状态转换表!K11&lt;&gt;"",IF(状态转换表!K11=1,状态转换表!K$2&amp;"&amp;",IF(状态转换表!K11=0,"~"&amp;状态转换表!K$2&amp;"&amp;","")),"")</f>
        <v>ADD&amp;</v>
      </c>
      <c r="K10" s="48" t="str">
        <f>IF(状态转换表!L11&lt;&gt;"",IF(状态转换表!L11=1,状态转换表!L$2&amp;"&amp;",IF(状态转换表!L11=0,"~"&amp;状态转换表!L$2&amp;"&amp;","")),"")</f>
        <v/>
      </c>
      <c r="L10" s="59" t="str">
        <f>IF(状态转换表!M11&lt;&gt;"",IF(状态转换表!M11=1,状态转换表!M$2&amp;"&amp;",IF(状态转换表!M11=0,"~"&amp;状态转换表!M$2&amp;"&amp;","")),"")</f>
        <v/>
      </c>
      <c r="M10" s="58" t="str">
        <f t="shared" si="0"/>
        <v>~S3&amp;~S2&amp;S1&amp;S0&amp;ADD</v>
      </c>
      <c r="N10" s="17" t="str">
        <f>IF(状态转换表!O11=1,$M10&amp;"+","")</f>
        <v/>
      </c>
      <c r="O10" s="17" t="str">
        <f>IF(状态转换表!P11=1,$M10&amp;"+","")</f>
        <v>~S3&amp;~S2&amp;S1&amp;S0&amp;ADD+</v>
      </c>
      <c r="P10" s="17" t="str">
        <f>IF(状态转换表!Q11=1,$M10&amp;"+","")</f>
        <v>~S3&amp;~S2&amp;S1&amp;S0&amp;ADD+</v>
      </c>
      <c r="Q10" s="17" t="str">
        <f>IF(状态转换表!R11=1,$M10&amp;"+","")</f>
        <v/>
      </c>
    </row>
    <row r="11" spans="1:17" ht="14.55" x14ac:dyDescent="0.25">
      <c r="A11" s="44" t="str">
        <f>IF(状态转换表!A12=1,状态转换表!A$2&amp;"&amp;",IF(状态转换表!A12=0,"~"&amp;状态转换表!A$2&amp;"&amp;",""))</f>
        <v>~S3&amp;</v>
      </c>
      <c r="B11" s="48" t="str">
        <f>IF(状态转换表!B12=1,状态转换表!B$2&amp;"&amp;",IF(状态转换表!B12=0,"~"&amp;状态转换表!B$2&amp;"&amp;",""))</f>
        <v>S2&amp;</v>
      </c>
      <c r="C11" s="48" t="str">
        <f>IF(状态转换表!C12=1,状态转换表!C$2&amp;"&amp;",IF(状态转换表!C12=0,"~"&amp;状态转换表!C$2&amp;"&amp;",""))</f>
        <v>~S1&amp;</v>
      </c>
      <c r="D11" s="49" t="str">
        <f>IF(状态转换表!D12=1,状态转换表!D$2&amp;"&amp;",IF(状态转换表!D12=0,"~"&amp;状态转换表!D$2&amp;"&amp;",""))</f>
        <v>~S0&amp;</v>
      </c>
      <c r="E11" s="50" t="str">
        <f>IF(状态转换表!F12&lt;&gt;"",IF(状态转换表!F12=1,状态转换表!F$2&amp;"&amp;",IF(状态转换表!F12=0,"~"&amp;状态转换表!F$2&amp;"&amp;","")),"")</f>
        <v/>
      </c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IF(状态转换表!K12&lt;&gt;"",IF(状态转换表!K12=1,状态转换表!K$2&amp;"&amp;",IF(状态转换表!K12=0,"~"&amp;状态转换表!K$2&amp;"&amp;","")),"")</f>
        <v/>
      </c>
      <c r="K11" s="48" t="str">
        <f>IF(状态转换表!L12&lt;&gt;"",IF(状态转换表!L12=1,状态转换表!L$2&amp;"&amp;",IF(状态转换表!L12=0,"~"&amp;状态转换表!L$2&amp;"&amp;","")),"")</f>
        <v/>
      </c>
      <c r="L11" s="59" t="str">
        <f>IF(状态转换表!M12&lt;&gt;"",IF(状态转换表!M12=1,状态转换表!M$2&amp;"&amp;",IF(状态转换表!M12=0,"~"&amp;状态转换表!M$2&amp;"&amp;","")),"")</f>
        <v/>
      </c>
      <c r="M11" s="58" t="str">
        <f t="shared" si="0"/>
        <v>~S3&amp;S2&amp;~S1&amp;~S0</v>
      </c>
      <c r="N11" s="17" t="str">
        <f>IF(状态转换表!O12=1,$M11&amp;"+","")</f>
        <v/>
      </c>
      <c r="O11" s="17" t="str">
        <f>IF(状态转换表!P12=1,$M11&amp;"+","")</f>
        <v>~S3&amp;S2&amp;~S1&amp;~S0+</v>
      </c>
      <c r="P11" s="17" t="str">
        <f>IF(状态转换表!Q12=1,$M11&amp;"+","")</f>
        <v/>
      </c>
      <c r="Q11" s="17" t="str">
        <f>IF(状态转换表!R12=1,$M11&amp;"+","")</f>
        <v>~S3&amp;S2&amp;~S1&amp;~S0+</v>
      </c>
    </row>
    <row r="12" spans="1:17" ht="14.55" x14ac:dyDescent="0.25">
      <c r="A12" s="44" t="str">
        <f>IF(状态转换表!A13=1,状态转换表!A$2&amp;"&amp;",IF(状态转换表!A13=0,"~"&amp;状态转换表!A$2&amp;"&amp;",""))</f>
        <v>~S3&amp;</v>
      </c>
      <c r="B12" s="48" t="str">
        <f>IF(状态转换表!B13=1,状态转换表!B$2&amp;"&amp;",IF(状态转换表!B13=0,"~"&amp;状态转换表!B$2&amp;"&amp;",""))</f>
        <v>S2&amp;</v>
      </c>
      <c r="C12" s="48" t="str">
        <f>IF(状态转换表!C13=1,状态转换表!C$2&amp;"&amp;",IF(状态转换表!C13=0,"~"&amp;状态转换表!C$2&amp;"&amp;",""))</f>
        <v>~S1&amp;</v>
      </c>
      <c r="D12" s="49" t="str">
        <f>IF(状态转换表!D13=1,状态转换表!D$2&amp;"&amp;",IF(状态转换表!D13=0,"~"&amp;状态转换表!D$2&amp;"&amp;",""))</f>
        <v>S0&amp;</v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IF(状态转换表!K13&lt;&gt;"",IF(状态转换表!K13=1,状态转换表!K$2&amp;"&amp;",IF(状态转换表!K13=0,"~"&amp;状态转换表!K$2&amp;"&amp;","")),"")</f>
        <v/>
      </c>
      <c r="K12" s="48" t="str">
        <f>IF(状态转换表!L13&lt;&gt;"",IF(状态转换表!L13=1,状态转换表!L$2&amp;"&amp;",IF(状态转换表!L13=0,"~"&amp;状态转换表!L$2&amp;"&amp;","")),"")</f>
        <v/>
      </c>
      <c r="L12" s="59" t="str">
        <f>IF(状态转换表!M13&lt;&gt;"",IF(状态转换表!M13=1,状态转换表!M$2&amp;"&amp;",IF(状态转换表!M13=0,"~"&amp;状态转换表!M$2&amp;"&amp;","")),"")</f>
        <v/>
      </c>
      <c r="M12" s="58" t="str">
        <f t="shared" si="0"/>
        <v>~S3&amp;S2&amp;~S1&amp;S0</v>
      </c>
      <c r="N12" s="17" t="str">
        <f>IF(状态转换表!O13=1,$M12&amp;"+","")</f>
        <v/>
      </c>
      <c r="O12" s="17" t="str">
        <f>IF(状态转换表!P13=1,$M12&amp;"+","")</f>
        <v>~S3&amp;S2&amp;~S1&amp;S0+</v>
      </c>
      <c r="P12" s="17" t="str">
        <f>IF(状态转换表!Q13=1,$M12&amp;"+","")</f>
        <v>~S3&amp;S2&amp;~S1&amp;S0+</v>
      </c>
      <c r="Q12" s="17" t="str">
        <f>IF(状态转换表!R13=1,$M12&amp;"+","")</f>
        <v/>
      </c>
    </row>
    <row r="13" spans="1:17" ht="14.55" x14ac:dyDescent="0.25">
      <c r="A13" s="44" t="str">
        <f>IF(状态转换表!A14=1,状态转换表!A$2&amp;"&amp;",IF(状态转换表!A14=0,"~"&amp;状态转换表!A$2&amp;"&amp;",""))</f>
        <v>~S3&amp;</v>
      </c>
      <c r="B13" s="48" t="str">
        <f>IF(状态转换表!B14=1,状态转换表!B$2&amp;"&amp;",IF(状态转换表!B14=0,"~"&amp;状态转换表!B$2&amp;"&amp;",""))</f>
        <v>S2&amp;</v>
      </c>
      <c r="C13" s="48" t="str">
        <f>IF(状态转换表!C14=1,状态转换表!C$2&amp;"&amp;",IF(状态转换表!C14=0,"~"&amp;状态转换表!C$2&amp;"&amp;",""))</f>
        <v>S1&amp;</v>
      </c>
      <c r="D13" s="49" t="str">
        <f>IF(状态转换表!D14=1,状态转换表!D$2&amp;"&amp;",IF(状态转换表!D14=0,"~"&amp;状态转换表!D$2&amp;"&amp;",""))</f>
        <v>~S0&amp;</v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IF(状态转换表!K14&lt;&gt;"",IF(状态转换表!K14=1,状态转换表!K$2&amp;"&amp;",IF(状态转换表!K14=0,"~"&amp;状态转换表!K$2&amp;"&amp;","")),"")</f>
        <v/>
      </c>
      <c r="K13" s="48" t="str">
        <f>IF(状态转换表!L14&lt;&gt;"",IF(状态转换表!L14=1,状态转换表!L$2&amp;"&amp;",IF(状态转换表!L14=0,"~"&amp;状态转换表!L$2&amp;"&amp;","")),"")</f>
        <v/>
      </c>
      <c r="L13" s="59" t="str">
        <f>IF(状态转换表!M14&lt;&gt;"",IF(状态转换表!M14=1,状态转换表!M$2&amp;"&amp;",IF(状态转换表!M14=0,"~"&amp;状态转换表!M$2&amp;"&amp;","")),"")</f>
        <v/>
      </c>
      <c r="M13" s="58" t="str">
        <f t="shared" si="0"/>
        <v>~S3&amp;S2&amp;S1&amp;~S0</v>
      </c>
      <c r="N13" s="17" t="str">
        <f>IF(状态转换表!O14=1,$M13&amp;"+","")</f>
        <v/>
      </c>
      <c r="O13" s="17" t="str">
        <f>IF(状态转换表!P14=1,$M13&amp;"+","")</f>
        <v>~S3&amp;S2&amp;S1&amp;~S0+</v>
      </c>
      <c r="P13" s="17" t="str">
        <f>IF(状态转换表!Q14=1,$M13&amp;"+","")</f>
        <v>~S3&amp;S2&amp;S1&amp;~S0+</v>
      </c>
      <c r="Q13" s="17" t="str">
        <f>IF(状态转换表!R14=1,$M13&amp;"+","")</f>
        <v>~S3&amp;S2&amp;S1&amp;~S0+</v>
      </c>
    </row>
    <row r="14" spans="1:17" ht="14.55" x14ac:dyDescent="0.25">
      <c r="A14" s="44" t="str">
        <f>IF(状态转换表!A15=1,状态转换表!A$2&amp;"&amp;",IF(状态转换表!A15=0,"~"&amp;状态转换表!A$2&amp;"&amp;",""))</f>
        <v>~S3&amp;</v>
      </c>
      <c r="B14" s="48" t="str">
        <f>IF(状态转换表!B15=1,状态转换表!B$2&amp;"&amp;",IF(状态转换表!B15=0,"~"&amp;状态转换表!B$2&amp;"&amp;",""))</f>
        <v>S2&amp;</v>
      </c>
      <c r="C14" s="48" t="str">
        <f>IF(状态转换表!C15=1,状态转换表!C$2&amp;"&amp;",IF(状态转换表!C15=0,"~"&amp;状态转换表!C$2&amp;"&amp;",""))</f>
        <v>S1&amp;</v>
      </c>
      <c r="D14" s="49" t="str">
        <f>IF(状态转换表!D15=1,状态转换表!D$2&amp;"&amp;",IF(状态转换表!D15=0,"~"&amp;状态转换表!D$2&amp;"&amp;",""))</f>
        <v>S0&amp;</v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IF(状态转换表!K15&lt;&gt;"",IF(状态转换表!K15=1,状态转换表!K$2&amp;"&amp;",IF(状态转换表!K15=0,"~"&amp;状态转换表!K$2&amp;"&amp;","")),"")</f>
        <v/>
      </c>
      <c r="K14" s="48" t="str">
        <f>IF(状态转换表!L15&lt;&gt;"",IF(状态转换表!L15=1,状态转换表!L$2&amp;"&amp;",IF(状态转换表!L15=0,"~"&amp;状态转换表!L$2&amp;"&amp;","")),"")</f>
        <v/>
      </c>
      <c r="L14" s="59" t="str">
        <f>IF(状态转换表!M15&lt;&gt;"",IF(状态转换表!M15=1,状态转换表!M$2&amp;"&amp;",IF(状态转换表!M15=0,"~"&amp;状态转换表!M$2&amp;"&amp;","")),"")</f>
        <v/>
      </c>
      <c r="M14" s="58" t="str">
        <f t="shared" si="0"/>
        <v>~S3&amp;S2&amp;S1&amp;S0</v>
      </c>
      <c r="N14" s="17" t="str">
        <f>IF(状态转换表!O15=1,$M14&amp;"+","")</f>
        <v>~S3&amp;S2&amp;S1&amp;S0+</v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55" x14ac:dyDescent="0.25">
      <c r="A15" s="44" t="str">
        <f>IF(状态转换表!A16=1,状态转换表!A$2&amp;"&amp;",IF(状态转换表!A16=0,"~"&amp;状态转换表!A$2&amp;"&amp;",""))</f>
        <v>S3&amp;</v>
      </c>
      <c r="B15" s="48" t="str">
        <f>IF(状态转换表!B16=1,状态转换表!B$2&amp;"&amp;",IF(状态转换表!B16=0,"~"&amp;状态转换表!B$2&amp;"&amp;",""))</f>
        <v>~S2&amp;</v>
      </c>
      <c r="C15" s="48" t="str">
        <f>IF(状态转换表!C16=1,状态转换表!C$2&amp;"&amp;",IF(状态转换表!C16=0,"~"&amp;状态转换表!C$2&amp;"&amp;",""))</f>
        <v>~S1&amp;</v>
      </c>
      <c r="D15" s="49" t="str">
        <f>IF(状态转换表!D16=1,状态转换表!D$2&amp;"&amp;",IF(状态转换表!D16=0,"~"&amp;状态转换表!D$2&amp;"&amp;",""))</f>
        <v>~S0&amp;</v>
      </c>
      <c r="E15" s="50" t="str">
        <f>IF(状态转换表!F16&lt;&gt;"",IF(状态转换表!F16=1,状态转换表!F$2&amp;"&amp;",IF(状态转换表!F16=0,"~"&amp;状态转换表!F$2&amp;"&amp;","")),"")</f>
        <v/>
      </c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 t="str">
        <f>IF(状态转换表!K16&lt;&gt;"",IF(状态转换表!K16=1,状态转换表!K$2&amp;"&amp;",IF(状态转换表!K16=0,"~"&amp;状态转换表!K$2&amp;"&amp;","")),"")</f>
        <v/>
      </c>
      <c r="K15" s="48" t="str">
        <f>IF(状态转换表!L16&lt;&gt;"",IF(状态转换表!L16=1,状态转换表!L$2&amp;"&amp;",IF(状态转换表!L16=0,"~"&amp;状态转换表!L$2&amp;"&amp;","")),"")</f>
        <v/>
      </c>
      <c r="L15" s="59" t="str">
        <f>IF(状态转换表!M16&lt;&gt;"",IF(状态转换表!M16=1,状态转换表!M$2&amp;"&amp;",IF(状态转换表!M16=0,"~"&amp;状态转换表!M$2&amp;"&amp;","")),"")</f>
        <v/>
      </c>
      <c r="M15" s="58" t="str">
        <f t="shared" si="0"/>
        <v>S3&amp;~S2&amp;~S1&amp;~S0</v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55" x14ac:dyDescent="0.25">
      <c r="A16" s="44" t="str">
        <f>IF(状态转换表!A17=1,状态转换表!A$2&amp;"&amp;",IF(状态转换表!A17=0,"~"&amp;状态转换表!A$2&amp;"&amp;",""))</f>
        <v/>
      </c>
      <c r="B16" s="48" t="str">
        <f>IF(状态转换表!B17=1,状态转换表!B$2&amp;"&amp;",IF(状态转换表!B17=0,"~"&amp;状态转换表!B$2&amp;"&amp;",""))</f>
        <v/>
      </c>
      <c r="C16" s="48" t="str">
        <f>IF(状态转换表!C17=1,状态转换表!C$2&amp;"&amp;",IF(状态转换表!C17=0,"~"&amp;状态转换表!C$2&amp;"&amp;",""))</f>
        <v/>
      </c>
      <c r="D16" s="49" t="str">
        <f>IF(状态转换表!D17=1,状态转换表!D$2&amp;"&amp;",IF(状态转换表!D17=0,"~"&amp;状态转换表!D$2&amp;"&amp;",""))</f>
        <v/>
      </c>
      <c r="E16" s="50" t="str">
        <f>IF(状态转换表!F17&lt;&gt;"",IF(状态转换表!F17=1,状态转换表!F$2&amp;"&amp;",IF(状态转换表!F17=0,"~"&amp;状态转换表!F$2&amp;"&amp;","")),"")</f>
        <v/>
      </c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 t="str">
        <f>IF(状态转换表!K17&lt;&gt;"",IF(状态转换表!K17=1,状态转换表!K$2&amp;"&amp;",IF(状态转换表!K17=0,"~"&amp;状态转换表!K$2&amp;"&amp;","")),"")</f>
        <v/>
      </c>
      <c r="K16" s="48" t="str">
        <f>IF(状态转换表!L17&lt;&gt;"",IF(状态转换表!L17=1,状态转换表!L$2&amp;"&amp;",IF(状态转换表!L17=0,"~"&amp;状态转换表!L$2&amp;"&amp;","")),"")</f>
        <v/>
      </c>
      <c r="L16" s="59" t="str">
        <f>IF(状态转换表!M17&lt;&gt;"",IF(状态转换表!M17=1,状态转换表!M$2&amp;"&amp;",IF(状态转换表!M17=0,"~"&amp;状态转换表!M$2&amp;"&amp;","")),"")</f>
        <v/>
      </c>
      <c r="M16" s="58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55" x14ac:dyDescent="0.25">
      <c r="A17" s="44" t="str">
        <f>IF(状态转换表!A18=1,状态转换表!A$2&amp;"&amp;",IF(状态转换表!A18=0,"~"&amp;状态转换表!A$2&amp;"&amp;",""))</f>
        <v/>
      </c>
      <c r="B17" s="48" t="str">
        <f>IF(状态转换表!B18=1,状态转换表!B$2&amp;"&amp;",IF(状态转换表!B18=0,"~"&amp;状态转换表!B$2&amp;"&amp;",""))</f>
        <v/>
      </c>
      <c r="C17" s="48" t="str">
        <f>IF(状态转换表!C18=1,状态转换表!C$2&amp;"&amp;",IF(状态转换表!C18=0,"~"&amp;状态转换表!C$2&amp;"&amp;",""))</f>
        <v/>
      </c>
      <c r="D17" s="49" t="str">
        <f>IF(状态转换表!D18=1,状态转换表!D$2&amp;"&amp;",IF(状态转换表!D18=0,"~"&amp;状态转换表!D$2&amp;"&amp;",""))</f>
        <v/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IF(状态转换表!K18&lt;&gt;"",IF(状态转换表!K18=1,状态转换表!K$2&amp;"&amp;",IF(状态转换表!K18=0,"~"&amp;状态转换表!K$2&amp;"&amp;","")),"")</f>
        <v/>
      </c>
      <c r="K17" s="48" t="str">
        <f>IF(状态转换表!L18&lt;&gt;"",IF(状态转换表!L18=1,状态转换表!L$2&amp;"&amp;",IF(状态转换表!L18=0,"~"&amp;状态转换表!L$2&amp;"&amp;","")),"")</f>
        <v/>
      </c>
      <c r="L17" s="59" t="str">
        <f>IF(状态转换表!M18&lt;&gt;"",IF(状态转换表!M18=1,状态转换表!M$2&amp;"&amp;",IF(状态转换表!M18=0,"~"&amp;状态转换表!M$2&amp;"&amp;","")),"")</f>
        <v/>
      </c>
      <c r="M17" s="58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55" x14ac:dyDescent="0.25">
      <c r="A18" s="44" t="str">
        <f>IF(状态转换表!A19=1,状态转换表!A$2&amp;"&amp;",IF(状态转换表!A19=0,"~"&amp;状态转换表!A$2&amp;"&amp;",""))</f>
        <v/>
      </c>
      <c r="B18" s="48" t="str">
        <f>IF(状态转换表!B19=1,状态转换表!B$2&amp;"&amp;",IF(状态转换表!B19=0,"~"&amp;状态转换表!B$2&amp;"&amp;",""))</f>
        <v/>
      </c>
      <c r="C18" s="48" t="str">
        <f>IF(状态转换表!C19=1,状态转换表!C$2&amp;"&amp;",IF(状态转换表!C19=0,"~"&amp;状态转换表!C$2&amp;"&amp;",""))</f>
        <v/>
      </c>
      <c r="D18" s="49" t="str">
        <f>IF(状态转换表!D19=1,状态转换表!D$2&amp;"&amp;",IF(状态转换表!D19=0,"~"&amp;状态转换表!D$2&amp;"&amp;",""))</f>
        <v/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IF(状态转换表!K19&lt;&gt;"",IF(状态转换表!K19=1,状态转换表!K$2&amp;"&amp;",IF(状态转换表!K19=0,"~"&amp;状态转换表!K$2&amp;"&amp;","")),"")</f>
        <v/>
      </c>
      <c r="K18" s="48" t="str">
        <f>IF(状态转换表!L19&lt;&gt;"",IF(状态转换表!L19=1,状态转换表!L$2&amp;"&amp;",IF(状态转换表!L19=0,"~"&amp;状态转换表!L$2&amp;"&amp;","")),"")</f>
        <v/>
      </c>
      <c r="L18" s="59" t="str">
        <f>IF(状态转换表!M19&lt;&gt;"",IF(状态转换表!M19=1,状态转换表!M$2&amp;"&amp;",IF(状态转换表!M19=0,"~"&amp;状态转换表!M$2&amp;"&amp;","")),"")</f>
        <v/>
      </c>
      <c r="M18" s="58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55" x14ac:dyDescent="0.25">
      <c r="A19" s="44" t="str">
        <f>IF(状态转换表!A20=1,状态转换表!A$2&amp;"&amp;",IF(状态转换表!A20=0,"~"&amp;状态转换表!A$2&amp;"&amp;",""))</f>
        <v/>
      </c>
      <c r="B19" s="48" t="str">
        <f>IF(状态转换表!B20=1,状态转换表!B$2&amp;"&amp;",IF(状态转换表!B20=0,"~"&amp;状态转换表!B$2&amp;"&amp;",""))</f>
        <v/>
      </c>
      <c r="C19" s="48" t="str">
        <f>IF(状态转换表!C20=1,状态转换表!C$2&amp;"&amp;",IF(状态转换表!C20=0,"~"&amp;状态转换表!C$2&amp;"&amp;",""))</f>
        <v/>
      </c>
      <c r="D19" s="49" t="str">
        <f>IF(状态转换表!D20=1,状态转换表!D$2&amp;"&amp;",IF(状态转换表!D20=0,"~"&amp;状态转换表!D$2&amp;"&amp;",""))</f>
        <v/>
      </c>
      <c r="E19" s="50" t="str">
        <f>IF(状态转换表!F20&lt;&gt;"",IF(状态转换表!F20=1,状态转换表!F$2&amp;"&amp;",IF(状态转换表!F20=0,"~"&amp;状态转换表!F$2&amp;"&amp;","")),"")</f>
        <v/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IF(状态转换表!K20&lt;&gt;"",IF(状态转换表!K20=1,状态转换表!K$2&amp;"&amp;",IF(状态转换表!K20=0,"~"&amp;状态转换表!K$2&amp;"&amp;","")),"")</f>
        <v/>
      </c>
      <c r="K19" s="48" t="str">
        <f>IF(状态转换表!L20&lt;&gt;"",IF(状态转换表!L20=1,状态转换表!L$2&amp;"&amp;",IF(状态转换表!L20=0,"~"&amp;状态转换表!L$2&amp;"&amp;","")),"")</f>
        <v/>
      </c>
      <c r="L19" s="59" t="str">
        <f>IF(状态转换表!M20&lt;&gt;"",IF(状态转换表!M20=1,状态转换表!M$2&amp;"&amp;",IF(状态转换表!M20=0,"~"&amp;状态转换表!M$2&amp;"&amp;","")),"")</f>
        <v/>
      </c>
      <c r="M19" s="58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55" x14ac:dyDescent="0.25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IF(状态转换表!K21&lt;&gt;"",IF(状态转换表!K21=1,状态转换表!K$2&amp;"&amp;",IF(状态转换表!K21=0,"~"&amp;状态转换表!K$2&amp;"&amp;","")),"")</f>
        <v/>
      </c>
      <c r="K20" s="48" t="str">
        <f>IF(状态转换表!L21&lt;&gt;"",IF(状态转换表!L21=1,状态转换表!L$2&amp;"&amp;",IF(状态转换表!L21=0,"~"&amp;状态转换表!L$2&amp;"&amp;","")),"")</f>
        <v/>
      </c>
      <c r="L20" s="59" t="str">
        <f>IF(状态转换表!M21&lt;&gt;"",IF(状态转换表!M21=1,状态转换表!M$2&amp;"&amp;",IF(状态转换表!M21=0,"~"&amp;状态转换表!M$2&amp;"&amp;","")),"")</f>
        <v/>
      </c>
      <c r="M20" s="58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55" x14ac:dyDescent="0.25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IF(状态转换表!K22&lt;&gt;"",IF(状态转换表!K22=1,状态转换表!K$2&amp;"&amp;",IF(状态转换表!K22=0,"~"&amp;状态转换表!K$2&amp;"&amp;","")),"")</f>
        <v/>
      </c>
      <c r="K21" s="48" t="str">
        <f>IF(状态转换表!L22&lt;&gt;"",IF(状态转换表!L22=1,状态转换表!L$2&amp;"&amp;",IF(状态转换表!L22=0,"~"&amp;状态转换表!L$2&amp;"&amp;","")),"")</f>
        <v/>
      </c>
      <c r="L21" s="59" t="str">
        <f>IF(状态转换表!M22&lt;&gt;"",IF(状态转换表!M22=1,状态转换表!M$2&amp;"&amp;",IF(状态转换表!M22=0,"~"&amp;状态转换表!M$2&amp;"&amp;","")),"")</f>
        <v/>
      </c>
      <c r="M21" s="58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55" x14ac:dyDescent="0.25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IF(状态转换表!K23&lt;&gt;"",IF(状态转换表!K23=1,状态转换表!K$2&amp;"&amp;",IF(状态转换表!K23=0,"~"&amp;状态转换表!K$2&amp;"&amp;","")),"")</f>
        <v/>
      </c>
      <c r="K22" s="48" t="str">
        <f>IF(状态转换表!L23&lt;&gt;"",IF(状态转换表!L23=1,状态转换表!L$2&amp;"&amp;",IF(状态转换表!L23=0,"~"&amp;状态转换表!L$2&amp;"&amp;","")),"")</f>
        <v/>
      </c>
      <c r="L22" s="59" t="str">
        <f>IF(状态转换表!M23&lt;&gt;"",IF(状态转换表!M23=1,状态转换表!M$2&amp;"&amp;",IF(状态转换表!M23=0,"~"&amp;状态转换表!M$2&amp;"&amp;","")),"")</f>
        <v/>
      </c>
      <c r="M22" s="58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55" x14ac:dyDescent="0.25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IF(状态转换表!K24&lt;&gt;"",IF(状态转换表!K24=1,状态转换表!K$2&amp;"&amp;",IF(状态转换表!K24=0,"~"&amp;状态转换表!K$2&amp;"&amp;","")),"")</f>
        <v/>
      </c>
      <c r="K23" s="48" t="str">
        <f>IF(状态转换表!L24&lt;&gt;"",IF(状态转换表!L24=1,状态转换表!L$2&amp;"&amp;",IF(状态转换表!L24=0,"~"&amp;状态转换表!L$2&amp;"&amp;","")),"")</f>
        <v/>
      </c>
      <c r="L23" s="59" t="str">
        <f>IF(状态转换表!M24&lt;&gt;"",IF(状态转换表!M24=1,状态转换表!M$2&amp;"&amp;",IF(状态转换表!M24=0,"~"&amp;状态转换表!M$2&amp;"&amp;","")),"")</f>
        <v/>
      </c>
      <c r="M23" s="58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55" x14ac:dyDescent="0.25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IF(状态转换表!K25&lt;&gt;"",IF(状态转换表!K25=1,状态转换表!K$2&amp;"&amp;",IF(状态转换表!K25=0,"~"&amp;状态转换表!K$2&amp;"&amp;","")),"")</f>
        <v/>
      </c>
      <c r="K24" s="48" t="str">
        <f>IF(状态转换表!L25&lt;&gt;"",IF(状态转换表!L25=1,状态转换表!L$2&amp;"&amp;",IF(状态转换表!L25=0,"~"&amp;状态转换表!L$2&amp;"&amp;","")),"")</f>
        <v/>
      </c>
      <c r="L24" s="59" t="str">
        <f>IF(状态转换表!M25&lt;&gt;"",IF(状态转换表!M25=1,状态转换表!M$2&amp;"&amp;",IF(状态转换表!M25=0,"~"&amp;状态转换表!M$2&amp;"&amp;","")),"")</f>
        <v/>
      </c>
      <c r="M24" s="58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55" x14ac:dyDescent="0.25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IF(状态转换表!K26&lt;&gt;"",IF(状态转换表!K26=1,状态转换表!K$2&amp;"&amp;",IF(状态转换表!K26=0,"~"&amp;状态转换表!K$2&amp;"&amp;","")),"")</f>
        <v/>
      </c>
      <c r="K25" s="48" t="str">
        <f>IF(状态转换表!L26&lt;&gt;"",IF(状态转换表!L26=1,状态转换表!L$2&amp;"&amp;",IF(状态转换表!L26=0,"~"&amp;状态转换表!L$2&amp;"&amp;","")),"")</f>
        <v/>
      </c>
      <c r="L25" s="59" t="str">
        <f>IF(状态转换表!M26&lt;&gt;"",IF(状态转换表!M26=1,状态转换表!M$2&amp;"&amp;",IF(状态转换表!M26=0,"~"&amp;状态转换表!M$2&amp;"&amp;","")),"")</f>
        <v/>
      </c>
      <c r="M25" s="58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55" x14ac:dyDescent="0.25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IF(状态转换表!K27&lt;&gt;"",IF(状态转换表!K27=1,状态转换表!K$2&amp;"&amp;",IF(状态转换表!K27=0,"~"&amp;状态转换表!K$2&amp;"&amp;","")),"")</f>
        <v/>
      </c>
      <c r="K26" s="48" t="str">
        <f>IF(状态转换表!L27&lt;&gt;"",IF(状态转换表!L27=1,状态转换表!L$2&amp;"&amp;",IF(状态转换表!L27=0,"~"&amp;状态转换表!L$2&amp;"&amp;","")),"")</f>
        <v/>
      </c>
      <c r="L26" s="59" t="str">
        <f>IF(状态转换表!M27&lt;&gt;"",IF(状态转换表!M27=1,状态转换表!M$2&amp;"&amp;",IF(状态转换表!M27=0,"~"&amp;状态转换表!M$2&amp;"&amp;","")),"")</f>
        <v/>
      </c>
      <c r="M26" s="58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55" x14ac:dyDescent="0.25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IF(状态转换表!K28&lt;&gt;"",IF(状态转换表!K28=1,状态转换表!K$2&amp;"&amp;",IF(状态转换表!K28=0,"~"&amp;状态转换表!K$2&amp;"&amp;","")),"")</f>
        <v/>
      </c>
      <c r="K27" s="48" t="str">
        <f>IF(状态转换表!L28&lt;&gt;"",IF(状态转换表!L28=1,状态转换表!L$2&amp;"&amp;",IF(状态转换表!L28=0,"~"&amp;状态转换表!L$2&amp;"&amp;","")),"")</f>
        <v/>
      </c>
      <c r="L27" s="59" t="str">
        <f>IF(状态转换表!M28&lt;&gt;"",IF(状态转换表!M28=1,状态转换表!M$2&amp;"&amp;",IF(状态转换表!M28=0,"~"&amp;状态转换表!M$2&amp;"&amp;","")),"")</f>
        <v/>
      </c>
      <c r="M27" s="58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55" x14ac:dyDescent="0.25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IF(状态转换表!K29&lt;&gt;"",IF(状态转换表!K29=1,状态转换表!K$2&amp;"&amp;",IF(状态转换表!K29=0,"~"&amp;状态转换表!K$2&amp;"&amp;","")),"")</f>
        <v/>
      </c>
      <c r="K28" s="48" t="str">
        <f>IF(状态转换表!L29&lt;&gt;"",IF(状态转换表!L29=1,状态转换表!L$2&amp;"&amp;",IF(状态转换表!L29=0,"~"&amp;状态转换表!L$2&amp;"&amp;","")),"")</f>
        <v/>
      </c>
      <c r="L28" s="59" t="str">
        <f>IF(状态转换表!M29&lt;&gt;"",IF(状态转换表!M29=1,状态转换表!M$2&amp;"&amp;",IF(状态转换表!M29=0,"~"&amp;状态转换表!M$2&amp;"&amp;","")),"")</f>
        <v/>
      </c>
      <c r="M28" s="58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55" x14ac:dyDescent="0.25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IF(状态转换表!K30&lt;&gt;"",IF(状态转换表!K30=1,状态转换表!K$2&amp;"&amp;",IF(状态转换表!K30=0,"~"&amp;状态转换表!K$2&amp;"&amp;","")),"")</f>
        <v/>
      </c>
      <c r="K29" s="48" t="str">
        <f>IF(状态转换表!L30&lt;&gt;"",IF(状态转换表!L30=1,状态转换表!L$2&amp;"&amp;",IF(状态转换表!L30=0,"~"&amp;状态转换表!L$2&amp;"&amp;","")),"")</f>
        <v/>
      </c>
      <c r="L29" s="59" t="str">
        <f>IF(状态转换表!M30&lt;&gt;"",IF(状态转换表!M30=1,状态转换表!M$2&amp;"&amp;",IF(状态转换表!M30=0,"~"&amp;状态转换表!M$2&amp;"&amp;","")),"")</f>
        <v/>
      </c>
      <c r="M29" s="58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55" x14ac:dyDescent="0.25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IF(状态转换表!K31&lt;&gt;"",IF(状态转换表!K31=1,状态转换表!K$2&amp;"&amp;",IF(状态转换表!K31=0,"~"&amp;状态转换表!K$2&amp;"&amp;","")),"")</f>
        <v/>
      </c>
      <c r="K30" s="48" t="str">
        <f>IF(状态转换表!L31&lt;&gt;"",IF(状态转换表!L31=1,状态转换表!L$2&amp;"&amp;",IF(状态转换表!L31=0,"~"&amp;状态转换表!L$2&amp;"&amp;","")),"")</f>
        <v/>
      </c>
      <c r="L30" s="59" t="str">
        <f>IF(状态转换表!M31&lt;&gt;"",IF(状态转换表!M31=1,状态转换表!M$2&amp;"&amp;",IF(状态转换表!M31=0,"~"&amp;状态转换表!M$2&amp;"&amp;","")),"")</f>
        <v/>
      </c>
      <c r="M30" s="58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350000000000001" x14ac:dyDescent="0.25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9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~S2&amp;S1&amp;S0&amp;ADD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~S3&amp;~S2&amp;~S1&amp;S0+~S3&amp;~S2&amp;S1&amp;~S0+~S3&amp;~S2&amp;S1&amp;S0&amp;SLT+~S3&amp;~S2&amp;S1&amp;S0&amp;ADDI+~S3&amp;~S2&amp;S1&amp;S0&amp;ADD+~S3&amp;S2&amp;~S1&amp;S0+~S3&amp;S2&amp;S1&amp;~S0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~S2&amp;S1&amp;S0&amp;ADD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~S3&amp;~S2&amp;~S1&amp;S0+~S3&amp;~S2&amp;S1&amp;~S0+~S3&amp;~S2&amp;S1&amp;S0&amp;SLT+~S3&amp;~S2&amp;S1&amp;S0&amp;ADDI+~S3&amp;~S2&amp;S1&amp;S0&amp;ADD+~S3&amp;S2&amp;~S1&amp;S0+~S3&amp;S2&amp;S1&amp;~S0+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6.350000000000001" x14ac:dyDescent="0.25">
      <c r="E34" s="90"/>
      <c r="F34" s="91"/>
      <c r="G34" s="91"/>
      <c r="H34" s="91"/>
      <c r="I34" s="91"/>
      <c r="J34" s="91"/>
      <c r="K34" s="91"/>
      <c r="L34" s="91"/>
      <c r="M34" s="91"/>
    </row>
    <row r="35" spans="3:15" ht="16.350000000000001" x14ac:dyDescent="0.25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350000000000001" x14ac:dyDescent="0.25">
      <c r="O36" s="12"/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66-45F0-41EA-894E-D9BA1836B941}">
  <dimension ref="A1"/>
  <sheetViews>
    <sheetView workbookViewId="0"/>
  </sheetViews>
  <sheetFormatPr defaultRowHeight="13.95" x14ac:dyDescent="0.25"/>
  <sheetData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3.95" x14ac:dyDescent="0.25"/>
  <cols>
    <col min="1" max="4" width="3.5546875" style="23" customWidth="1"/>
    <col min="5" max="5" width="7.5546875" style="23" customWidth="1"/>
    <col min="6" max="6" width="10.44140625" style="23" customWidth="1"/>
    <col min="7" max="17" width="8.5546875" style="23" customWidth="1"/>
  </cols>
  <sheetData>
    <row r="1" spans="1:17" ht="16.350000000000001" x14ac:dyDescent="0.25">
      <c r="A1" s="78" t="s">
        <v>0</v>
      </c>
      <c r="B1" s="78"/>
      <c r="C1" s="78"/>
      <c r="D1" s="78"/>
      <c r="E1" s="79"/>
      <c r="F1" s="92" t="s">
        <v>15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17" ht="29.95" customHeight="1" thickBot="1" x14ac:dyDescent="0.3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31</v>
      </c>
      <c r="G2" s="35" t="s">
        <v>32</v>
      </c>
      <c r="H2" s="35" t="s">
        <v>33</v>
      </c>
      <c r="I2" s="35" t="s">
        <v>34</v>
      </c>
      <c r="J2" s="35" t="s">
        <v>25</v>
      </c>
      <c r="K2" s="35" t="s">
        <v>26</v>
      </c>
      <c r="L2" s="35" t="s">
        <v>23</v>
      </c>
      <c r="M2" s="35" t="s">
        <v>24</v>
      </c>
      <c r="N2" s="35" t="s">
        <v>16</v>
      </c>
      <c r="O2" s="35" t="s">
        <v>17</v>
      </c>
      <c r="P2" s="35" t="s">
        <v>18</v>
      </c>
      <c r="Q2" s="35" t="s">
        <v>19</v>
      </c>
    </row>
    <row r="3" spans="1:17" ht="16.95" thickTop="1" x14ac:dyDescent="0.25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350000000000001" x14ac:dyDescent="0.25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350000000000001" x14ac:dyDescent="0.25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350000000000001" x14ac:dyDescent="0.25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350000000000001" x14ac:dyDescent="0.25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27"/>
      <c r="F7" s="37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16.350000000000001" x14ac:dyDescent="0.25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6.350000000000001" x14ac:dyDescent="0.25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27"/>
      <c r="F9" s="37"/>
      <c r="G9" s="38"/>
      <c r="H9" s="29"/>
      <c r="I9" s="29"/>
      <c r="J9" s="38"/>
      <c r="K9" s="38"/>
      <c r="L9" s="38"/>
      <c r="M9" s="38"/>
      <c r="N9" s="38"/>
      <c r="O9" s="38"/>
      <c r="P9" s="38"/>
      <c r="Q9" s="38"/>
    </row>
    <row r="10" spans="1:17" ht="16.350000000000001" x14ac:dyDescent="0.25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ht="16.350000000000001" x14ac:dyDescent="0.25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27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ht="16.350000000000001" x14ac:dyDescent="0.25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350000000000001" x14ac:dyDescent="0.25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350000000000001" x14ac:dyDescent="0.25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350000000000001" x14ac:dyDescent="0.25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350000000000001" x14ac:dyDescent="0.25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350000000000001" x14ac:dyDescent="0.25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350000000000001" x14ac:dyDescent="0.25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350000000000001" x14ac:dyDescent="0.25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350000000000001" x14ac:dyDescent="0.25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350000000000001" x14ac:dyDescent="0.25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350000000000001" x14ac:dyDescent="0.25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350000000000001" x14ac:dyDescent="0.25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350000000000001" x14ac:dyDescent="0.25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350000000000001" x14ac:dyDescent="0.25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350000000000001" x14ac:dyDescent="0.25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350000000000001" x14ac:dyDescent="0.25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350000000000001" x14ac:dyDescent="0.25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350000000000001" x14ac:dyDescent="0.25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350000000000001" x14ac:dyDescent="0.25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350000000000001" x14ac:dyDescent="0.25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3.95" x14ac:dyDescent="0.25"/>
  <cols>
    <col min="1" max="4" width="4.5546875" customWidth="1"/>
    <col min="5" max="5" width="14.21875" style="1" customWidth="1"/>
    <col min="6" max="6" width="8.5546875" customWidth="1"/>
    <col min="7" max="7" width="9.44140625" customWidth="1"/>
    <col min="8" max="12" width="8.5546875" customWidth="1"/>
    <col min="13" max="13" width="8.109375" customWidth="1"/>
    <col min="14" max="17" width="9" customWidth="1"/>
  </cols>
  <sheetData>
    <row r="1" spans="1:17" ht="15.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13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.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55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55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55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55" x14ac:dyDescent="0.25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55" x14ac:dyDescent="0.25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55" x14ac:dyDescent="0.25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55" x14ac:dyDescent="0.25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55" x14ac:dyDescent="0.25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55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55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55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55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55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55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55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55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55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55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55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55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55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55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55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55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55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55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55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.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95" thickBot="1" x14ac:dyDescent="0.3">
      <c r="A31" s="87" t="s">
        <v>14</v>
      </c>
      <c r="B31" s="88"/>
      <c r="C31" s="88"/>
      <c r="D31" s="88"/>
      <c r="E31" s="94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350000000000001" x14ac:dyDescent="0.25">
      <c r="D34" s="12"/>
    </row>
    <row r="36" spans="4:13" ht="16.350000000000001" x14ac:dyDescent="0.25">
      <c r="G36" s="12" t="s">
        <v>20</v>
      </c>
    </row>
    <row r="37" spans="4:13" ht="16.350000000000001" x14ac:dyDescent="0.25">
      <c r="E37" s="75"/>
      <c r="F37" s="75"/>
    </row>
    <row r="39" spans="4:13" ht="16.350000000000001" x14ac:dyDescent="0.25">
      <c r="D39" s="90" t="s">
        <v>21</v>
      </c>
      <c r="E39" s="90"/>
      <c r="F39" s="90"/>
      <c r="G39" s="90"/>
      <c r="H39" s="90"/>
      <c r="I39" s="90"/>
      <c r="J39" s="90"/>
      <c r="K39" s="90"/>
      <c r="L39" s="90"/>
      <c r="M39" s="90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状态转换表</vt:lpstr>
      <vt:lpstr>触发器输入函数自动生成</vt:lpstr>
      <vt:lpstr>Sheet1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