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Debian\home\dlim\Documents\surface_water_data_manipulation\"/>
    </mc:Choice>
  </mc:AlternateContent>
  <xr:revisionPtr revIDLastSave="0" documentId="13_ncr:1_{907DD47F-40E6-47E0-8ABB-EDFEB0BB8A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lution" sheetId="4" r:id="rId1"/>
    <sheet name="Rat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J4" i="4"/>
  <c r="C68" i="4"/>
  <c r="C9" i="4"/>
  <c r="C8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F4" i="4"/>
</calcChain>
</file>

<file path=xl/sharedStrings.xml><?xml version="1.0" encoding="utf-8"?>
<sst xmlns="http://schemas.openxmlformats.org/spreadsheetml/2006/main" count="25" uniqueCount="23">
  <si>
    <t>Assignment II Data</t>
  </si>
  <si>
    <t>CIV 4038/CIV7048</t>
  </si>
  <si>
    <t>uS/cm</t>
  </si>
  <si>
    <t>Volume Injected</t>
  </si>
  <si>
    <t>L</t>
  </si>
  <si>
    <t>Dilution gauging</t>
  </si>
  <si>
    <t>Time</t>
  </si>
  <si>
    <t>Specific Conductance (uS/cm)</t>
  </si>
  <si>
    <t>Rating data</t>
  </si>
  <si>
    <t>Stage (m)</t>
  </si>
  <si>
    <t>Discharge (m3/sec)</t>
  </si>
  <si>
    <t>C1</t>
  </si>
  <si>
    <t>C0</t>
  </si>
  <si>
    <t>us/cm</t>
  </si>
  <si>
    <t>C2-C0</t>
  </si>
  <si>
    <t>(C2-C0) dt</t>
  </si>
  <si>
    <t>Q</t>
  </si>
  <si>
    <t>l/sec</t>
  </si>
  <si>
    <t>Question 1</t>
  </si>
  <si>
    <t>enter stage value</t>
  </si>
  <si>
    <t>m</t>
  </si>
  <si>
    <t>discharge</t>
  </si>
  <si>
    <t>m3/sec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</si>
</sst>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6">
    <dxf>
      <numFmt numFmtId="165" formatCode="0.000"/>
    </dxf>
    <dxf>
      <numFmt numFmtId="2" formatCode="0.00"/>
    </dxf>
    <dxf>
      <numFmt numFmtId="166" formatCode="0.0"/>
    </dxf>
    <dxf>
      <numFmt numFmtId="166" formatCode="0.0"/>
    </dxf>
    <dxf>
      <numFmt numFmtId="166" formatCode="0.0"/>
      <alignment horizontal="right" vertical="bottom" textRotation="0" wrapText="0" indent="0" justifyLastLine="0" shrinkToFit="0" readingOrder="0"/>
    </dxf>
    <dxf>
      <numFmt numFmtId="164" formatCode="[$-F400]h:mm:ss\ AM/PM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Dilution!$B$7</c:f>
              <c:strCache>
                <c:ptCount val="1"/>
                <c:pt idx="0">
                  <c:v>Specific Conductance (uS/cm)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Dilution!$A$8:$A$128</c:f>
              <c:numCache>
                <c:formatCode>[$-F400]h:mm:ss\ AM/PM</c:formatCode>
                <c:ptCount val="121"/>
                <c:pt idx="0">
                  <c:v>44503.466840277775</c:v>
                </c:pt>
                <c:pt idx="1">
                  <c:v>44503.466863425929</c:v>
                </c:pt>
                <c:pt idx="2">
                  <c:v>44503.466874999998</c:v>
                </c:pt>
                <c:pt idx="3">
                  <c:v>44503.466886574075</c:v>
                </c:pt>
                <c:pt idx="4">
                  <c:v>44503.466898148145</c:v>
                </c:pt>
                <c:pt idx="5">
                  <c:v>44503.466909722221</c:v>
                </c:pt>
                <c:pt idx="6">
                  <c:v>44503.466921296298</c:v>
                </c:pt>
                <c:pt idx="7">
                  <c:v>44503.466932870368</c:v>
                </c:pt>
                <c:pt idx="8">
                  <c:v>44503.466944444444</c:v>
                </c:pt>
                <c:pt idx="9">
                  <c:v>44503.466956018521</c:v>
                </c:pt>
                <c:pt idx="10">
                  <c:v>44503.466967592591</c:v>
                </c:pt>
                <c:pt idx="11">
                  <c:v>44503.466979166667</c:v>
                </c:pt>
                <c:pt idx="12">
                  <c:v>44503.466990740744</c:v>
                </c:pt>
                <c:pt idx="13">
                  <c:v>44503.467002314814</c:v>
                </c:pt>
                <c:pt idx="14">
                  <c:v>44503.467013888891</c:v>
                </c:pt>
                <c:pt idx="15">
                  <c:v>44503.46702546296</c:v>
                </c:pt>
                <c:pt idx="16">
                  <c:v>44503.467037037037</c:v>
                </c:pt>
                <c:pt idx="17">
                  <c:v>44503.467048611114</c:v>
                </c:pt>
                <c:pt idx="18">
                  <c:v>44503.467060185183</c:v>
                </c:pt>
                <c:pt idx="19">
                  <c:v>44503.46707175926</c:v>
                </c:pt>
                <c:pt idx="20">
                  <c:v>44503.467083333337</c:v>
                </c:pt>
                <c:pt idx="21">
                  <c:v>44503.467094907406</c:v>
                </c:pt>
                <c:pt idx="22">
                  <c:v>44503.467106481483</c:v>
                </c:pt>
                <c:pt idx="23">
                  <c:v>44503.467118055552</c:v>
                </c:pt>
                <c:pt idx="24">
                  <c:v>44503.467129629629</c:v>
                </c:pt>
                <c:pt idx="25">
                  <c:v>44503.467141203706</c:v>
                </c:pt>
                <c:pt idx="26">
                  <c:v>44503.467152777775</c:v>
                </c:pt>
                <c:pt idx="27">
                  <c:v>44503.467164351852</c:v>
                </c:pt>
                <c:pt idx="28">
                  <c:v>44503.467175925929</c:v>
                </c:pt>
                <c:pt idx="29">
                  <c:v>44503.467187499999</c:v>
                </c:pt>
                <c:pt idx="30">
                  <c:v>44503.467199074075</c:v>
                </c:pt>
                <c:pt idx="31">
                  <c:v>44503.467210648145</c:v>
                </c:pt>
                <c:pt idx="32">
                  <c:v>44503.467222222222</c:v>
                </c:pt>
                <c:pt idx="33">
                  <c:v>44503.467233796298</c:v>
                </c:pt>
                <c:pt idx="34">
                  <c:v>44503.467245370368</c:v>
                </c:pt>
                <c:pt idx="35">
                  <c:v>44503.467256944445</c:v>
                </c:pt>
                <c:pt idx="36">
                  <c:v>44503.467268518521</c:v>
                </c:pt>
                <c:pt idx="37">
                  <c:v>44503.467280092591</c:v>
                </c:pt>
                <c:pt idx="38">
                  <c:v>44503.467291666668</c:v>
                </c:pt>
                <c:pt idx="39">
                  <c:v>44503.467303240737</c:v>
                </c:pt>
                <c:pt idx="40">
                  <c:v>44503.467314814814</c:v>
                </c:pt>
                <c:pt idx="41">
                  <c:v>44503.467326388891</c:v>
                </c:pt>
                <c:pt idx="42">
                  <c:v>44503.46733796296</c:v>
                </c:pt>
                <c:pt idx="43">
                  <c:v>44503.467349537037</c:v>
                </c:pt>
                <c:pt idx="44">
                  <c:v>44503.467361111114</c:v>
                </c:pt>
                <c:pt idx="45">
                  <c:v>44503.467372685183</c:v>
                </c:pt>
                <c:pt idx="46">
                  <c:v>44503.46738425926</c:v>
                </c:pt>
                <c:pt idx="47">
                  <c:v>44503.467395833337</c:v>
                </c:pt>
                <c:pt idx="48">
                  <c:v>44503.467407407406</c:v>
                </c:pt>
                <c:pt idx="49">
                  <c:v>44503.467418981483</c:v>
                </c:pt>
                <c:pt idx="50">
                  <c:v>44503.467430555553</c:v>
                </c:pt>
                <c:pt idx="51">
                  <c:v>44503.467442129629</c:v>
                </c:pt>
                <c:pt idx="52">
                  <c:v>44503.467453703706</c:v>
                </c:pt>
                <c:pt idx="53">
                  <c:v>44503.467465277776</c:v>
                </c:pt>
                <c:pt idx="54">
                  <c:v>44503.467476851853</c:v>
                </c:pt>
                <c:pt idx="55">
                  <c:v>44503.467488425929</c:v>
                </c:pt>
                <c:pt idx="56">
                  <c:v>44503.467499999999</c:v>
                </c:pt>
                <c:pt idx="57">
                  <c:v>44503.467511574076</c:v>
                </c:pt>
                <c:pt idx="58">
                  <c:v>44503.467523148145</c:v>
                </c:pt>
                <c:pt idx="59">
                  <c:v>44503.467534722222</c:v>
                </c:pt>
                <c:pt idx="60">
                  <c:v>44503.467546296299</c:v>
                </c:pt>
                <c:pt idx="61">
                  <c:v>44503.467557870368</c:v>
                </c:pt>
                <c:pt idx="62">
                  <c:v>44503.467569444445</c:v>
                </c:pt>
                <c:pt idx="63">
                  <c:v>44503.467581018522</c:v>
                </c:pt>
                <c:pt idx="64">
                  <c:v>44503.467592592591</c:v>
                </c:pt>
                <c:pt idx="65">
                  <c:v>44503.467604166668</c:v>
                </c:pt>
                <c:pt idx="66">
                  <c:v>44503.467615740738</c:v>
                </c:pt>
                <c:pt idx="67">
                  <c:v>44503.467627314814</c:v>
                </c:pt>
                <c:pt idx="68">
                  <c:v>44503.467638888891</c:v>
                </c:pt>
                <c:pt idx="69">
                  <c:v>44503.467650462961</c:v>
                </c:pt>
                <c:pt idx="70">
                  <c:v>44503.467662037037</c:v>
                </c:pt>
                <c:pt idx="71">
                  <c:v>44503.467673611114</c:v>
                </c:pt>
                <c:pt idx="72">
                  <c:v>44503.467685185184</c:v>
                </c:pt>
                <c:pt idx="73">
                  <c:v>44503.46769675926</c:v>
                </c:pt>
                <c:pt idx="74">
                  <c:v>44503.46770833333</c:v>
                </c:pt>
                <c:pt idx="75">
                  <c:v>44503.467719907407</c:v>
                </c:pt>
                <c:pt idx="76">
                  <c:v>44503.467731481483</c:v>
                </c:pt>
                <c:pt idx="77">
                  <c:v>44503.467743055553</c:v>
                </c:pt>
                <c:pt idx="78">
                  <c:v>44503.46775462963</c:v>
                </c:pt>
                <c:pt idx="79">
                  <c:v>44503.467766203707</c:v>
                </c:pt>
                <c:pt idx="80">
                  <c:v>44503.467777777776</c:v>
                </c:pt>
                <c:pt idx="81">
                  <c:v>44503.467789351853</c:v>
                </c:pt>
                <c:pt idx="82">
                  <c:v>44503.467800925922</c:v>
                </c:pt>
                <c:pt idx="83">
                  <c:v>44503.467812499999</c:v>
                </c:pt>
                <c:pt idx="84">
                  <c:v>44503.467824074076</c:v>
                </c:pt>
                <c:pt idx="85">
                  <c:v>44503.467835648145</c:v>
                </c:pt>
                <c:pt idx="86">
                  <c:v>44503.467847222222</c:v>
                </c:pt>
                <c:pt idx="87">
                  <c:v>44503.467858796299</c:v>
                </c:pt>
                <c:pt idx="88">
                  <c:v>44503.467870370368</c:v>
                </c:pt>
                <c:pt idx="89">
                  <c:v>44503.467881944445</c:v>
                </c:pt>
                <c:pt idx="90">
                  <c:v>44503.467893518522</c:v>
                </c:pt>
                <c:pt idx="91">
                  <c:v>44503.467905092592</c:v>
                </c:pt>
                <c:pt idx="92">
                  <c:v>44503.467916666668</c:v>
                </c:pt>
                <c:pt idx="93">
                  <c:v>44503.467928240738</c:v>
                </c:pt>
                <c:pt idx="94">
                  <c:v>44503.467939814815</c:v>
                </c:pt>
                <c:pt idx="95">
                  <c:v>44503.467951388891</c:v>
                </c:pt>
                <c:pt idx="96">
                  <c:v>44503.467962962961</c:v>
                </c:pt>
                <c:pt idx="97">
                  <c:v>44503.467974537038</c:v>
                </c:pt>
                <c:pt idx="98">
                  <c:v>44503.467986111114</c:v>
                </c:pt>
                <c:pt idx="99">
                  <c:v>44503.467997685184</c:v>
                </c:pt>
                <c:pt idx="100">
                  <c:v>44503.468009259261</c:v>
                </c:pt>
                <c:pt idx="101">
                  <c:v>44503.46802083333</c:v>
                </c:pt>
                <c:pt idx="102">
                  <c:v>44503.468032407407</c:v>
                </c:pt>
                <c:pt idx="103">
                  <c:v>44503.468043981484</c:v>
                </c:pt>
                <c:pt idx="104">
                  <c:v>44503.468055555553</c:v>
                </c:pt>
                <c:pt idx="105">
                  <c:v>44503.46806712963</c:v>
                </c:pt>
                <c:pt idx="106">
                  <c:v>44503.468078703707</c:v>
                </c:pt>
                <c:pt idx="107">
                  <c:v>44503.468090277776</c:v>
                </c:pt>
                <c:pt idx="108">
                  <c:v>44503.468101851853</c:v>
                </c:pt>
                <c:pt idx="109">
                  <c:v>44503.468113425923</c:v>
                </c:pt>
                <c:pt idx="110">
                  <c:v>44503.468124999999</c:v>
                </c:pt>
                <c:pt idx="111">
                  <c:v>44503.468136574076</c:v>
                </c:pt>
                <c:pt idx="112">
                  <c:v>44503.468148148146</c:v>
                </c:pt>
                <c:pt idx="113">
                  <c:v>44503.468159722222</c:v>
                </c:pt>
                <c:pt idx="114">
                  <c:v>44503.468171296299</c:v>
                </c:pt>
                <c:pt idx="115">
                  <c:v>44503.468182870369</c:v>
                </c:pt>
                <c:pt idx="116">
                  <c:v>44503.468194444446</c:v>
                </c:pt>
                <c:pt idx="117">
                  <c:v>44503.468206018515</c:v>
                </c:pt>
                <c:pt idx="118">
                  <c:v>44503.468217592592</c:v>
                </c:pt>
                <c:pt idx="119">
                  <c:v>44503.468229166669</c:v>
                </c:pt>
                <c:pt idx="120">
                  <c:v>44503.468240740738</c:v>
                </c:pt>
              </c:numCache>
            </c:numRef>
          </c:xVal>
          <c:yVal>
            <c:numRef>
              <c:f>Dilution!$B$8:$B$128</c:f>
              <c:numCache>
                <c:formatCode>0.0</c:formatCode>
                <c:ptCount val="121"/>
                <c:pt idx="0">
                  <c:v>206.3</c:v>
                </c:pt>
                <c:pt idx="1">
                  <c:v>206.3</c:v>
                </c:pt>
                <c:pt idx="2">
                  <c:v>206.3</c:v>
                </c:pt>
                <c:pt idx="3">
                  <c:v>206.3</c:v>
                </c:pt>
                <c:pt idx="4">
                  <c:v>206.3</c:v>
                </c:pt>
                <c:pt idx="5">
                  <c:v>206.3</c:v>
                </c:pt>
                <c:pt idx="6">
                  <c:v>206.3</c:v>
                </c:pt>
                <c:pt idx="7">
                  <c:v>206.3</c:v>
                </c:pt>
                <c:pt idx="8">
                  <c:v>206.3</c:v>
                </c:pt>
                <c:pt idx="9">
                  <c:v>206.3</c:v>
                </c:pt>
                <c:pt idx="10">
                  <c:v>206.3</c:v>
                </c:pt>
                <c:pt idx="11">
                  <c:v>206.3</c:v>
                </c:pt>
                <c:pt idx="12">
                  <c:v>206.3</c:v>
                </c:pt>
                <c:pt idx="13">
                  <c:v>206.3</c:v>
                </c:pt>
                <c:pt idx="14">
                  <c:v>206.3</c:v>
                </c:pt>
                <c:pt idx="15">
                  <c:v>206.3</c:v>
                </c:pt>
                <c:pt idx="16">
                  <c:v>206.3</c:v>
                </c:pt>
                <c:pt idx="17">
                  <c:v>206.3</c:v>
                </c:pt>
                <c:pt idx="18">
                  <c:v>206.3</c:v>
                </c:pt>
                <c:pt idx="19">
                  <c:v>206.3</c:v>
                </c:pt>
                <c:pt idx="20">
                  <c:v>206.3</c:v>
                </c:pt>
                <c:pt idx="21">
                  <c:v>206.3</c:v>
                </c:pt>
                <c:pt idx="22">
                  <c:v>206.3</c:v>
                </c:pt>
                <c:pt idx="23">
                  <c:v>206.3</c:v>
                </c:pt>
                <c:pt idx="24">
                  <c:v>206.3</c:v>
                </c:pt>
                <c:pt idx="25">
                  <c:v>206.3</c:v>
                </c:pt>
                <c:pt idx="26">
                  <c:v>206.3</c:v>
                </c:pt>
                <c:pt idx="27">
                  <c:v>206.3</c:v>
                </c:pt>
                <c:pt idx="28">
                  <c:v>206.3</c:v>
                </c:pt>
                <c:pt idx="29">
                  <c:v>206.3</c:v>
                </c:pt>
                <c:pt idx="30">
                  <c:v>206.3</c:v>
                </c:pt>
                <c:pt idx="31">
                  <c:v>206.3</c:v>
                </c:pt>
                <c:pt idx="32">
                  <c:v>206.3</c:v>
                </c:pt>
                <c:pt idx="33">
                  <c:v>206.3</c:v>
                </c:pt>
                <c:pt idx="34">
                  <c:v>206.3</c:v>
                </c:pt>
                <c:pt idx="35">
                  <c:v>206.3</c:v>
                </c:pt>
                <c:pt idx="36">
                  <c:v>206.3</c:v>
                </c:pt>
                <c:pt idx="37">
                  <c:v>206.3</c:v>
                </c:pt>
                <c:pt idx="38">
                  <c:v>206.3</c:v>
                </c:pt>
                <c:pt idx="39">
                  <c:v>206.3</c:v>
                </c:pt>
                <c:pt idx="40">
                  <c:v>206.3</c:v>
                </c:pt>
                <c:pt idx="41">
                  <c:v>206.3</c:v>
                </c:pt>
                <c:pt idx="42">
                  <c:v>206.3</c:v>
                </c:pt>
                <c:pt idx="43">
                  <c:v>206.3</c:v>
                </c:pt>
                <c:pt idx="44">
                  <c:v>206.3</c:v>
                </c:pt>
                <c:pt idx="45">
                  <c:v>206.3</c:v>
                </c:pt>
                <c:pt idx="46">
                  <c:v>206.3</c:v>
                </c:pt>
                <c:pt idx="47">
                  <c:v>206.3</c:v>
                </c:pt>
                <c:pt idx="48">
                  <c:v>206.3</c:v>
                </c:pt>
                <c:pt idx="49">
                  <c:v>206.3</c:v>
                </c:pt>
                <c:pt idx="50">
                  <c:v>206.3</c:v>
                </c:pt>
                <c:pt idx="51">
                  <c:v>206.3</c:v>
                </c:pt>
                <c:pt idx="52">
                  <c:v>206.3</c:v>
                </c:pt>
                <c:pt idx="53">
                  <c:v>206.3</c:v>
                </c:pt>
                <c:pt idx="54">
                  <c:v>206.3</c:v>
                </c:pt>
                <c:pt idx="55">
                  <c:v>206.3</c:v>
                </c:pt>
                <c:pt idx="56">
                  <c:v>206.3</c:v>
                </c:pt>
                <c:pt idx="57">
                  <c:v>206.3</c:v>
                </c:pt>
                <c:pt idx="58">
                  <c:v>206.3</c:v>
                </c:pt>
                <c:pt idx="59">
                  <c:v>206.3</c:v>
                </c:pt>
                <c:pt idx="60">
                  <c:v>234.6</c:v>
                </c:pt>
                <c:pt idx="61">
                  <c:v>297.2</c:v>
                </c:pt>
                <c:pt idx="62">
                  <c:v>328.5</c:v>
                </c:pt>
                <c:pt idx="63">
                  <c:v>354</c:v>
                </c:pt>
                <c:pt idx="64">
                  <c:v>328.9</c:v>
                </c:pt>
                <c:pt idx="65">
                  <c:v>316.39999999999998</c:v>
                </c:pt>
                <c:pt idx="66">
                  <c:v>290.2</c:v>
                </c:pt>
                <c:pt idx="67">
                  <c:v>268.10000000000002</c:v>
                </c:pt>
                <c:pt idx="68">
                  <c:v>250.2</c:v>
                </c:pt>
                <c:pt idx="69">
                  <c:v>241.3</c:v>
                </c:pt>
                <c:pt idx="70">
                  <c:v>232.9</c:v>
                </c:pt>
                <c:pt idx="71">
                  <c:v>227.1</c:v>
                </c:pt>
                <c:pt idx="72">
                  <c:v>224.2</c:v>
                </c:pt>
                <c:pt idx="73">
                  <c:v>221</c:v>
                </c:pt>
                <c:pt idx="74">
                  <c:v>217.8</c:v>
                </c:pt>
                <c:pt idx="75">
                  <c:v>216.3</c:v>
                </c:pt>
                <c:pt idx="76">
                  <c:v>214.8</c:v>
                </c:pt>
                <c:pt idx="77">
                  <c:v>213.5</c:v>
                </c:pt>
                <c:pt idx="78">
                  <c:v>212.4</c:v>
                </c:pt>
                <c:pt idx="79">
                  <c:v>211.8</c:v>
                </c:pt>
                <c:pt idx="80">
                  <c:v>211.2</c:v>
                </c:pt>
                <c:pt idx="81">
                  <c:v>210.6</c:v>
                </c:pt>
                <c:pt idx="82">
                  <c:v>210.3</c:v>
                </c:pt>
                <c:pt idx="83">
                  <c:v>209.8</c:v>
                </c:pt>
                <c:pt idx="84">
                  <c:v>209.2</c:v>
                </c:pt>
                <c:pt idx="85">
                  <c:v>208.9</c:v>
                </c:pt>
                <c:pt idx="86">
                  <c:v>208.7</c:v>
                </c:pt>
                <c:pt idx="87">
                  <c:v>208.2</c:v>
                </c:pt>
                <c:pt idx="88">
                  <c:v>207.5</c:v>
                </c:pt>
                <c:pt idx="89">
                  <c:v>207.1</c:v>
                </c:pt>
                <c:pt idx="90">
                  <c:v>207.3</c:v>
                </c:pt>
                <c:pt idx="91">
                  <c:v>207.2</c:v>
                </c:pt>
                <c:pt idx="92">
                  <c:v>207.2</c:v>
                </c:pt>
                <c:pt idx="93">
                  <c:v>207.1</c:v>
                </c:pt>
                <c:pt idx="94">
                  <c:v>206.9</c:v>
                </c:pt>
                <c:pt idx="95">
                  <c:v>206.8</c:v>
                </c:pt>
                <c:pt idx="96">
                  <c:v>206.8</c:v>
                </c:pt>
                <c:pt idx="97">
                  <c:v>206.8</c:v>
                </c:pt>
                <c:pt idx="98">
                  <c:v>206.7</c:v>
                </c:pt>
                <c:pt idx="99">
                  <c:v>206.7</c:v>
                </c:pt>
                <c:pt idx="100">
                  <c:v>206.8</c:v>
                </c:pt>
                <c:pt idx="101">
                  <c:v>206.8</c:v>
                </c:pt>
                <c:pt idx="102">
                  <c:v>206.8</c:v>
                </c:pt>
                <c:pt idx="103">
                  <c:v>206.7</c:v>
                </c:pt>
                <c:pt idx="104">
                  <c:v>206.7</c:v>
                </c:pt>
                <c:pt idx="105">
                  <c:v>206.7</c:v>
                </c:pt>
                <c:pt idx="106">
                  <c:v>206.7</c:v>
                </c:pt>
                <c:pt idx="107">
                  <c:v>206.3</c:v>
                </c:pt>
                <c:pt idx="108">
                  <c:v>206.4</c:v>
                </c:pt>
                <c:pt idx="109">
                  <c:v>206.5</c:v>
                </c:pt>
                <c:pt idx="110">
                  <c:v>206.4</c:v>
                </c:pt>
                <c:pt idx="111">
                  <c:v>206.3</c:v>
                </c:pt>
                <c:pt idx="112">
                  <c:v>206.3</c:v>
                </c:pt>
                <c:pt idx="113">
                  <c:v>206.3</c:v>
                </c:pt>
                <c:pt idx="114">
                  <c:v>206.3</c:v>
                </c:pt>
                <c:pt idx="115">
                  <c:v>206.3</c:v>
                </c:pt>
                <c:pt idx="116">
                  <c:v>206.3</c:v>
                </c:pt>
                <c:pt idx="117">
                  <c:v>206.3</c:v>
                </c:pt>
                <c:pt idx="118">
                  <c:v>206.3</c:v>
                </c:pt>
                <c:pt idx="119">
                  <c:v>206.3</c:v>
                </c:pt>
                <c:pt idx="120">
                  <c:v>206.3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7-4CD1-974F-7328FB86D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686575"/>
        <c:axId val="313676015"/>
      </c:scatterChart>
      <c:valAx>
        <c:axId val="31368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76015"/>
        <c:crosses val="autoZero"/>
        <c:crossBetween val="midCat"/>
      </c:valAx>
      <c:valAx>
        <c:axId val="3136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8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Rating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Rating!$B$5</c:f>
              <c:strCache>
                <c:ptCount val="1"/>
                <c:pt idx="0">
                  <c:v>Discharge (m3/sec)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2599518810148737E-2"/>
                  <c:y val="3.98657718120805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Rating!$A$6:$A$20</c:f>
              <c:numCache>
                <c:formatCode>0.00</c:formatCode>
                <c:ptCount val="15"/>
                <c:pt idx="0">
                  <c:v>1.9999999999999997E-2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0.3</c:v>
                </c:pt>
                <c:pt idx="9">
                  <c:v>0.35</c:v>
                </c:pt>
                <c:pt idx="10">
                  <c:v>0.39999999999999997</c:v>
                </c:pt>
                <c:pt idx="11">
                  <c:v>0.44999999999999996</c:v>
                </c:pt>
                <c:pt idx="12">
                  <c:v>0.49999999999999994</c:v>
                </c:pt>
                <c:pt idx="13">
                  <c:v>0.54999999999999993</c:v>
                </c:pt>
                <c:pt idx="14">
                  <c:v>0.6</c:v>
                </c:pt>
              </c:numCache>
            </c:numRef>
          </c:xVal>
          <c:yVal>
            <c:numRef>
              <c:f>Rating!$B$6:$B$20</c:f>
              <c:numCache>
                <c:formatCode>0.000</c:formatCode>
                <c:ptCount val="15"/>
                <c:pt idx="0">
                  <c:v>9.0271200436662064E-2</c:v>
                </c:pt>
                <c:pt idx="1">
                  <c:v>0.12741682762750128</c:v>
                </c:pt>
                <c:pt idx="2">
                  <c:v>0.1627139223079534</c:v>
                </c:pt>
                <c:pt idx="3">
                  <c:v>0.19669722147671648</c:v>
                </c:pt>
                <c:pt idx="4">
                  <c:v>0.35454692370031143</c:v>
                </c:pt>
                <c:pt idx="6">
                  <c:v>0.6390711580043047</c:v>
                </c:pt>
                <c:pt idx="7">
                  <c:v>0.77254311937393494</c:v>
                </c:pt>
                <c:pt idx="8">
                  <c:v>0.90204205978489893</c:v>
                </c:pt>
                <c:pt idx="9">
                  <c:v>1.0283277583735531</c:v>
                </c:pt>
                <c:pt idx="10">
                  <c:v>1.1519263535852371</c:v>
                </c:pt>
                <c:pt idx="11">
                  <c:v>1.2732226567100096</c:v>
                </c:pt>
                <c:pt idx="12">
                  <c:v>1.3925096874451452</c:v>
                </c:pt>
                <c:pt idx="13">
                  <c:v>1.5100175941311191</c:v>
                </c:pt>
                <c:pt idx="14">
                  <c:v>1.6259316473511327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D-43F9-B0AB-7DADE5821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42335"/>
        <c:axId val="175082239"/>
      </c:scatterChart>
      <c:valAx>
        <c:axId val="30594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Stage</a:t>
                </a:r>
                <a:r>
                  <a:rPr lang="en-GB" b="1" baseline="0">
                    <a:solidFill>
                      <a:sysClr val="windowText" lastClr="000000"/>
                    </a:solidFill>
                  </a:rPr>
                  <a:t> (m)</a:t>
                </a:r>
                <a:endParaRPr lang="en-GB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82239"/>
        <c:crosses val="autoZero"/>
        <c:crossBetween val="midCat"/>
      </c:valAx>
      <c:valAx>
        <c:axId val="17508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Discharge</a:t>
                </a:r>
                <a:r>
                  <a:rPr lang="en-GB" b="1" baseline="0">
                    <a:solidFill>
                      <a:sysClr val="windowText" lastClr="000000"/>
                    </a:solidFill>
                  </a:rPr>
                  <a:t> (m3/sec)</a:t>
                </a:r>
                <a:endParaRPr lang="en-GB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42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525677</xdr:colOff>
      <xdr:row>20</xdr:row>
      <xdr:rowOff>185656</xdr:rowOff>
    </xdr:from>
    <xdr:to>
      <xdr:col>14</xdr:col>
      <xdr:colOff>354376</xdr:colOff>
      <xdr:row>35</xdr:row>
      <xdr:rowOff>157947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74635-2EE0-86C2-D2C3-3A07055F6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4</xdr:row>
      <xdr:rowOff>133350</xdr:rowOff>
    </xdr:from>
    <xdr:to>
      <xdr:col>16</xdr:col>
      <xdr:colOff>238125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15916-8454-015B-45C8-2A54A51F5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7CF595-A9D4-475E-BBE7-842F05F59C43}" name="Table1" displayName="Table1" ref="A7:D128" totalsRowShown="0">
  <autoFilter ref="A7:D128" xr:uid="{B57CF595-A9D4-475E-BBE7-842F05F59C43}"/>
  <tableColumns count="4">
    <tableColumn id="1" xr3:uid="{483B9437-FD6A-4F56-B7DE-77FD0F94D1F2}" name="Time" dataDxfId="5"/>
    <tableColumn id="2" xr3:uid="{7AA644D5-67F2-44A6-8708-9BFEE5347F6C}" name="Specific Conductance (uS/cm)" dataDxfId="4"/>
    <tableColumn id="3" xr3:uid="{8A3CE483-A7B1-41BB-9350-B3E89CEA576B}" name="C2-C0" dataDxfId="3">
      <calculatedColumnFormula>B8-$F$4</calculatedColumnFormula>
    </tableColumn>
    <tableColumn id="4" xr3:uid="{158F9E36-E1C4-40B5-BC34-8E4EFEE51619}" name="(C2-C0) dt" dataDxfId="2">
      <calculatedColumnFormula>C8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F5D3A8-FA20-4374-98F8-E7086FF604C0}" name="Table2" displayName="Table2" ref="A5:B20" totalsRowShown="0">
  <autoFilter ref="A5:B20" xr:uid="{17F5D3A8-FA20-4374-98F8-E7086FF604C0}"/>
  <tableColumns count="2">
    <tableColumn id="1" xr3:uid="{59802D42-A7A5-49FC-B2BD-C6E8899DB265}" name="Stage (m)" dataDxfId="1"/>
    <tableColumn id="2" xr3:uid="{B679B0E7-C12C-44B5-A678-3437C6C35437}" name="Discharge (m3/sec)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8"/>
  <sheetViews>
    <sheetView tabSelected="1" topLeftCell="A16" zoomScale="115" zoomScaleNormal="115" workbookViewId="0">
      <selection activeCell="O40" sqref="O40"/>
    </sheetView>
  </sheetViews>
  <sheetFormatPr defaultRowHeight="15" x14ac:dyDescent="0.25"/>
  <cols>
    <col min="1" max="1" width="16.42578125" bestFit="1" customWidth="1"/>
    <col min="2" max="2" width="28.85546875" style="3" customWidth="1"/>
    <col min="4" max="4" width="11.42578125" customWidth="1"/>
  </cols>
  <sheetData>
    <row r="1" spans="1:11" x14ac:dyDescent="0.25">
      <c r="A1" t="s">
        <v>1</v>
      </c>
    </row>
    <row r="2" spans="1:11" x14ac:dyDescent="0.25">
      <c r="A2" t="s">
        <v>0</v>
      </c>
      <c r="I2" t="s">
        <v>18</v>
      </c>
    </row>
    <row r="3" spans="1:11" x14ac:dyDescent="0.25">
      <c r="A3" s="1" t="s">
        <v>5</v>
      </c>
    </row>
    <row r="4" spans="1:11" x14ac:dyDescent="0.25">
      <c r="A4" t="s">
        <v>11</v>
      </c>
      <c r="B4" s="3">
        <v>9696</v>
      </c>
      <c r="C4" t="s">
        <v>2</v>
      </c>
      <c r="E4" t="s">
        <v>12</v>
      </c>
      <c r="F4">
        <f>B8</f>
        <v>206.3</v>
      </c>
      <c r="G4" t="s">
        <v>13</v>
      </c>
      <c r="I4" t="s">
        <v>16</v>
      </c>
      <c r="J4">
        <f>(B4*B5)/SUM(D8:D128)</f>
        <v>500.24741047647257</v>
      </c>
      <c r="K4" t="s">
        <v>17</v>
      </c>
    </row>
    <row r="5" spans="1:11" x14ac:dyDescent="0.25">
      <c r="A5" t="s">
        <v>3</v>
      </c>
      <c r="B5" s="3">
        <v>52.3</v>
      </c>
      <c r="C5" t="s">
        <v>4</v>
      </c>
    </row>
    <row r="7" spans="1:11" x14ac:dyDescent="0.25">
      <c r="A7" s="2" t="s">
        <v>6</v>
      </c>
      <c r="B7" s="3" t="s">
        <v>7</v>
      </c>
      <c r="C7" t="s">
        <v>14</v>
      </c>
      <c r="D7" t="s">
        <v>15</v>
      </c>
    </row>
    <row r="8" spans="1:11" x14ac:dyDescent="0.25">
      <c r="A8" s="8">
        <v>44503.466840277775</v>
      </c>
      <c r="B8" s="7">
        <v>206.3</v>
      </c>
      <c r="C8" s="6">
        <f>B8-$F$4</f>
        <v>0</v>
      </c>
      <c r="D8" s="6">
        <f>C8</f>
        <v>0</v>
      </c>
    </row>
    <row r="9" spans="1:11" x14ac:dyDescent="0.25">
      <c r="A9" s="8">
        <v>44503.466863425929</v>
      </c>
      <c r="B9" s="7">
        <v>206.3</v>
      </c>
      <c r="C9" s="6">
        <f>B9-$F$4</f>
        <v>0</v>
      </c>
      <c r="D9" s="6">
        <f t="shared" ref="D9:D72" si="0">C9</f>
        <v>0</v>
      </c>
    </row>
    <row r="10" spans="1:11" x14ac:dyDescent="0.25">
      <c r="A10" s="8">
        <v>44503.466874999998</v>
      </c>
      <c r="B10" s="7">
        <v>206.3</v>
      </c>
      <c r="C10" s="6">
        <f t="shared" ref="C10:C72" si="1">B10-$F$4</f>
        <v>0</v>
      </c>
      <c r="D10" s="6">
        <f t="shared" si="0"/>
        <v>0</v>
      </c>
    </row>
    <row r="11" spans="1:11" x14ac:dyDescent="0.25">
      <c r="A11" s="8">
        <v>44503.466886574075</v>
      </c>
      <c r="B11" s="7">
        <v>206.3</v>
      </c>
      <c r="C11" s="6">
        <f t="shared" si="1"/>
        <v>0</v>
      </c>
      <c r="D11" s="6">
        <f t="shared" si="0"/>
        <v>0</v>
      </c>
    </row>
    <row r="12" spans="1:11" x14ac:dyDescent="0.25">
      <c r="A12" s="8">
        <v>44503.466898148145</v>
      </c>
      <c r="B12" s="7">
        <v>206.3</v>
      </c>
      <c r="C12" s="6">
        <f t="shared" si="1"/>
        <v>0</v>
      </c>
      <c r="D12" s="6">
        <f t="shared" si="0"/>
        <v>0</v>
      </c>
    </row>
    <row r="13" spans="1:11" x14ac:dyDescent="0.25">
      <c r="A13" s="8">
        <v>44503.466909722221</v>
      </c>
      <c r="B13" s="7">
        <v>206.3</v>
      </c>
      <c r="C13" s="6">
        <f t="shared" si="1"/>
        <v>0</v>
      </c>
      <c r="D13" s="6">
        <f t="shared" si="0"/>
        <v>0</v>
      </c>
    </row>
    <row r="14" spans="1:11" x14ac:dyDescent="0.25">
      <c r="A14" s="8">
        <v>44503.466921296298</v>
      </c>
      <c r="B14" s="7">
        <v>206.3</v>
      </c>
      <c r="C14" s="6">
        <f t="shared" si="1"/>
        <v>0</v>
      </c>
      <c r="D14" s="6">
        <f t="shared" si="0"/>
        <v>0</v>
      </c>
    </row>
    <row r="15" spans="1:11" x14ac:dyDescent="0.25">
      <c r="A15" s="8">
        <v>44503.466932870368</v>
      </c>
      <c r="B15" s="7">
        <v>206.3</v>
      </c>
      <c r="C15" s="6">
        <f t="shared" si="1"/>
        <v>0</v>
      </c>
      <c r="D15" s="6">
        <f t="shared" si="0"/>
        <v>0</v>
      </c>
    </row>
    <row r="16" spans="1:11" x14ac:dyDescent="0.25">
      <c r="A16" s="8">
        <v>44503.466944444444</v>
      </c>
      <c r="B16" s="7">
        <v>206.3</v>
      </c>
      <c r="C16" s="6">
        <f t="shared" si="1"/>
        <v>0</v>
      </c>
      <c r="D16" s="6">
        <f t="shared" si="0"/>
        <v>0</v>
      </c>
    </row>
    <row r="17" spans="1:4" x14ac:dyDescent="0.25">
      <c r="A17" s="8">
        <v>44503.466956018521</v>
      </c>
      <c r="B17" s="7">
        <v>206.3</v>
      </c>
      <c r="C17" s="6">
        <f t="shared" si="1"/>
        <v>0</v>
      </c>
      <c r="D17" s="6">
        <f t="shared" si="0"/>
        <v>0</v>
      </c>
    </row>
    <row r="18" spans="1:4" x14ac:dyDescent="0.25">
      <c r="A18" s="8">
        <v>44503.466967592591</v>
      </c>
      <c r="B18" s="7">
        <v>206.3</v>
      </c>
      <c r="C18" s="6">
        <f t="shared" si="1"/>
        <v>0</v>
      </c>
      <c r="D18" s="6">
        <f t="shared" si="0"/>
        <v>0</v>
      </c>
    </row>
    <row r="19" spans="1:4" x14ac:dyDescent="0.25">
      <c r="A19" s="8">
        <v>44503.466979166667</v>
      </c>
      <c r="B19" s="7">
        <v>206.3</v>
      </c>
      <c r="C19" s="6">
        <f t="shared" si="1"/>
        <v>0</v>
      </c>
      <c r="D19" s="6">
        <f t="shared" si="0"/>
        <v>0</v>
      </c>
    </row>
    <row r="20" spans="1:4" x14ac:dyDescent="0.25">
      <c r="A20" s="8">
        <v>44503.466990740744</v>
      </c>
      <c r="B20" s="7">
        <v>206.3</v>
      </c>
      <c r="C20" s="6">
        <f t="shared" si="1"/>
        <v>0</v>
      </c>
      <c r="D20" s="6">
        <f t="shared" si="0"/>
        <v>0</v>
      </c>
    </row>
    <row r="21" spans="1:4" x14ac:dyDescent="0.25">
      <c r="A21" s="8">
        <v>44503.467002314814</v>
      </c>
      <c r="B21" s="7">
        <v>206.3</v>
      </c>
      <c r="C21" s="6">
        <f t="shared" si="1"/>
        <v>0</v>
      </c>
      <c r="D21" s="6">
        <f t="shared" si="0"/>
        <v>0</v>
      </c>
    </row>
    <row r="22" spans="1:4" x14ac:dyDescent="0.25">
      <c r="A22" s="8">
        <v>44503.467013888891</v>
      </c>
      <c r="B22" s="7">
        <v>206.3</v>
      </c>
      <c r="C22" s="6">
        <f t="shared" si="1"/>
        <v>0</v>
      </c>
      <c r="D22" s="6">
        <f t="shared" si="0"/>
        <v>0</v>
      </c>
    </row>
    <row r="23" spans="1:4" x14ac:dyDescent="0.25">
      <c r="A23" s="8">
        <v>44503.46702546296</v>
      </c>
      <c r="B23" s="7">
        <v>206.3</v>
      </c>
      <c r="C23" s="6">
        <f t="shared" si="1"/>
        <v>0</v>
      </c>
      <c r="D23" s="6">
        <f t="shared" si="0"/>
        <v>0</v>
      </c>
    </row>
    <row r="24" spans="1:4" x14ac:dyDescent="0.25">
      <c r="A24" s="8">
        <v>44503.467037037037</v>
      </c>
      <c r="B24" s="7">
        <v>206.3</v>
      </c>
      <c r="C24" s="6">
        <f t="shared" si="1"/>
        <v>0</v>
      </c>
      <c r="D24" s="6">
        <f t="shared" si="0"/>
        <v>0</v>
      </c>
    </row>
    <row r="25" spans="1:4" x14ac:dyDescent="0.25">
      <c r="A25" s="8">
        <v>44503.467048611114</v>
      </c>
      <c r="B25" s="7">
        <v>206.3</v>
      </c>
      <c r="C25" s="6">
        <f t="shared" si="1"/>
        <v>0</v>
      </c>
      <c r="D25" s="6">
        <f t="shared" si="0"/>
        <v>0</v>
      </c>
    </row>
    <row r="26" spans="1:4" x14ac:dyDescent="0.25">
      <c r="A26" s="8">
        <v>44503.467060185183</v>
      </c>
      <c r="B26" s="7">
        <v>206.3</v>
      </c>
      <c r="C26" s="6">
        <f t="shared" si="1"/>
        <v>0</v>
      </c>
      <c r="D26" s="6">
        <f t="shared" si="0"/>
        <v>0</v>
      </c>
    </row>
    <row r="27" spans="1:4" x14ac:dyDescent="0.25">
      <c r="A27" s="8">
        <v>44503.46707175926</v>
      </c>
      <c r="B27" s="7">
        <v>206.3</v>
      </c>
      <c r="C27" s="6">
        <f t="shared" si="1"/>
        <v>0</v>
      </c>
      <c r="D27" s="6">
        <f t="shared" si="0"/>
        <v>0</v>
      </c>
    </row>
    <row r="28" spans="1:4" x14ac:dyDescent="0.25">
      <c r="A28" s="8">
        <v>44503.467083333337</v>
      </c>
      <c r="B28" s="7">
        <v>206.3</v>
      </c>
      <c r="C28" s="6">
        <f t="shared" si="1"/>
        <v>0</v>
      </c>
      <c r="D28" s="6">
        <f t="shared" si="0"/>
        <v>0</v>
      </c>
    </row>
    <row r="29" spans="1:4" x14ac:dyDescent="0.25">
      <c r="A29" s="8">
        <v>44503.467094907406</v>
      </c>
      <c r="B29" s="7">
        <v>206.3</v>
      </c>
      <c r="C29" s="6">
        <f t="shared" si="1"/>
        <v>0</v>
      </c>
      <c r="D29" s="6">
        <f t="shared" si="0"/>
        <v>0</v>
      </c>
    </row>
    <row r="30" spans="1:4" x14ac:dyDescent="0.25">
      <c r="A30" s="8">
        <v>44503.467106481483</v>
      </c>
      <c r="B30" s="7">
        <v>206.3</v>
      </c>
      <c r="C30" s="6">
        <f t="shared" si="1"/>
        <v>0</v>
      </c>
      <c r="D30" s="6">
        <f t="shared" si="0"/>
        <v>0</v>
      </c>
    </row>
    <row r="31" spans="1:4" x14ac:dyDescent="0.25">
      <c r="A31" s="8">
        <v>44503.467118055552</v>
      </c>
      <c r="B31" s="7">
        <v>206.3</v>
      </c>
      <c r="C31" s="6">
        <f t="shared" si="1"/>
        <v>0</v>
      </c>
      <c r="D31" s="6">
        <f t="shared" si="0"/>
        <v>0</v>
      </c>
    </row>
    <row r="32" spans="1:4" x14ac:dyDescent="0.25">
      <c r="A32" s="8">
        <v>44503.467129629629</v>
      </c>
      <c r="B32" s="7">
        <v>206.3</v>
      </c>
      <c r="C32" s="6">
        <f t="shared" si="1"/>
        <v>0</v>
      </c>
      <c r="D32" s="6">
        <f t="shared" si="0"/>
        <v>0</v>
      </c>
    </row>
    <row r="33" spans="1:4" x14ac:dyDescent="0.25">
      <c r="A33" s="8">
        <v>44503.467141203706</v>
      </c>
      <c r="B33" s="7">
        <v>206.3</v>
      </c>
      <c r="C33" s="6">
        <f t="shared" si="1"/>
        <v>0</v>
      </c>
      <c r="D33" s="6">
        <f t="shared" si="0"/>
        <v>0</v>
      </c>
    </row>
    <row r="34" spans="1:4" x14ac:dyDescent="0.25">
      <c r="A34" s="8">
        <v>44503.467152777775</v>
      </c>
      <c r="B34" s="7">
        <v>206.3</v>
      </c>
      <c r="C34" s="6">
        <f t="shared" si="1"/>
        <v>0</v>
      </c>
      <c r="D34" s="6">
        <f t="shared" si="0"/>
        <v>0</v>
      </c>
    </row>
    <row r="35" spans="1:4" x14ac:dyDescent="0.25">
      <c r="A35" s="8">
        <v>44503.467164351852</v>
      </c>
      <c r="B35" s="7">
        <v>206.3</v>
      </c>
      <c r="C35" s="6">
        <f t="shared" si="1"/>
        <v>0</v>
      </c>
      <c r="D35" s="6">
        <f t="shared" si="0"/>
        <v>0</v>
      </c>
    </row>
    <row r="36" spans="1:4" x14ac:dyDescent="0.25">
      <c r="A36" s="8">
        <v>44503.467175925929</v>
      </c>
      <c r="B36" s="7">
        <v>206.3</v>
      </c>
      <c r="C36" s="6">
        <f t="shared" si="1"/>
        <v>0</v>
      </c>
      <c r="D36" s="6">
        <f t="shared" si="0"/>
        <v>0</v>
      </c>
    </row>
    <row r="37" spans="1:4" x14ac:dyDescent="0.25">
      <c r="A37" s="8">
        <v>44503.467187499999</v>
      </c>
      <c r="B37" s="7">
        <v>206.3</v>
      </c>
      <c r="C37" s="6">
        <f t="shared" si="1"/>
        <v>0</v>
      </c>
      <c r="D37" s="6">
        <f t="shared" si="0"/>
        <v>0</v>
      </c>
    </row>
    <row r="38" spans="1:4" x14ac:dyDescent="0.25">
      <c r="A38" s="8">
        <v>44503.467199074075</v>
      </c>
      <c r="B38" s="7">
        <v>206.3</v>
      </c>
      <c r="C38" s="6">
        <f t="shared" si="1"/>
        <v>0</v>
      </c>
      <c r="D38" s="6">
        <f t="shared" si="0"/>
        <v>0</v>
      </c>
    </row>
    <row r="39" spans="1:4" x14ac:dyDescent="0.25">
      <c r="A39" s="8">
        <v>44503.467210648145</v>
      </c>
      <c r="B39" s="7">
        <v>206.3</v>
      </c>
      <c r="C39" s="6">
        <f t="shared" si="1"/>
        <v>0</v>
      </c>
      <c r="D39" s="6">
        <f t="shared" si="0"/>
        <v>0</v>
      </c>
    </row>
    <row r="40" spans="1:4" x14ac:dyDescent="0.25">
      <c r="A40" s="8">
        <v>44503.467222222222</v>
      </c>
      <c r="B40" s="7">
        <v>206.3</v>
      </c>
      <c r="C40" s="6">
        <f t="shared" si="1"/>
        <v>0</v>
      </c>
      <c r="D40" s="6">
        <f t="shared" si="0"/>
        <v>0</v>
      </c>
    </row>
    <row r="41" spans="1:4" x14ac:dyDescent="0.25">
      <c r="A41" s="8">
        <v>44503.467233796298</v>
      </c>
      <c r="B41" s="7">
        <v>206.3</v>
      </c>
      <c r="C41" s="6">
        <f t="shared" si="1"/>
        <v>0</v>
      </c>
      <c r="D41" s="6">
        <f t="shared" si="0"/>
        <v>0</v>
      </c>
    </row>
    <row r="42" spans="1:4" x14ac:dyDescent="0.25">
      <c r="A42" s="8">
        <v>44503.467245370368</v>
      </c>
      <c r="B42" s="7">
        <v>206.3</v>
      </c>
      <c r="C42" s="6">
        <f t="shared" si="1"/>
        <v>0</v>
      </c>
      <c r="D42" s="6">
        <f t="shared" si="0"/>
        <v>0</v>
      </c>
    </row>
    <row r="43" spans="1:4" x14ac:dyDescent="0.25">
      <c r="A43" s="8">
        <v>44503.467256944445</v>
      </c>
      <c r="B43" s="7">
        <v>206.3</v>
      </c>
      <c r="C43" s="6">
        <f t="shared" si="1"/>
        <v>0</v>
      </c>
      <c r="D43" s="6">
        <f t="shared" si="0"/>
        <v>0</v>
      </c>
    </row>
    <row r="44" spans="1:4" x14ac:dyDescent="0.25">
      <c r="A44" s="8">
        <v>44503.467268518521</v>
      </c>
      <c r="B44" s="7">
        <v>206.3</v>
      </c>
      <c r="C44" s="6">
        <f t="shared" si="1"/>
        <v>0</v>
      </c>
      <c r="D44" s="6">
        <f t="shared" si="0"/>
        <v>0</v>
      </c>
    </row>
    <row r="45" spans="1:4" x14ac:dyDescent="0.25">
      <c r="A45" s="8">
        <v>44503.467280092591</v>
      </c>
      <c r="B45" s="7">
        <v>206.3</v>
      </c>
      <c r="C45" s="6">
        <f t="shared" si="1"/>
        <v>0</v>
      </c>
      <c r="D45" s="6">
        <f t="shared" si="0"/>
        <v>0</v>
      </c>
    </row>
    <row r="46" spans="1:4" x14ac:dyDescent="0.25">
      <c r="A46" s="8">
        <v>44503.467291666668</v>
      </c>
      <c r="B46" s="7">
        <v>206.3</v>
      </c>
      <c r="C46" s="6">
        <f t="shared" si="1"/>
        <v>0</v>
      </c>
      <c r="D46" s="6">
        <f t="shared" si="0"/>
        <v>0</v>
      </c>
    </row>
    <row r="47" spans="1:4" x14ac:dyDescent="0.25">
      <c r="A47" s="8">
        <v>44503.467303240737</v>
      </c>
      <c r="B47" s="7">
        <v>206.3</v>
      </c>
      <c r="C47" s="6">
        <f t="shared" si="1"/>
        <v>0</v>
      </c>
      <c r="D47" s="6">
        <f t="shared" si="0"/>
        <v>0</v>
      </c>
    </row>
    <row r="48" spans="1:4" x14ac:dyDescent="0.25">
      <c r="A48" s="8">
        <v>44503.467314814814</v>
      </c>
      <c r="B48" s="7">
        <v>206.3</v>
      </c>
      <c r="C48" s="6">
        <f t="shared" si="1"/>
        <v>0</v>
      </c>
      <c r="D48" s="6">
        <f t="shared" si="0"/>
        <v>0</v>
      </c>
    </row>
    <row r="49" spans="1:4" x14ac:dyDescent="0.25">
      <c r="A49" s="8">
        <v>44503.467326388891</v>
      </c>
      <c r="B49" s="7">
        <v>206.3</v>
      </c>
      <c r="C49" s="6">
        <f t="shared" si="1"/>
        <v>0</v>
      </c>
      <c r="D49" s="6">
        <f t="shared" si="0"/>
        <v>0</v>
      </c>
    </row>
    <row r="50" spans="1:4" x14ac:dyDescent="0.25">
      <c r="A50" s="8">
        <v>44503.46733796296</v>
      </c>
      <c r="B50" s="7">
        <v>206.3</v>
      </c>
      <c r="C50" s="6">
        <f t="shared" si="1"/>
        <v>0</v>
      </c>
      <c r="D50" s="6">
        <f t="shared" si="0"/>
        <v>0</v>
      </c>
    </row>
    <row r="51" spans="1:4" x14ac:dyDescent="0.25">
      <c r="A51" s="8">
        <v>44503.467349537037</v>
      </c>
      <c r="B51" s="7">
        <v>206.3</v>
      </c>
      <c r="C51" s="6">
        <f t="shared" si="1"/>
        <v>0</v>
      </c>
      <c r="D51" s="6">
        <f t="shared" si="0"/>
        <v>0</v>
      </c>
    </row>
    <row r="52" spans="1:4" x14ac:dyDescent="0.25">
      <c r="A52" s="8">
        <v>44503.467361111114</v>
      </c>
      <c r="B52" s="7">
        <v>206.3</v>
      </c>
      <c r="C52" s="6">
        <f t="shared" si="1"/>
        <v>0</v>
      </c>
      <c r="D52" s="6">
        <f t="shared" si="0"/>
        <v>0</v>
      </c>
    </row>
    <row r="53" spans="1:4" x14ac:dyDescent="0.25">
      <c r="A53" s="8">
        <v>44503.467372685183</v>
      </c>
      <c r="B53" s="7">
        <v>206.3</v>
      </c>
      <c r="C53" s="6">
        <f t="shared" si="1"/>
        <v>0</v>
      </c>
      <c r="D53" s="6">
        <f t="shared" si="0"/>
        <v>0</v>
      </c>
    </row>
    <row r="54" spans="1:4" x14ac:dyDescent="0.25">
      <c r="A54" s="8">
        <v>44503.46738425926</v>
      </c>
      <c r="B54" s="7">
        <v>206.3</v>
      </c>
      <c r="C54" s="6">
        <f t="shared" si="1"/>
        <v>0</v>
      </c>
      <c r="D54" s="6">
        <f t="shared" si="0"/>
        <v>0</v>
      </c>
    </row>
    <row r="55" spans="1:4" x14ac:dyDescent="0.25">
      <c r="A55" s="8">
        <v>44503.467395833337</v>
      </c>
      <c r="B55" s="7">
        <v>206.3</v>
      </c>
      <c r="C55" s="6">
        <f t="shared" si="1"/>
        <v>0</v>
      </c>
      <c r="D55" s="6">
        <f t="shared" si="0"/>
        <v>0</v>
      </c>
    </row>
    <row r="56" spans="1:4" x14ac:dyDescent="0.25">
      <c r="A56" s="8">
        <v>44503.467407407406</v>
      </c>
      <c r="B56" s="7">
        <v>206.3</v>
      </c>
      <c r="C56" s="6">
        <f t="shared" si="1"/>
        <v>0</v>
      </c>
      <c r="D56" s="6">
        <f t="shared" si="0"/>
        <v>0</v>
      </c>
    </row>
    <row r="57" spans="1:4" x14ac:dyDescent="0.25">
      <c r="A57" s="8">
        <v>44503.467418981483</v>
      </c>
      <c r="B57" s="7">
        <v>206.3</v>
      </c>
      <c r="C57" s="6">
        <f t="shared" si="1"/>
        <v>0</v>
      </c>
      <c r="D57" s="6">
        <f t="shared" si="0"/>
        <v>0</v>
      </c>
    </row>
    <row r="58" spans="1:4" x14ac:dyDescent="0.25">
      <c r="A58" s="8">
        <v>44503.467430555553</v>
      </c>
      <c r="B58" s="7">
        <v>206.3</v>
      </c>
      <c r="C58" s="6">
        <f t="shared" si="1"/>
        <v>0</v>
      </c>
      <c r="D58" s="6">
        <f t="shared" si="0"/>
        <v>0</v>
      </c>
    </row>
    <row r="59" spans="1:4" x14ac:dyDescent="0.25">
      <c r="A59" s="8">
        <v>44503.467442129629</v>
      </c>
      <c r="B59" s="7">
        <v>206.3</v>
      </c>
      <c r="C59" s="6">
        <f t="shared" si="1"/>
        <v>0</v>
      </c>
      <c r="D59" s="6">
        <f t="shared" si="0"/>
        <v>0</v>
      </c>
    </row>
    <row r="60" spans="1:4" x14ac:dyDescent="0.25">
      <c r="A60" s="8">
        <v>44503.467453703706</v>
      </c>
      <c r="B60" s="7">
        <v>206.3</v>
      </c>
      <c r="C60" s="6">
        <f t="shared" si="1"/>
        <v>0</v>
      </c>
      <c r="D60" s="6">
        <f t="shared" si="0"/>
        <v>0</v>
      </c>
    </row>
    <row r="61" spans="1:4" x14ac:dyDescent="0.25">
      <c r="A61" s="8">
        <v>44503.467465277776</v>
      </c>
      <c r="B61" s="7">
        <v>206.3</v>
      </c>
      <c r="C61" s="6">
        <f t="shared" si="1"/>
        <v>0</v>
      </c>
      <c r="D61" s="6">
        <f t="shared" si="0"/>
        <v>0</v>
      </c>
    </row>
    <row r="62" spans="1:4" x14ac:dyDescent="0.25">
      <c r="A62" s="8">
        <v>44503.467476851853</v>
      </c>
      <c r="B62" s="7">
        <v>206.3</v>
      </c>
      <c r="C62" s="6">
        <f t="shared" si="1"/>
        <v>0</v>
      </c>
      <c r="D62" s="6">
        <f t="shared" si="0"/>
        <v>0</v>
      </c>
    </row>
    <row r="63" spans="1:4" x14ac:dyDescent="0.25">
      <c r="A63" s="8">
        <v>44503.467488425929</v>
      </c>
      <c r="B63" s="7">
        <v>206.3</v>
      </c>
      <c r="C63" s="6">
        <f t="shared" si="1"/>
        <v>0</v>
      </c>
      <c r="D63" s="6">
        <f t="shared" si="0"/>
        <v>0</v>
      </c>
    </row>
    <row r="64" spans="1:4" x14ac:dyDescent="0.25">
      <c r="A64" s="8">
        <v>44503.467499999999</v>
      </c>
      <c r="B64" s="7">
        <v>206.3</v>
      </c>
      <c r="C64" s="6">
        <f t="shared" si="1"/>
        <v>0</v>
      </c>
      <c r="D64" s="6">
        <f t="shared" si="0"/>
        <v>0</v>
      </c>
    </row>
    <row r="65" spans="1:4" x14ac:dyDescent="0.25">
      <c r="A65" s="8">
        <v>44503.467511574076</v>
      </c>
      <c r="B65" s="7">
        <v>206.3</v>
      </c>
      <c r="C65" s="6">
        <f t="shared" si="1"/>
        <v>0</v>
      </c>
      <c r="D65" s="6">
        <f t="shared" si="0"/>
        <v>0</v>
      </c>
    </row>
    <row r="66" spans="1:4" x14ac:dyDescent="0.25">
      <c r="A66" s="8">
        <v>44503.467523148145</v>
      </c>
      <c r="B66" s="7">
        <v>206.3</v>
      </c>
      <c r="C66" s="6">
        <f t="shared" si="1"/>
        <v>0</v>
      </c>
      <c r="D66" s="6">
        <f t="shared" si="0"/>
        <v>0</v>
      </c>
    </row>
    <row r="67" spans="1:4" x14ac:dyDescent="0.25">
      <c r="A67" s="8">
        <v>44503.467534722222</v>
      </c>
      <c r="B67" s="7">
        <v>206.3</v>
      </c>
      <c r="C67" s="6">
        <f t="shared" si="1"/>
        <v>0</v>
      </c>
      <c r="D67" s="6">
        <f t="shared" si="0"/>
        <v>0</v>
      </c>
    </row>
    <row r="68" spans="1:4" x14ac:dyDescent="0.25">
      <c r="A68" s="8">
        <v>44503.467546296299</v>
      </c>
      <c r="B68" s="7">
        <v>234.6</v>
      </c>
      <c r="C68" s="6">
        <f t="shared" si="1"/>
        <v>28.299999999999983</v>
      </c>
      <c r="D68" s="6">
        <f t="shared" si="0"/>
        <v>28.299999999999983</v>
      </c>
    </row>
    <row r="69" spans="1:4" x14ac:dyDescent="0.25">
      <c r="A69" s="8">
        <v>44503.467557870368</v>
      </c>
      <c r="B69" s="7">
        <v>297.2</v>
      </c>
      <c r="C69" s="6">
        <f t="shared" si="1"/>
        <v>90.899999999999977</v>
      </c>
      <c r="D69" s="6">
        <f t="shared" si="0"/>
        <v>90.899999999999977</v>
      </c>
    </row>
    <row r="70" spans="1:4" x14ac:dyDescent="0.25">
      <c r="A70" s="8">
        <v>44503.467569444445</v>
      </c>
      <c r="B70" s="7">
        <v>328.5</v>
      </c>
      <c r="C70" s="6">
        <f t="shared" si="1"/>
        <v>122.19999999999999</v>
      </c>
      <c r="D70" s="6">
        <f t="shared" si="0"/>
        <v>122.19999999999999</v>
      </c>
    </row>
    <row r="71" spans="1:4" x14ac:dyDescent="0.25">
      <c r="A71" s="8">
        <v>44503.467581018522</v>
      </c>
      <c r="B71" s="7">
        <v>354</v>
      </c>
      <c r="C71" s="6">
        <f t="shared" si="1"/>
        <v>147.69999999999999</v>
      </c>
      <c r="D71" s="6">
        <f t="shared" si="0"/>
        <v>147.69999999999999</v>
      </c>
    </row>
    <row r="72" spans="1:4" x14ac:dyDescent="0.25">
      <c r="A72" s="8">
        <v>44503.467592592591</v>
      </c>
      <c r="B72" s="7">
        <v>328.9</v>
      </c>
      <c r="C72" s="6">
        <f t="shared" si="1"/>
        <v>122.59999999999997</v>
      </c>
      <c r="D72" s="6">
        <f t="shared" si="0"/>
        <v>122.59999999999997</v>
      </c>
    </row>
    <row r="73" spans="1:4" x14ac:dyDescent="0.25">
      <c r="A73" s="8">
        <v>44503.467604166668</v>
      </c>
      <c r="B73" s="7">
        <v>316.39999999999998</v>
      </c>
      <c r="C73" s="6">
        <f t="shared" ref="C73:C128" si="2">B73-$F$4</f>
        <v>110.09999999999997</v>
      </c>
      <c r="D73" s="6">
        <f t="shared" ref="D73:D128" si="3">C73</f>
        <v>110.09999999999997</v>
      </c>
    </row>
    <row r="74" spans="1:4" x14ac:dyDescent="0.25">
      <c r="A74" s="8">
        <v>44503.467615740738</v>
      </c>
      <c r="B74" s="7">
        <v>290.2</v>
      </c>
      <c r="C74" s="6">
        <f t="shared" si="2"/>
        <v>83.899999999999977</v>
      </c>
      <c r="D74" s="6">
        <f t="shared" si="3"/>
        <v>83.899999999999977</v>
      </c>
    </row>
    <row r="75" spans="1:4" x14ac:dyDescent="0.25">
      <c r="A75" s="8">
        <v>44503.467627314814</v>
      </c>
      <c r="B75" s="7">
        <v>268.10000000000002</v>
      </c>
      <c r="C75" s="6">
        <f t="shared" si="2"/>
        <v>61.800000000000011</v>
      </c>
      <c r="D75" s="6">
        <f t="shared" si="3"/>
        <v>61.800000000000011</v>
      </c>
    </row>
    <row r="76" spans="1:4" x14ac:dyDescent="0.25">
      <c r="A76" s="8">
        <v>44503.467638888891</v>
      </c>
      <c r="B76" s="7">
        <v>250.2</v>
      </c>
      <c r="C76" s="6">
        <f t="shared" si="2"/>
        <v>43.899999999999977</v>
      </c>
      <c r="D76" s="6">
        <f t="shared" si="3"/>
        <v>43.899999999999977</v>
      </c>
    </row>
    <row r="77" spans="1:4" x14ac:dyDescent="0.25">
      <c r="A77" s="8">
        <v>44503.467650462961</v>
      </c>
      <c r="B77" s="7">
        <v>241.3</v>
      </c>
      <c r="C77" s="6">
        <f t="shared" si="2"/>
        <v>35</v>
      </c>
      <c r="D77" s="6">
        <f t="shared" si="3"/>
        <v>35</v>
      </c>
    </row>
    <row r="78" spans="1:4" x14ac:dyDescent="0.25">
      <c r="A78" s="8">
        <v>44503.467662037037</v>
      </c>
      <c r="B78" s="7">
        <v>232.9</v>
      </c>
      <c r="C78" s="6">
        <f t="shared" si="2"/>
        <v>26.599999999999994</v>
      </c>
      <c r="D78" s="6">
        <f t="shared" si="3"/>
        <v>26.599999999999994</v>
      </c>
    </row>
    <row r="79" spans="1:4" x14ac:dyDescent="0.25">
      <c r="A79" s="8">
        <v>44503.467673611114</v>
      </c>
      <c r="B79" s="7">
        <v>227.1</v>
      </c>
      <c r="C79" s="6">
        <f t="shared" si="2"/>
        <v>20.799999999999983</v>
      </c>
      <c r="D79" s="6">
        <f t="shared" si="3"/>
        <v>20.799999999999983</v>
      </c>
    </row>
    <row r="80" spans="1:4" x14ac:dyDescent="0.25">
      <c r="A80" s="8">
        <v>44503.467685185184</v>
      </c>
      <c r="B80" s="7">
        <v>224.2</v>
      </c>
      <c r="C80" s="6">
        <f t="shared" si="2"/>
        <v>17.899999999999977</v>
      </c>
      <c r="D80" s="6">
        <f t="shared" si="3"/>
        <v>17.899999999999977</v>
      </c>
    </row>
    <row r="81" spans="1:4" x14ac:dyDescent="0.25">
      <c r="A81" s="8">
        <v>44503.46769675926</v>
      </c>
      <c r="B81" s="7">
        <v>221</v>
      </c>
      <c r="C81" s="6">
        <f t="shared" si="2"/>
        <v>14.699999999999989</v>
      </c>
      <c r="D81" s="6">
        <f t="shared" si="3"/>
        <v>14.699999999999989</v>
      </c>
    </row>
    <row r="82" spans="1:4" x14ac:dyDescent="0.25">
      <c r="A82" s="8">
        <v>44503.46770833333</v>
      </c>
      <c r="B82" s="7">
        <v>217.8</v>
      </c>
      <c r="C82" s="6">
        <f t="shared" si="2"/>
        <v>11.5</v>
      </c>
      <c r="D82" s="6">
        <f t="shared" si="3"/>
        <v>11.5</v>
      </c>
    </row>
    <row r="83" spans="1:4" x14ac:dyDescent="0.25">
      <c r="A83" s="8">
        <v>44503.467719907407</v>
      </c>
      <c r="B83" s="7">
        <v>216.3</v>
      </c>
      <c r="C83" s="6">
        <f t="shared" si="2"/>
        <v>10</v>
      </c>
      <c r="D83" s="6">
        <f t="shared" si="3"/>
        <v>10</v>
      </c>
    </row>
    <row r="84" spans="1:4" x14ac:dyDescent="0.25">
      <c r="A84" s="8">
        <v>44503.467731481483</v>
      </c>
      <c r="B84" s="7">
        <v>214.8</v>
      </c>
      <c r="C84" s="6">
        <f t="shared" si="2"/>
        <v>8.5</v>
      </c>
      <c r="D84" s="6">
        <f t="shared" si="3"/>
        <v>8.5</v>
      </c>
    </row>
    <row r="85" spans="1:4" x14ac:dyDescent="0.25">
      <c r="A85" s="8">
        <v>44503.467743055553</v>
      </c>
      <c r="B85" s="7">
        <v>213.5</v>
      </c>
      <c r="C85" s="6">
        <f t="shared" si="2"/>
        <v>7.1999999999999886</v>
      </c>
      <c r="D85" s="6">
        <f t="shared" si="3"/>
        <v>7.1999999999999886</v>
      </c>
    </row>
    <row r="86" spans="1:4" x14ac:dyDescent="0.25">
      <c r="A86" s="8">
        <v>44503.46775462963</v>
      </c>
      <c r="B86" s="7">
        <v>212.4</v>
      </c>
      <c r="C86" s="6">
        <f t="shared" si="2"/>
        <v>6.0999999999999943</v>
      </c>
      <c r="D86" s="6">
        <f t="shared" si="3"/>
        <v>6.0999999999999943</v>
      </c>
    </row>
    <row r="87" spans="1:4" x14ac:dyDescent="0.25">
      <c r="A87" s="8">
        <v>44503.467766203707</v>
      </c>
      <c r="B87" s="7">
        <v>211.8</v>
      </c>
      <c r="C87" s="6">
        <f t="shared" si="2"/>
        <v>5.5</v>
      </c>
      <c r="D87" s="6">
        <f t="shared" si="3"/>
        <v>5.5</v>
      </c>
    </row>
    <row r="88" spans="1:4" x14ac:dyDescent="0.25">
      <c r="A88" s="8">
        <v>44503.467777777776</v>
      </c>
      <c r="B88" s="7">
        <v>211.2</v>
      </c>
      <c r="C88" s="6">
        <f t="shared" si="2"/>
        <v>4.8999999999999773</v>
      </c>
      <c r="D88" s="6">
        <f t="shared" si="3"/>
        <v>4.8999999999999773</v>
      </c>
    </row>
    <row r="89" spans="1:4" x14ac:dyDescent="0.25">
      <c r="A89" s="8">
        <v>44503.467789351853</v>
      </c>
      <c r="B89" s="7">
        <v>210.6</v>
      </c>
      <c r="C89" s="6">
        <f t="shared" si="2"/>
        <v>4.2999999999999829</v>
      </c>
      <c r="D89" s="6">
        <f t="shared" si="3"/>
        <v>4.2999999999999829</v>
      </c>
    </row>
    <row r="90" spans="1:4" x14ac:dyDescent="0.25">
      <c r="A90" s="8">
        <v>44503.467800925922</v>
      </c>
      <c r="B90" s="7">
        <v>210.3</v>
      </c>
      <c r="C90" s="6">
        <f t="shared" si="2"/>
        <v>4</v>
      </c>
      <c r="D90" s="6">
        <f t="shared" si="3"/>
        <v>4</v>
      </c>
    </row>
    <row r="91" spans="1:4" x14ac:dyDescent="0.25">
      <c r="A91" s="8">
        <v>44503.467812499999</v>
      </c>
      <c r="B91" s="7">
        <v>209.8</v>
      </c>
      <c r="C91" s="6">
        <f t="shared" si="2"/>
        <v>3.5</v>
      </c>
      <c r="D91" s="6">
        <f t="shared" si="3"/>
        <v>3.5</v>
      </c>
    </row>
    <row r="92" spans="1:4" x14ac:dyDescent="0.25">
      <c r="A92" s="8">
        <v>44503.467824074076</v>
      </c>
      <c r="B92" s="7">
        <v>209.2</v>
      </c>
      <c r="C92" s="6">
        <f t="shared" si="2"/>
        <v>2.8999999999999773</v>
      </c>
      <c r="D92" s="6">
        <f t="shared" si="3"/>
        <v>2.8999999999999773</v>
      </c>
    </row>
    <row r="93" spans="1:4" x14ac:dyDescent="0.25">
      <c r="A93" s="8">
        <v>44503.467835648145</v>
      </c>
      <c r="B93" s="7">
        <v>208.9</v>
      </c>
      <c r="C93" s="6">
        <f t="shared" si="2"/>
        <v>2.5999999999999943</v>
      </c>
      <c r="D93" s="6">
        <f t="shared" si="3"/>
        <v>2.5999999999999943</v>
      </c>
    </row>
    <row r="94" spans="1:4" x14ac:dyDescent="0.25">
      <c r="A94" s="8">
        <v>44503.467847222222</v>
      </c>
      <c r="B94" s="7">
        <v>208.7</v>
      </c>
      <c r="C94" s="6">
        <f t="shared" si="2"/>
        <v>2.3999999999999773</v>
      </c>
      <c r="D94" s="6">
        <f t="shared" si="3"/>
        <v>2.3999999999999773</v>
      </c>
    </row>
    <row r="95" spans="1:4" x14ac:dyDescent="0.25">
      <c r="A95" s="8">
        <v>44503.467858796299</v>
      </c>
      <c r="B95" s="7">
        <v>208.2</v>
      </c>
      <c r="C95" s="6">
        <f t="shared" si="2"/>
        <v>1.8999999999999773</v>
      </c>
      <c r="D95" s="6">
        <f t="shared" si="3"/>
        <v>1.8999999999999773</v>
      </c>
    </row>
    <row r="96" spans="1:4" x14ac:dyDescent="0.25">
      <c r="A96" s="8">
        <v>44503.467870370368</v>
      </c>
      <c r="B96" s="7">
        <v>207.5</v>
      </c>
      <c r="C96" s="6">
        <f t="shared" si="2"/>
        <v>1.1999999999999886</v>
      </c>
      <c r="D96" s="6">
        <f t="shared" si="3"/>
        <v>1.1999999999999886</v>
      </c>
    </row>
    <row r="97" spans="1:4" x14ac:dyDescent="0.25">
      <c r="A97" s="8">
        <v>44503.467881944445</v>
      </c>
      <c r="B97" s="7">
        <v>207.1</v>
      </c>
      <c r="C97" s="6">
        <f t="shared" si="2"/>
        <v>0.79999999999998295</v>
      </c>
      <c r="D97" s="6">
        <f t="shared" si="3"/>
        <v>0.79999999999998295</v>
      </c>
    </row>
    <row r="98" spans="1:4" x14ac:dyDescent="0.25">
      <c r="A98" s="8">
        <v>44503.467893518522</v>
      </c>
      <c r="B98" s="7">
        <v>207.3</v>
      </c>
      <c r="C98" s="6">
        <f t="shared" si="2"/>
        <v>1</v>
      </c>
      <c r="D98" s="6">
        <f t="shared" si="3"/>
        <v>1</v>
      </c>
    </row>
    <row r="99" spans="1:4" x14ac:dyDescent="0.25">
      <c r="A99" s="8">
        <v>44503.467905092592</v>
      </c>
      <c r="B99" s="7">
        <v>207.2</v>
      </c>
      <c r="C99" s="6">
        <f t="shared" si="2"/>
        <v>0.89999999999997726</v>
      </c>
      <c r="D99" s="6">
        <f t="shared" si="3"/>
        <v>0.89999999999997726</v>
      </c>
    </row>
    <row r="100" spans="1:4" x14ac:dyDescent="0.25">
      <c r="A100" s="8">
        <v>44503.467916666668</v>
      </c>
      <c r="B100" s="7">
        <v>207.2</v>
      </c>
      <c r="C100" s="6">
        <f t="shared" si="2"/>
        <v>0.89999999999997726</v>
      </c>
      <c r="D100" s="6">
        <f t="shared" si="3"/>
        <v>0.89999999999997726</v>
      </c>
    </row>
    <row r="101" spans="1:4" x14ac:dyDescent="0.25">
      <c r="A101" s="8">
        <v>44503.467928240738</v>
      </c>
      <c r="B101" s="7">
        <v>207.1</v>
      </c>
      <c r="C101" s="6">
        <f t="shared" si="2"/>
        <v>0.79999999999998295</v>
      </c>
      <c r="D101" s="6">
        <f t="shared" si="3"/>
        <v>0.79999999999998295</v>
      </c>
    </row>
    <row r="102" spans="1:4" x14ac:dyDescent="0.25">
      <c r="A102" s="8">
        <v>44503.467939814815</v>
      </c>
      <c r="B102" s="7">
        <v>206.9</v>
      </c>
      <c r="C102" s="6">
        <f t="shared" si="2"/>
        <v>0.59999999999999432</v>
      </c>
      <c r="D102" s="6">
        <f t="shared" si="3"/>
        <v>0.59999999999999432</v>
      </c>
    </row>
    <row r="103" spans="1:4" x14ac:dyDescent="0.25">
      <c r="A103" s="8">
        <v>44503.467951388891</v>
      </c>
      <c r="B103" s="7">
        <v>206.8</v>
      </c>
      <c r="C103" s="6">
        <f t="shared" si="2"/>
        <v>0.5</v>
      </c>
      <c r="D103" s="6">
        <f t="shared" si="3"/>
        <v>0.5</v>
      </c>
    </row>
    <row r="104" spans="1:4" x14ac:dyDescent="0.25">
      <c r="A104" s="8">
        <v>44503.467962962961</v>
      </c>
      <c r="B104" s="7">
        <v>206.8</v>
      </c>
      <c r="C104" s="6">
        <f t="shared" si="2"/>
        <v>0.5</v>
      </c>
      <c r="D104" s="6">
        <f t="shared" si="3"/>
        <v>0.5</v>
      </c>
    </row>
    <row r="105" spans="1:4" x14ac:dyDescent="0.25">
      <c r="A105" s="8">
        <v>44503.467974537038</v>
      </c>
      <c r="B105" s="7">
        <v>206.8</v>
      </c>
      <c r="C105" s="6">
        <f t="shared" si="2"/>
        <v>0.5</v>
      </c>
      <c r="D105" s="6">
        <f t="shared" si="3"/>
        <v>0.5</v>
      </c>
    </row>
    <row r="106" spans="1:4" x14ac:dyDescent="0.25">
      <c r="A106" s="8">
        <v>44503.467986111114</v>
      </c>
      <c r="B106" s="7">
        <v>206.7</v>
      </c>
      <c r="C106" s="6">
        <f t="shared" si="2"/>
        <v>0.39999999999997726</v>
      </c>
      <c r="D106" s="6">
        <f t="shared" si="3"/>
        <v>0.39999999999997726</v>
      </c>
    </row>
    <row r="107" spans="1:4" x14ac:dyDescent="0.25">
      <c r="A107" s="8">
        <v>44503.467997685184</v>
      </c>
      <c r="B107" s="7">
        <v>206.7</v>
      </c>
      <c r="C107" s="6">
        <f t="shared" si="2"/>
        <v>0.39999999999997726</v>
      </c>
      <c r="D107" s="6">
        <f t="shared" si="3"/>
        <v>0.39999999999997726</v>
      </c>
    </row>
    <row r="108" spans="1:4" x14ac:dyDescent="0.25">
      <c r="A108" s="8">
        <v>44503.468009259261</v>
      </c>
      <c r="B108" s="7">
        <v>206.8</v>
      </c>
      <c r="C108" s="6">
        <f t="shared" si="2"/>
        <v>0.5</v>
      </c>
      <c r="D108" s="6">
        <f t="shared" si="3"/>
        <v>0.5</v>
      </c>
    </row>
    <row r="109" spans="1:4" x14ac:dyDescent="0.25">
      <c r="A109" s="8">
        <v>44503.46802083333</v>
      </c>
      <c r="B109" s="7">
        <v>206.8</v>
      </c>
      <c r="C109" s="6">
        <f t="shared" si="2"/>
        <v>0.5</v>
      </c>
      <c r="D109" s="6">
        <f t="shared" si="3"/>
        <v>0.5</v>
      </c>
    </row>
    <row r="110" spans="1:4" x14ac:dyDescent="0.25">
      <c r="A110" s="8">
        <v>44503.468032407407</v>
      </c>
      <c r="B110" s="7">
        <v>206.8</v>
      </c>
      <c r="C110" s="6">
        <f t="shared" si="2"/>
        <v>0.5</v>
      </c>
      <c r="D110" s="6">
        <f t="shared" si="3"/>
        <v>0.5</v>
      </c>
    </row>
    <row r="111" spans="1:4" x14ac:dyDescent="0.25">
      <c r="A111" s="8">
        <v>44503.468043981484</v>
      </c>
      <c r="B111" s="7">
        <v>206.7</v>
      </c>
      <c r="C111" s="6">
        <f t="shared" si="2"/>
        <v>0.39999999999997726</v>
      </c>
      <c r="D111" s="6">
        <f t="shared" si="3"/>
        <v>0.39999999999997726</v>
      </c>
    </row>
    <row r="112" spans="1:4" x14ac:dyDescent="0.25">
      <c r="A112" s="8">
        <v>44503.468055555553</v>
      </c>
      <c r="B112" s="7">
        <v>206.7</v>
      </c>
      <c r="C112" s="6">
        <f t="shared" si="2"/>
        <v>0.39999999999997726</v>
      </c>
      <c r="D112" s="6">
        <f t="shared" si="3"/>
        <v>0.39999999999997726</v>
      </c>
    </row>
    <row r="113" spans="1:4" x14ac:dyDescent="0.25">
      <c r="A113" s="8">
        <v>44503.46806712963</v>
      </c>
      <c r="B113" s="7">
        <v>206.7</v>
      </c>
      <c r="C113" s="6">
        <f t="shared" si="2"/>
        <v>0.39999999999997726</v>
      </c>
      <c r="D113" s="6">
        <f t="shared" si="3"/>
        <v>0.39999999999997726</v>
      </c>
    </row>
    <row r="114" spans="1:4" x14ac:dyDescent="0.25">
      <c r="A114" s="8">
        <v>44503.468078703707</v>
      </c>
      <c r="B114" s="7">
        <v>206.7</v>
      </c>
      <c r="C114" s="6">
        <f t="shared" si="2"/>
        <v>0.39999999999997726</v>
      </c>
      <c r="D114" s="6">
        <f t="shared" si="3"/>
        <v>0.39999999999997726</v>
      </c>
    </row>
    <row r="115" spans="1:4" x14ac:dyDescent="0.25">
      <c r="A115" s="8">
        <v>44503.468090277776</v>
      </c>
      <c r="B115" s="7">
        <v>206.3</v>
      </c>
      <c r="C115" s="6">
        <f t="shared" si="2"/>
        <v>0</v>
      </c>
      <c r="D115" s="6">
        <f t="shared" si="3"/>
        <v>0</v>
      </c>
    </row>
    <row r="116" spans="1:4" x14ac:dyDescent="0.25">
      <c r="A116" s="8">
        <v>44503.468101851853</v>
      </c>
      <c r="B116" s="7">
        <v>206.4</v>
      </c>
      <c r="C116" s="6">
        <f t="shared" si="2"/>
        <v>9.9999999999994316E-2</v>
      </c>
      <c r="D116" s="6">
        <f t="shared" si="3"/>
        <v>9.9999999999994316E-2</v>
      </c>
    </row>
    <row r="117" spans="1:4" x14ac:dyDescent="0.25">
      <c r="A117" s="8">
        <v>44503.468113425923</v>
      </c>
      <c r="B117" s="7">
        <v>206.5</v>
      </c>
      <c r="C117" s="6">
        <f t="shared" si="2"/>
        <v>0.19999999999998863</v>
      </c>
      <c r="D117" s="6">
        <f t="shared" si="3"/>
        <v>0.19999999999998863</v>
      </c>
    </row>
    <row r="118" spans="1:4" x14ac:dyDescent="0.25">
      <c r="A118" s="8">
        <v>44503.468124999999</v>
      </c>
      <c r="B118" s="7">
        <v>206.4</v>
      </c>
      <c r="C118" s="6">
        <f t="shared" si="2"/>
        <v>9.9999999999994316E-2</v>
      </c>
      <c r="D118" s="6">
        <f t="shared" si="3"/>
        <v>9.9999999999994316E-2</v>
      </c>
    </row>
    <row r="119" spans="1:4" x14ac:dyDescent="0.25">
      <c r="A119" s="8">
        <v>44503.468136574076</v>
      </c>
      <c r="B119" s="7">
        <v>206.3</v>
      </c>
      <c r="C119" s="6">
        <f t="shared" si="2"/>
        <v>0</v>
      </c>
      <c r="D119" s="6">
        <f t="shared" si="3"/>
        <v>0</v>
      </c>
    </row>
    <row r="120" spans="1:4" x14ac:dyDescent="0.25">
      <c r="A120" s="8">
        <v>44503.468148148146</v>
      </c>
      <c r="B120" s="7">
        <v>206.3</v>
      </c>
      <c r="C120" s="6">
        <f t="shared" si="2"/>
        <v>0</v>
      </c>
      <c r="D120" s="6">
        <f t="shared" si="3"/>
        <v>0</v>
      </c>
    </row>
    <row r="121" spans="1:4" x14ac:dyDescent="0.25">
      <c r="A121" s="8">
        <v>44503.468159722222</v>
      </c>
      <c r="B121" s="7">
        <v>206.3</v>
      </c>
      <c r="C121" s="6">
        <f t="shared" si="2"/>
        <v>0</v>
      </c>
      <c r="D121" s="6">
        <f t="shared" si="3"/>
        <v>0</v>
      </c>
    </row>
    <row r="122" spans="1:4" x14ac:dyDescent="0.25">
      <c r="A122" s="8">
        <v>44503.468171296299</v>
      </c>
      <c r="B122" s="7">
        <v>206.3</v>
      </c>
      <c r="C122" s="6">
        <f t="shared" si="2"/>
        <v>0</v>
      </c>
      <c r="D122" s="6">
        <f t="shared" si="3"/>
        <v>0</v>
      </c>
    </row>
    <row r="123" spans="1:4" x14ac:dyDescent="0.25">
      <c r="A123" s="8">
        <v>44503.468182870369</v>
      </c>
      <c r="B123" s="7">
        <v>206.3</v>
      </c>
      <c r="C123" s="6">
        <f t="shared" si="2"/>
        <v>0</v>
      </c>
      <c r="D123" s="6">
        <f t="shared" si="3"/>
        <v>0</v>
      </c>
    </row>
    <row r="124" spans="1:4" x14ac:dyDescent="0.25">
      <c r="A124" s="8">
        <v>44503.468194444446</v>
      </c>
      <c r="B124" s="7">
        <v>206.3</v>
      </c>
      <c r="C124" s="6">
        <f t="shared" si="2"/>
        <v>0</v>
      </c>
      <c r="D124" s="6">
        <f t="shared" si="3"/>
        <v>0</v>
      </c>
    </row>
    <row r="125" spans="1:4" x14ac:dyDescent="0.25">
      <c r="A125" s="8">
        <v>44503.468206018515</v>
      </c>
      <c r="B125" s="7">
        <v>206.3</v>
      </c>
      <c r="C125" s="6">
        <f t="shared" si="2"/>
        <v>0</v>
      </c>
      <c r="D125" s="6">
        <f t="shared" si="3"/>
        <v>0</v>
      </c>
    </row>
    <row r="126" spans="1:4" x14ac:dyDescent="0.25">
      <c r="A126" s="8">
        <v>44503.468217592592</v>
      </c>
      <c r="B126" s="7">
        <v>206.3</v>
      </c>
      <c r="C126" s="6">
        <f t="shared" si="2"/>
        <v>0</v>
      </c>
      <c r="D126" s="6">
        <f t="shared" si="3"/>
        <v>0</v>
      </c>
    </row>
    <row r="127" spans="1:4" x14ac:dyDescent="0.25">
      <c r="A127" s="8">
        <v>44503.468229166669</v>
      </c>
      <c r="B127" s="7">
        <v>206.3</v>
      </c>
      <c r="C127" s="6">
        <f t="shared" si="2"/>
        <v>0</v>
      </c>
      <c r="D127" s="6">
        <f t="shared" si="3"/>
        <v>0</v>
      </c>
    </row>
    <row r="128" spans="1:4" x14ac:dyDescent="0.25">
      <c r="A128" s="8">
        <v>44503.468240740738</v>
      </c>
      <c r="B128" s="7">
        <v>206.3</v>
      </c>
      <c r="C128" s="6">
        <f t="shared" si="2"/>
        <v>0</v>
      </c>
      <c r="D128" s="6">
        <f t="shared" si="3"/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G14" sqref="G14"/>
    </sheetView>
  </sheetViews>
  <sheetFormatPr defaultRowHeight="15" x14ac:dyDescent="0.25"/>
  <cols>
    <col min="1" max="1" width="16.42578125" bestFit="1" customWidth="1"/>
    <col min="2" max="2" width="20" style="4" customWidth="1"/>
  </cols>
  <sheetData>
    <row r="1" spans="1:2" x14ac:dyDescent="0.25">
      <c r="A1" t="s">
        <v>1</v>
      </c>
    </row>
    <row r="2" spans="1:2" x14ac:dyDescent="0.25">
      <c r="A2" t="s">
        <v>0</v>
      </c>
    </row>
    <row r="3" spans="1:2" x14ac:dyDescent="0.25">
      <c r="A3" t="s">
        <v>8</v>
      </c>
    </row>
    <row r="5" spans="1:2" x14ac:dyDescent="0.25">
      <c r="A5" t="s">
        <v>9</v>
      </c>
      <c r="B5" s="4" t="s">
        <v>10</v>
      </c>
    </row>
    <row r="6" spans="1:2" x14ac:dyDescent="0.25">
      <c r="A6" s="5">
        <v>1.9999999999999997E-2</v>
      </c>
      <c r="B6" s="4">
        <v>9.0271200436662064E-2</v>
      </c>
    </row>
    <row r="7" spans="1:2" x14ac:dyDescent="0.25">
      <c r="A7" s="5">
        <v>0.03</v>
      </c>
      <c r="B7" s="4">
        <v>0.12741682762750128</v>
      </c>
    </row>
    <row r="8" spans="1:2" x14ac:dyDescent="0.25">
      <c r="A8" s="5">
        <v>0.04</v>
      </c>
      <c r="B8" s="4">
        <v>0.1627139223079534</v>
      </c>
    </row>
    <row r="9" spans="1:2" x14ac:dyDescent="0.25">
      <c r="A9" s="5">
        <v>0.05</v>
      </c>
      <c r="B9" s="4">
        <v>0.19669722147671648</v>
      </c>
    </row>
    <row r="10" spans="1:2" x14ac:dyDescent="0.25">
      <c r="A10" s="5">
        <v>0.1</v>
      </c>
      <c r="B10" s="4">
        <v>0.35454692370031143</v>
      </c>
    </row>
    <row r="11" spans="1:2" x14ac:dyDescent="0.25">
      <c r="A11" s="5">
        <v>0.15</v>
      </c>
    </row>
    <row r="12" spans="1:2" x14ac:dyDescent="0.25">
      <c r="A12" s="5">
        <v>0.2</v>
      </c>
      <c r="B12" s="4">
        <v>0.6390711580043047</v>
      </c>
    </row>
    <row r="13" spans="1:2" x14ac:dyDescent="0.25">
      <c r="A13" s="5">
        <v>0.25</v>
      </c>
      <c r="B13" s="4">
        <v>0.77254311937393494</v>
      </c>
    </row>
    <row r="14" spans="1:2" x14ac:dyDescent="0.25">
      <c r="A14" s="5">
        <v>0.3</v>
      </c>
      <c r="B14" s="4">
        <v>0.90204205978489893</v>
      </c>
    </row>
    <row r="15" spans="1:2" x14ac:dyDescent="0.25">
      <c r="A15" s="5">
        <v>0.35</v>
      </c>
      <c r="B15" s="4">
        <v>1.0283277583735531</v>
      </c>
    </row>
    <row r="16" spans="1:2" x14ac:dyDescent="0.25">
      <c r="A16" s="5">
        <v>0.39999999999999997</v>
      </c>
      <c r="B16" s="4">
        <v>1.1519263535852371</v>
      </c>
    </row>
    <row r="17" spans="1:3" x14ac:dyDescent="0.25">
      <c r="A17" s="5">
        <v>0.44999999999999996</v>
      </c>
      <c r="B17" s="4">
        <v>1.2732226567100096</v>
      </c>
    </row>
    <row r="18" spans="1:3" x14ac:dyDescent="0.25">
      <c r="A18" s="5">
        <v>0.49999999999999994</v>
      </c>
      <c r="B18" s="4">
        <v>1.3925096874451452</v>
      </c>
    </row>
    <row r="19" spans="1:3" x14ac:dyDescent="0.25">
      <c r="A19" s="5">
        <v>0.54999999999999993</v>
      </c>
      <c r="B19" s="4">
        <v>1.5100175941311191</v>
      </c>
    </row>
    <row r="20" spans="1:3" x14ac:dyDescent="0.25">
      <c r="A20" s="5">
        <v>0.6</v>
      </c>
      <c r="B20" s="4">
        <v>1.6259316473511327</v>
      </c>
    </row>
    <row r="22" spans="1:3" x14ac:dyDescent="0.25">
      <c r="A22" t="s">
        <v>19</v>
      </c>
      <c r="B22" s="4">
        <v>0.15</v>
      </c>
      <c r="C22" t="s">
        <v>20</v>
      </c>
    </row>
    <row r="23" spans="1:3" x14ac:dyDescent="0.25">
      <c r="A23" t="s">
        <v>21</v>
      </c>
      <c r="B23" s="4">
        <f>2.51*B22^(0.85)</f>
        <v>0.50043916602926097</v>
      </c>
      <c r="C23" t="s">
        <v>22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406AF6E899A443B088CBB235517035" ma:contentTypeVersion="18" ma:contentTypeDescription="Create a new document." ma:contentTypeScope="" ma:versionID="386f34c9231fac88c8ace8375b5a25b2">
  <xsd:schema xmlns:xsd="http://www.w3.org/2001/XMLSchema" xmlns:xs="http://www.w3.org/2001/XMLSchema" xmlns:p="http://schemas.microsoft.com/office/2006/metadata/properties" xmlns:ns3="4a7669a9-a011-4939-9a62-ac1a8914829f" xmlns:ns4="c51ce0d9-b5e0-4520-89e9-ff5f84fa91bb" targetNamespace="http://schemas.microsoft.com/office/2006/metadata/properties" ma:root="true" ma:fieldsID="05a26a0affa2f84da2894de9713acc90" ns3:_="" ns4:_="">
    <xsd:import namespace="4a7669a9-a011-4939-9a62-ac1a8914829f"/>
    <xsd:import namespace="c51ce0d9-b5e0-4520-89e9-ff5f84fa91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OCR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7669a9-a011-4939-9a62-ac1a891482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1ce0d9-b5e0-4520-89e9-ff5f84fa91b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a7669a9-a011-4939-9a62-ac1a8914829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EB3A26-3559-44C0-8F16-CE56C60709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7669a9-a011-4939-9a62-ac1a8914829f"/>
    <ds:schemaRef ds:uri="c51ce0d9-b5e0-4520-89e9-ff5f84fa91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380E02-A15B-4A37-B763-BB06D58B63F2}">
  <ds:schemaRefs>
    <ds:schemaRef ds:uri="http://purl.org/dc/elements/1.1/"/>
    <ds:schemaRef ds:uri="http://purl.org/dc/terms/"/>
    <ds:schemaRef ds:uri="http://schemas.microsoft.com/office/infopath/2007/PartnerControls"/>
    <ds:schemaRef ds:uri="4a7669a9-a011-4939-9a62-ac1a8914829f"/>
    <ds:schemaRef ds:uri="http://schemas.microsoft.com/office/2006/metadata/properties"/>
    <ds:schemaRef ds:uri="c51ce0d9-b5e0-4520-89e9-ff5f84fa91bb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5D169B7-BC98-4638-8EC9-DE9AE9B79D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Dilution</vt:lpstr>
      <vt:lpstr>Rating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Flynn</dc:creator>
  <cp:lastModifiedBy>David Lim</cp:lastModifiedBy>
  <dcterms:created xsi:type="dcterms:W3CDTF">2024-09-10T14:22:16Z</dcterms:created>
  <dcterms:modified xsi:type="dcterms:W3CDTF">2024-10-24T10:09:38Z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0x01010006406AF6E899A443B088CBB235517035</vt:lpwstr>
  </property>
</Properties>
</file>